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heets/sheet1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chartsheets/sheet13.xml" ContentType="application/vnd.openxmlformats-officedocument.spreadsheetml.chart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9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10.xml" ContentType="application/vnd.openxmlformats-officedocument.spreadsheetml.chart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chartsheets/sheet14.xml" ContentType="application/vnd.openxmlformats-officedocument.spreadsheetml.chartsheet+xml"/>
  <Override PartName="/xl/charts/chart3.xml" ContentType="application/vnd.openxmlformats-officedocument.drawingml.chart+xml"/>
  <Override PartName="/xl/drawings/drawing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" yWindow="156" windowWidth="9720" windowHeight="7740" activeTab="1"/>
  </bookViews>
  <sheets>
    <sheet name="Raw Data" sheetId="1" r:id="rId1"/>
    <sheet name="Summary" sheetId="9" r:id="rId2"/>
    <sheet name="Lap Breaks" sheetId="3" r:id="rId3"/>
    <sheet name="Lap_chart" sheetId="38" r:id="rId4"/>
    <sheet name="Lap 1 data" sheetId="4" r:id="rId5"/>
    <sheet name="Lap 2 data" sheetId="5" r:id="rId6"/>
    <sheet name="Lap 3 data" sheetId="7" r:id="rId7"/>
    <sheet name="Lap 4 data" sheetId="8" r:id="rId8"/>
    <sheet name="Speed" sheetId="36" r:id="rId9"/>
    <sheet name="Lambda" sheetId="35" r:id="rId10"/>
    <sheet name="CO2 &amp; CO Phasing" sheetId="46" r:id="rId11"/>
    <sheet name="Fuel Flow&amp;Lambda&amp;CO" sheetId="47" r:id="rId12"/>
    <sheet name="CO2 %" sheetId="28" r:id="rId13"/>
    <sheet name="CO %" sheetId="29" r:id="rId14"/>
    <sheet name="kNOx ppm" sheetId="30" r:id="rId15"/>
    <sheet name="THC ppm" sheetId="31" r:id="rId16"/>
    <sheet name="O2 %" sheetId="32" r:id="rId17"/>
    <sheet name="Fuel Flow L per hr" sheetId="33" r:id="rId18"/>
    <sheet name="CO2 g per hr" sheetId="41" r:id="rId19"/>
    <sheet name="CO g per hr" sheetId="42" r:id="rId20"/>
    <sheet name="NOx g per hr" sheetId="43" r:id="rId21"/>
    <sheet name="THC g per hr" sheetId="45" r:id="rId22"/>
  </sheets>
  <calcPr calcId="125725"/>
  <customWorkbookViews>
    <customWorkbookView name="opie test" guid="{2B424CCC-7244-4294-A128-8AE125D4F682}" maximized="1" xWindow="1" yWindow="1" windowWidth="1362" windowHeight="538" activeSheetId="5"/>
  </customWorkbookViews>
</workbook>
</file>

<file path=xl/calcChain.xml><?xml version="1.0" encoding="utf-8"?>
<calcChain xmlns="http://schemas.openxmlformats.org/spreadsheetml/2006/main">
  <c r="J23" i="9"/>
  <c r="J22"/>
  <c r="J21"/>
  <c r="J24"/>
  <c r="J20"/>
  <c r="J18"/>
  <c r="J17"/>
  <c r="J16"/>
  <c r="J14"/>
  <c r="J13"/>
  <c r="J12"/>
  <c r="J10"/>
  <c r="J9"/>
  <c r="J8"/>
  <c r="J7"/>
  <c r="J6"/>
  <c r="J5"/>
  <c r="I21"/>
  <c r="I19"/>
  <c r="I15"/>
  <c r="I11"/>
  <c r="CI5" i="8"/>
  <c r="B8"/>
  <c r="CI5" i="7"/>
  <c r="B8"/>
  <c r="CC149" i="5"/>
  <c r="CE149"/>
  <c r="CF149"/>
  <c r="CG149"/>
  <c r="CH149"/>
  <c r="CC150"/>
  <c r="CE150"/>
  <c r="CF150"/>
  <c r="CG150"/>
  <c r="CH150"/>
  <c r="B8"/>
  <c r="CI5" i="4"/>
  <c r="B8"/>
  <c r="B144" i="3"/>
  <c r="B143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4"/>
  <c r="A4"/>
  <c r="A4" i="8"/>
  <c r="A4" i="5"/>
  <c r="A4" i="7"/>
  <c r="A4" i="4"/>
  <c r="CC148" i="7" l="1"/>
  <c r="CE148"/>
  <c r="CF148"/>
  <c r="CG148"/>
  <c r="CH148"/>
  <c r="CC149"/>
  <c r="CE149"/>
  <c r="CF149"/>
  <c r="CG149"/>
  <c r="CH149"/>
  <c r="CC150"/>
  <c r="CE150"/>
  <c r="CF150"/>
  <c r="CG150"/>
  <c r="CH150"/>
  <c r="CC11" i="8" l="1"/>
  <c r="CE11"/>
  <c r="CF11"/>
  <c r="CG11"/>
  <c r="CH11"/>
  <c r="CC12"/>
  <c r="CE12"/>
  <c r="CF12"/>
  <c r="CG12"/>
  <c r="CH12"/>
  <c r="CC13"/>
  <c r="CE13"/>
  <c r="CF13"/>
  <c r="CG13"/>
  <c r="CH13"/>
  <c r="CC14"/>
  <c r="CE14"/>
  <c r="CF14"/>
  <c r="CG14"/>
  <c r="CH14"/>
  <c r="CC15"/>
  <c r="CE15"/>
  <c r="CF15"/>
  <c r="CG15"/>
  <c r="CH15"/>
  <c r="CC16"/>
  <c r="CE16"/>
  <c r="CF16"/>
  <c r="CG16"/>
  <c r="CH16"/>
  <c r="CC17"/>
  <c r="CE17"/>
  <c r="CF17"/>
  <c r="CG17"/>
  <c r="CH17"/>
  <c r="CC18"/>
  <c r="CE18"/>
  <c r="CF18"/>
  <c r="CG18"/>
  <c r="CH18"/>
  <c r="CC19"/>
  <c r="CE19"/>
  <c r="CF19"/>
  <c r="CG19"/>
  <c r="CH19"/>
  <c r="CC20"/>
  <c r="CE20"/>
  <c r="CF20"/>
  <c r="CG20"/>
  <c r="CH20"/>
  <c r="CC21"/>
  <c r="CE21"/>
  <c r="CF21"/>
  <c r="CG21"/>
  <c r="CH21"/>
  <c r="CC22"/>
  <c r="CE22"/>
  <c r="CF22"/>
  <c r="CG22"/>
  <c r="CH22"/>
  <c r="CC23"/>
  <c r="CE23"/>
  <c r="CF23"/>
  <c r="CG23"/>
  <c r="CH23"/>
  <c r="CC24"/>
  <c r="CE24"/>
  <c r="CF24"/>
  <c r="CG24"/>
  <c r="CH24"/>
  <c r="CC25"/>
  <c r="CE25"/>
  <c r="CF25"/>
  <c r="CG25"/>
  <c r="CH25"/>
  <c r="CC26"/>
  <c r="CE26"/>
  <c r="CF26"/>
  <c r="CG26"/>
  <c r="CH26"/>
  <c r="CC27"/>
  <c r="CE27"/>
  <c r="CF27"/>
  <c r="CG27"/>
  <c r="CH27"/>
  <c r="CC28"/>
  <c r="CE28"/>
  <c r="CF28"/>
  <c r="CG28"/>
  <c r="CH28"/>
  <c r="CC29"/>
  <c r="CE29"/>
  <c r="CF29"/>
  <c r="CG29"/>
  <c r="CH29"/>
  <c r="CC30"/>
  <c r="CE30"/>
  <c r="CF30"/>
  <c r="CG30"/>
  <c r="CH30"/>
  <c r="CC31"/>
  <c r="CE31"/>
  <c r="CF31"/>
  <c r="CG31"/>
  <c r="CH31"/>
  <c r="CC32"/>
  <c r="CE32"/>
  <c r="CF32"/>
  <c r="CG32"/>
  <c r="CH32"/>
  <c r="CC33"/>
  <c r="CE33"/>
  <c r="CF33"/>
  <c r="CG33"/>
  <c r="CH33"/>
  <c r="CC34"/>
  <c r="CE34"/>
  <c r="CF34"/>
  <c r="CG34"/>
  <c r="CH34"/>
  <c r="CC35"/>
  <c r="CE35"/>
  <c r="CF35"/>
  <c r="CG35"/>
  <c r="CH35"/>
  <c r="CC36"/>
  <c r="CE36"/>
  <c r="CF36"/>
  <c r="CG36"/>
  <c r="CH36"/>
  <c r="CC37"/>
  <c r="CE37"/>
  <c r="CF37"/>
  <c r="CG37"/>
  <c r="CH37"/>
  <c r="CC38"/>
  <c r="CE38"/>
  <c r="CF38"/>
  <c r="CG38"/>
  <c r="CH38"/>
  <c r="CC39"/>
  <c r="CE39"/>
  <c r="CF39"/>
  <c r="CG39"/>
  <c r="CH39"/>
  <c r="CC40"/>
  <c r="CE40"/>
  <c r="CF40"/>
  <c r="CG40"/>
  <c r="CH40"/>
  <c r="CC41"/>
  <c r="CE41"/>
  <c r="CF41"/>
  <c r="CG41"/>
  <c r="CH41"/>
  <c r="CC42"/>
  <c r="CE42"/>
  <c r="CF42"/>
  <c r="CG42"/>
  <c r="CH42"/>
  <c r="CC43"/>
  <c r="CE43"/>
  <c r="CF43"/>
  <c r="CG43"/>
  <c r="CH43"/>
  <c r="CC44"/>
  <c r="CE44"/>
  <c r="CF44"/>
  <c r="CG44"/>
  <c r="CH44"/>
  <c r="CC45"/>
  <c r="CE45"/>
  <c r="CF45"/>
  <c r="CG45"/>
  <c r="CH45"/>
  <c r="CC46"/>
  <c r="CE46"/>
  <c r="CF46"/>
  <c r="CG46"/>
  <c r="CH46"/>
  <c r="CC47"/>
  <c r="CE47"/>
  <c r="CF47"/>
  <c r="CG47"/>
  <c r="CH47"/>
  <c r="CC48"/>
  <c r="CE48"/>
  <c r="CF48"/>
  <c r="CG48"/>
  <c r="CH48"/>
  <c r="CC49"/>
  <c r="CE49"/>
  <c r="CF49"/>
  <c r="CG49"/>
  <c r="CH49"/>
  <c r="CC50"/>
  <c r="CE50"/>
  <c r="CF50"/>
  <c r="CG50"/>
  <c r="CH50"/>
  <c r="CC51"/>
  <c r="CE51"/>
  <c r="CF51"/>
  <c r="CG51"/>
  <c r="CH51"/>
  <c r="CC52"/>
  <c r="CE52"/>
  <c r="CF52"/>
  <c r="CG52"/>
  <c r="CH52"/>
  <c r="CC53"/>
  <c r="CE53"/>
  <c r="CF53"/>
  <c r="CG53"/>
  <c r="CH53"/>
  <c r="CC54"/>
  <c r="CE54"/>
  <c r="CF54"/>
  <c r="CG54"/>
  <c r="CH54"/>
  <c r="CC55"/>
  <c r="CE55"/>
  <c r="CF55"/>
  <c r="CG55"/>
  <c r="CH55"/>
  <c r="CC56"/>
  <c r="CE56"/>
  <c r="CF56"/>
  <c r="CG56"/>
  <c r="CH56"/>
  <c r="CC57"/>
  <c r="CE57"/>
  <c r="CF57"/>
  <c r="CG57"/>
  <c r="CH57"/>
  <c r="CC58"/>
  <c r="CE58"/>
  <c r="CF58"/>
  <c r="CG58"/>
  <c r="CH58"/>
  <c r="CC59"/>
  <c r="CE59"/>
  <c r="CF59"/>
  <c r="CG59"/>
  <c r="CH59"/>
  <c r="CC60"/>
  <c r="CE60"/>
  <c r="CF60"/>
  <c r="CG60"/>
  <c r="CH60"/>
  <c r="CC61"/>
  <c r="CE61"/>
  <c r="CF61"/>
  <c r="CG61"/>
  <c r="CH61"/>
  <c r="CC62"/>
  <c r="CE62"/>
  <c r="CF62"/>
  <c r="CG62"/>
  <c r="CH62"/>
  <c r="CC63"/>
  <c r="CE63"/>
  <c r="CF63"/>
  <c r="CG63"/>
  <c r="CH63"/>
  <c r="CC64"/>
  <c r="CE64"/>
  <c r="CF64"/>
  <c r="CG64"/>
  <c r="CH64"/>
  <c r="CC65"/>
  <c r="CE65"/>
  <c r="CF65"/>
  <c r="CG65"/>
  <c r="CH65"/>
  <c r="CC66"/>
  <c r="CE66"/>
  <c r="CF66"/>
  <c r="CG66"/>
  <c r="CH66"/>
  <c r="CC67"/>
  <c r="CE67"/>
  <c r="CF67"/>
  <c r="CG67"/>
  <c r="CH67"/>
  <c r="CC68"/>
  <c r="CE68"/>
  <c r="CF68"/>
  <c r="CG68"/>
  <c r="CH68"/>
  <c r="CC69"/>
  <c r="CE69"/>
  <c r="CF69"/>
  <c r="CG69"/>
  <c r="CH69"/>
  <c r="CC70"/>
  <c r="CE70"/>
  <c r="CF70"/>
  <c r="CG70"/>
  <c r="CH70"/>
  <c r="CC71"/>
  <c r="CE71"/>
  <c r="CF71"/>
  <c r="CG71"/>
  <c r="CH71"/>
  <c r="CC72"/>
  <c r="CE72"/>
  <c r="CF72"/>
  <c r="CG72"/>
  <c r="CH72"/>
  <c r="CC73"/>
  <c r="CE73"/>
  <c r="CF73"/>
  <c r="CG73"/>
  <c r="CH73"/>
  <c r="CC74"/>
  <c r="CE74"/>
  <c r="CF74"/>
  <c r="CG74"/>
  <c r="CH74"/>
  <c r="CC75"/>
  <c r="CE75"/>
  <c r="CF75"/>
  <c r="CG75"/>
  <c r="CH75"/>
  <c r="CC76"/>
  <c r="CE76"/>
  <c r="CF76"/>
  <c r="CG76"/>
  <c r="CH76"/>
  <c r="CC77"/>
  <c r="CE77"/>
  <c r="CF77"/>
  <c r="CG77"/>
  <c r="CH77"/>
  <c r="CC78"/>
  <c r="CE78"/>
  <c r="CF78"/>
  <c r="CG78"/>
  <c r="CH78"/>
  <c r="CC79"/>
  <c r="CE79"/>
  <c r="CF79"/>
  <c r="CG79"/>
  <c r="CH79"/>
  <c r="CC80"/>
  <c r="CE80"/>
  <c r="CF80"/>
  <c r="CG80"/>
  <c r="CH80"/>
  <c r="CC81"/>
  <c r="CE81"/>
  <c r="CF81"/>
  <c r="CG81"/>
  <c r="CH81"/>
  <c r="CC82"/>
  <c r="CE82"/>
  <c r="CF82"/>
  <c r="CG82"/>
  <c r="CH82"/>
  <c r="CC83"/>
  <c r="CE83"/>
  <c r="CF83"/>
  <c r="CG83"/>
  <c r="CH83"/>
  <c r="CC84"/>
  <c r="CE84"/>
  <c r="CF84"/>
  <c r="CG84"/>
  <c r="CH84"/>
  <c r="CC85"/>
  <c r="CE85"/>
  <c r="CF85"/>
  <c r="CG85"/>
  <c r="CH85"/>
  <c r="CC86"/>
  <c r="CE86"/>
  <c r="CF86"/>
  <c r="CG86"/>
  <c r="CH86"/>
  <c r="CC87"/>
  <c r="CE87"/>
  <c r="CF87"/>
  <c r="CG87"/>
  <c r="CH87"/>
  <c r="CC88"/>
  <c r="CE88"/>
  <c r="CF88"/>
  <c r="CG88"/>
  <c r="CH88"/>
  <c r="CC89"/>
  <c r="CE89"/>
  <c r="CF89"/>
  <c r="CG89"/>
  <c r="CH89"/>
  <c r="CC90"/>
  <c r="CE90"/>
  <c r="CF90"/>
  <c r="CG90"/>
  <c r="CH90"/>
  <c r="CC91"/>
  <c r="CE91"/>
  <c r="CF91"/>
  <c r="CG91"/>
  <c r="CH91"/>
  <c r="CC92"/>
  <c r="CE92"/>
  <c r="CF92"/>
  <c r="CG92"/>
  <c r="CH92"/>
  <c r="CC93"/>
  <c r="CE93"/>
  <c r="CF93"/>
  <c r="CG93"/>
  <c r="CH93"/>
  <c r="CC94"/>
  <c r="CE94"/>
  <c r="CF94"/>
  <c r="CG94"/>
  <c r="CH94"/>
  <c r="CC95"/>
  <c r="CE95"/>
  <c r="CF95"/>
  <c r="CG95"/>
  <c r="CH95"/>
  <c r="CC96"/>
  <c r="CE96"/>
  <c r="CF96"/>
  <c r="CG96"/>
  <c r="CH96"/>
  <c r="CC97"/>
  <c r="CE97"/>
  <c r="CF97"/>
  <c r="CG97"/>
  <c r="CH97"/>
  <c r="CC98"/>
  <c r="CE98"/>
  <c r="CF98"/>
  <c r="CG98"/>
  <c r="CH98"/>
  <c r="CC99"/>
  <c r="CE99"/>
  <c r="CF99"/>
  <c r="CG99"/>
  <c r="CH99"/>
  <c r="CC100"/>
  <c r="CE100"/>
  <c r="CF100"/>
  <c r="CG100"/>
  <c r="CH100"/>
  <c r="CC101"/>
  <c r="CE101"/>
  <c r="CF101"/>
  <c r="CG101"/>
  <c r="CH101"/>
  <c r="CC102"/>
  <c r="CE102"/>
  <c r="CF102"/>
  <c r="CG102"/>
  <c r="CH102"/>
  <c r="CC103"/>
  <c r="CE103"/>
  <c r="CF103"/>
  <c r="CG103"/>
  <c r="CH103"/>
  <c r="CC104"/>
  <c r="CE104"/>
  <c r="CF104"/>
  <c r="CG104"/>
  <c r="CH104"/>
  <c r="CC105"/>
  <c r="CE105"/>
  <c r="CF105"/>
  <c r="CG105"/>
  <c r="CH105"/>
  <c r="CC106"/>
  <c r="CE106"/>
  <c r="CF106"/>
  <c r="CG106"/>
  <c r="CH106"/>
  <c r="CC107"/>
  <c r="CE107"/>
  <c r="CF107"/>
  <c r="CG107"/>
  <c r="CH107"/>
  <c r="CC108"/>
  <c r="CE108"/>
  <c r="CF108"/>
  <c r="CG108"/>
  <c r="CH108"/>
  <c r="CC109"/>
  <c r="CE109"/>
  <c r="CF109"/>
  <c r="CG109"/>
  <c r="CH109"/>
  <c r="CC110"/>
  <c r="CE110"/>
  <c r="CF110"/>
  <c r="CG110"/>
  <c r="CH110"/>
  <c r="CC111"/>
  <c r="CE111"/>
  <c r="CF111"/>
  <c r="CG111"/>
  <c r="CH111"/>
  <c r="CC112"/>
  <c r="CE112"/>
  <c r="CF112"/>
  <c r="CG112"/>
  <c r="CH112"/>
  <c r="CC113"/>
  <c r="CE113"/>
  <c r="CF113"/>
  <c r="CG113"/>
  <c r="CH113"/>
  <c r="CC114"/>
  <c r="CE114"/>
  <c r="CF114"/>
  <c r="CG114"/>
  <c r="CH114"/>
  <c r="CC115"/>
  <c r="CE115"/>
  <c r="CF115"/>
  <c r="CG115"/>
  <c r="CH115"/>
  <c r="CC116"/>
  <c r="CE116"/>
  <c r="CF116"/>
  <c r="CG116"/>
  <c r="CH116"/>
  <c r="CC117"/>
  <c r="CE117"/>
  <c r="CF117"/>
  <c r="CG117"/>
  <c r="CH117"/>
  <c r="CC118"/>
  <c r="CE118"/>
  <c r="CF118"/>
  <c r="CG118"/>
  <c r="CH118"/>
  <c r="CC119"/>
  <c r="CE119"/>
  <c r="CF119"/>
  <c r="CG119"/>
  <c r="CH119"/>
  <c r="CC120"/>
  <c r="CE120"/>
  <c r="CF120"/>
  <c r="CG120"/>
  <c r="CH120"/>
  <c r="CC121"/>
  <c r="CE121"/>
  <c r="CF121"/>
  <c r="CG121"/>
  <c r="CH121"/>
  <c r="CC122"/>
  <c r="CE122"/>
  <c r="CF122"/>
  <c r="CG122"/>
  <c r="CH122"/>
  <c r="CC123"/>
  <c r="CE123"/>
  <c r="CF123"/>
  <c r="CG123"/>
  <c r="CH123"/>
  <c r="CC124"/>
  <c r="CE124"/>
  <c r="CF124"/>
  <c r="CG124"/>
  <c r="CH124"/>
  <c r="CC125"/>
  <c r="CE125"/>
  <c r="CF125"/>
  <c r="CG125"/>
  <c r="CH125"/>
  <c r="CC126"/>
  <c r="CE126"/>
  <c r="CF126"/>
  <c r="CG126"/>
  <c r="CH126"/>
  <c r="CC127"/>
  <c r="CE127"/>
  <c r="CF127"/>
  <c r="CG127"/>
  <c r="CH127"/>
  <c r="CC128"/>
  <c r="CE128"/>
  <c r="CF128"/>
  <c r="CG128"/>
  <c r="CH128"/>
  <c r="CC129"/>
  <c r="CE129"/>
  <c r="CF129"/>
  <c r="CG129"/>
  <c r="CH129"/>
  <c r="CC130"/>
  <c r="CE130"/>
  <c r="CF130"/>
  <c r="CG130"/>
  <c r="CH130"/>
  <c r="CC131"/>
  <c r="CE131"/>
  <c r="CF131"/>
  <c r="CG131"/>
  <c r="CH131"/>
  <c r="CC132"/>
  <c r="CE132"/>
  <c r="CF132"/>
  <c r="CG132"/>
  <c r="CH132"/>
  <c r="CC133"/>
  <c r="CE133"/>
  <c r="CF133"/>
  <c r="CG133"/>
  <c r="CH133"/>
  <c r="CC134"/>
  <c r="CE134"/>
  <c r="CF134"/>
  <c r="CG134"/>
  <c r="CH134"/>
  <c r="CC135"/>
  <c r="CE135"/>
  <c r="CF135"/>
  <c r="CG135"/>
  <c r="CH135"/>
  <c r="CC136"/>
  <c r="CE136"/>
  <c r="CF136"/>
  <c r="CG136"/>
  <c r="CH136"/>
  <c r="CC137"/>
  <c r="CE137"/>
  <c r="CF137"/>
  <c r="CG137"/>
  <c r="CH137"/>
  <c r="CC138"/>
  <c r="CE138"/>
  <c r="CF138"/>
  <c r="CG138"/>
  <c r="CH138"/>
  <c r="CC139"/>
  <c r="CE139"/>
  <c r="CF139"/>
  <c r="CG139"/>
  <c r="CH139"/>
  <c r="CC140"/>
  <c r="CE140"/>
  <c r="CF140"/>
  <c r="CG140"/>
  <c r="CH140"/>
  <c r="CC141"/>
  <c r="CE141"/>
  <c r="CF141"/>
  <c r="CG141"/>
  <c r="CH141"/>
  <c r="CC142"/>
  <c r="CE142"/>
  <c r="CF142"/>
  <c r="CG142"/>
  <c r="CH142"/>
  <c r="CC143"/>
  <c r="CE143"/>
  <c r="CF143"/>
  <c r="CG143"/>
  <c r="CH143"/>
  <c r="CC144"/>
  <c r="CE144"/>
  <c r="CF144"/>
  <c r="CG144"/>
  <c r="CH144"/>
  <c r="CC145"/>
  <c r="CE145"/>
  <c r="CF145"/>
  <c r="CG145"/>
  <c r="CH145"/>
  <c r="CC146"/>
  <c r="CE146"/>
  <c r="CF146"/>
  <c r="CG146"/>
  <c r="CH146"/>
  <c r="CC147"/>
  <c r="CE147"/>
  <c r="CF147"/>
  <c r="CG147"/>
  <c r="CH147"/>
  <c r="CC148"/>
  <c r="CE148"/>
  <c r="CF148"/>
  <c r="CG148"/>
  <c r="CH148"/>
  <c r="CC149"/>
  <c r="CE149"/>
  <c r="CF149"/>
  <c r="CG149"/>
  <c r="CH149"/>
  <c r="CC150"/>
  <c r="CE150"/>
  <c r="CF150"/>
  <c r="CG150"/>
  <c r="CH150"/>
  <c r="CH10"/>
  <c r="CG10"/>
  <c r="CF10"/>
  <c r="CE10"/>
  <c r="CC10"/>
  <c r="CC11" i="7"/>
  <c r="CE11"/>
  <c r="CF11"/>
  <c r="CG11"/>
  <c r="CH11"/>
  <c r="CC12"/>
  <c r="CE12"/>
  <c r="CF12"/>
  <c r="CG12"/>
  <c r="CH12"/>
  <c r="CC13"/>
  <c r="CE13"/>
  <c r="CF13"/>
  <c r="CG13"/>
  <c r="CH13"/>
  <c r="CC14"/>
  <c r="CE14"/>
  <c r="CF14"/>
  <c r="CG14"/>
  <c r="CH14"/>
  <c r="CC15"/>
  <c r="CE15"/>
  <c r="CF15"/>
  <c r="CG15"/>
  <c r="CH15"/>
  <c r="CC16"/>
  <c r="CE16"/>
  <c r="CF16"/>
  <c r="CG16"/>
  <c r="CH16"/>
  <c r="CC17"/>
  <c r="CE17"/>
  <c r="CF17"/>
  <c r="CG17"/>
  <c r="CH17"/>
  <c r="CC18"/>
  <c r="CE18"/>
  <c r="CF18"/>
  <c r="CG18"/>
  <c r="CH18"/>
  <c r="CC19"/>
  <c r="CE19"/>
  <c r="CF19"/>
  <c r="CG19"/>
  <c r="CH19"/>
  <c r="CC20"/>
  <c r="CE20"/>
  <c r="CF20"/>
  <c r="CG20"/>
  <c r="CH20"/>
  <c r="CC21"/>
  <c r="CE21"/>
  <c r="CF21"/>
  <c r="CG21"/>
  <c r="CH21"/>
  <c r="CC22"/>
  <c r="CE22"/>
  <c r="CF22"/>
  <c r="CG22"/>
  <c r="CH22"/>
  <c r="CC23"/>
  <c r="CE23"/>
  <c r="CF23"/>
  <c r="CG23"/>
  <c r="CH23"/>
  <c r="CC24"/>
  <c r="CE24"/>
  <c r="CF24"/>
  <c r="CG24"/>
  <c r="CH24"/>
  <c r="CC25"/>
  <c r="CE25"/>
  <c r="CF25"/>
  <c r="CG25"/>
  <c r="CH25"/>
  <c r="CC26"/>
  <c r="CE26"/>
  <c r="CF26"/>
  <c r="CG26"/>
  <c r="CH26"/>
  <c r="CC27"/>
  <c r="CE27"/>
  <c r="CF27"/>
  <c r="CG27"/>
  <c r="CH27"/>
  <c r="CC28"/>
  <c r="CE28"/>
  <c r="CF28"/>
  <c r="CG28"/>
  <c r="CH28"/>
  <c r="CC29"/>
  <c r="CE29"/>
  <c r="CF29"/>
  <c r="CG29"/>
  <c r="CH29"/>
  <c r="CC30"/>
  <c r="CE30"/>
  <c r="CF30"/>
  <c r="CG30"/>
  <c r="CH30"/>
  <c r="CC31"/>
  <c r="CE31"/>
  <c r="CF31"/>
  <c r="CG31"/>
  <c r="CH31"/>
  <c r="CC32"/>
  <c r="CE32"/>
  <c r="CF32"/>
  <c r="CG32"/>
  <c r="CH32"/>
  <c r="CC33"/>
  <c r="CE33"/>
  <c r="CF33"/>
  <c r="CG33"/>
  <c r="CH33"/>
  <c r="CC34"/>
  <c r="CE34"/>
  <c r="CF34"/>
  <c r="CG34"/>
  <c r="CH34"/>
  <c r="CC35"/>
  <c r="CE35"/>
  <c r="CF35"/>
  <c r="CG35"/>
  <c r="CH35"/>
  <c r="CC36"/>
  <c r="CE36"/>
  <c r="CF36"/>
  <c r="CG36"/>
  <c r="CH36"/>
  <c r="CC37"/>
  <c r="CE37"/>
  <c r="CF37"/>
  <c r="CG37"/>
  <c r="CH37"/>
  <c r="CC38"/>
  <c r="CE38"/>
  <c r="CF38"/>
  <c r="CG38"/>
  <c r="CH38"/>
  <c r="CC39"/>
  <c r="CE39"/>
  <c r="CF39"/>
  <c r="CG39"/>
  <c r="CH39"/>
  <c r="CC40"/>
  <c r="CE40"/>
  <c r="CF40"/>
  <c r="CG40"/>
  <c r="CH40"/>
  <c r="CC41"/>
  <c r="CE41"/>
  <c r="CF41"/>
  <c r="CG41"/>
  <c r="CH41"/>
  <c r="CC42"/>
  <c r="CE42"/>
  <c r="CF42"/>
  <c r="CG42"/>
  <c r="CH42"/>
  <c r="CC43"/>
  <c r="CE43"/>
  <c r="CF43"/>
  <c r="CG43"/>
  <c r="CH43"/>
  <c r="CC44"/>
  <c r="CE44"/>
  <c r="CF44"/>
  <c r="CG44"/>
  <c r="CH44"/>
  <c r="CC45"/>
  <c r="CE45"/>
  <c r="CF45"/>
  <c r="CG45"/>
  <c r="CH45"/>
  <c r="CC46"/>
  <c r="CE46"/>
  <c r="CF46"/>
  <c r="CG46"/>
  <c r="CH46"/>
  <c r="CC47"/>
  <c r="CE47"/>
  <c r="CF47"/>
  <c r="CG47"/>
  <c r="CH47"/>
  <c r="CC48"/>
  <c r="CE48"/>
  <c r="CF48"/>
  <c r="CG48"/>
  <c r="CH48"/>
  <c r="CC49"/>
  <c r="CE49"/>
  <c r="CF49"/>
  <c r="CG49"/>
  <c r="CH49"/>
  <c r="CC50"/>
  <c r="CE50"/>
  <c r="CF50"/>
  <c r="CG50"/>
  <c r="CH50"/>
  <c r="CC51"/>
  <c r="CE51"/>
  <c r="CF51"/>
  <c r="CG51"/>
  <c r="CH51"/>
  <c r="CC52"/>
  <c r="CE52"/>
  <c r="CF52"/>
  <c r="CG52"/>
  <c r="CH52"/>
  <c r="CC53"/>
  <c r="CE53"/>
  <c r="CF53"/>
  <c r="CG53"/>
  <c r="CH53"/>
  <c r="CC54"/>
  <c r="CE54"/>
  <c r="CF54"/>
  <c r="CG54"/>
  <c r="CH54"/>
  <c r="CC55"/>
  <c r="CE55"/>
  <c r="CF55"/>
  <c r="CG55"/>
  <c r="CH55"/>
  <c r="CC56"/>
  <c r="CE56"/>
  <c r="CF56"/>
  <c r="CG56"/>
  <c r="CH56"/>
  <c r="CC57"/>
  <c r="CE57"/>
  <c r="CF57"/>
  <c r="CG57"/>
  <c r="CH57"/>
  <c r="CC58"/>
  <c r="CE58"/>
  <c r="CF58"/>
  <c r="CG58"/>
  <c r="CH58"/>
  <c r="CC59"/>
  <c r="CE59"/>
  <c r="CF59"/>
  <c r="CG59"/>
  <c r="CH59"/>
  <c r="CC60"/>
  <c r="CE60"/>
  <c r="CF60"/>
  <c r="CG60"/>
  <c r="CH60"/>
  <c r="CC61"/>
  <c r="CE61"/>
  <c r="CF61"/>
  <c r="CG61"/>
  <c r="CH61"/>
  <c r="CC62"/>
  <c r="CE62"/>
  <c r="CF62"/>
  <c r="CG62"/>
  <c r="CH62"/>
  <c r="CC63"/>
  <c r="CE63"/>
  <c r="CF63"/>
  <c r="CG63"/>
  <c r="CH63"/>
  <c r="CC64"/>
  <c r="CE64"/>
  <c r="CF64"/>
  <c r="CG64"/>
  <c r="CH64"/>
  <c r="CC65"/>
  <c r="CE65"/>
  <c r="CF65"/>
  <c r="CG65"/>
  <c r="CH65"/>
  <c r="CC66"/>
  <c r="CE66"/>
  <c r="CF66"/>
  <c r="CG66"/>
  <c r="CH66"/>
  <c r="CC67"/>
  <c r="CE67"/>
  <c r="CF67"/>
  <c r="CG67"/>
  <c r="CH67"/>
  <c r="CC68"/>
  <c r="CE68"/>
  <c r="CF68"/>
  <c r="CG68"/>
  <c r="CH68"/>
  <c r="CC69"/>
  <c r="CE69"/>
  <c r="CF69"/>
  <c r="CG69"/>
  <c r="CH69"/>
  <c r="CC70"/>
  <c r="CE70"/>
  <c r="CF70"/>
  <c r="CG70"/>
  <c r="CH70"/>
  <c r="CC71"/>
  <c r="CE71"/>
  <c r="CF71"/>
  <c r="CG71"/>
  <c r="CH71"/>
  <c r="CC72"/>
  <c r="CE72"/>
  <c r="CF72"/>
  <c r="CG72"/>
  <c r="CH72"/>
  <c r="CC73"/>
  <c r="CE73"/>
  <c r="CF73"/>
  <c r="CG73"/>
  <c r="CH73"/>
  <c r="CC74"/>
  <c r="CE74"/>
  <c r="CF74"/>
  <c r="CG74"/>
  <c r="CH74"/>
  <c r="CC75"/>
  <c r="CE75"/>
  <c r="CF75"/>
  <c r="CG75"/>
  <c r="CH75"/>
  <c r="CC76"/>
  <c r="CE76"/>
  <c r="CF76"/>
  <c r="CG76"/>
  <c r="CH76"/>
  <c r="CC77"/>
  <c r="CE77"/>
  <c r="CF77"/>
  <c r="CG77"/>
  <c r="CH77"/>
  <c r="CC78"/>
  <c r="CE78"/>
  <c r="CF78"/>
  <c r="CG78"/>
  <c r="CH78"/>
  <c r="CC79"/>
  <c r="CE79"/>
  <c r="CF79"/>
  <c r="CG79"/>
  <c r="CH79"/>
  <c r="CC80"/>
  <c r="CE80"/>
  <c r="CF80"/>
  <c r="CG80"/>
  <c r="CH80"/>
  <c r="CC81"/>
  <c r="CE81"/>
  <c r="CF81"/>
  <c r="CG81"/>
  <c r="CH81"/>
  <c r="CC82"/>
  <c r="CE82"/>
  <c r="CF82"/>
  <c r="CG82"/>
  <c r="CH82"/>
  <c r="CC83"/>
  <c r="CE83"/>
  <c r="CF83"/>
  <c r="CG83"/>
  <c r="CH83"/>
  <c r="CC84"/>
  <c r="CE84"/>
  <c r="CF84"/>
  <c r="CG84"/>
  <c r="CH84"/>
  <c r="CC85"/>
  <c r="CE85"/>
  <c r="CF85"/>
  <c r="CG85"/>
  <c r="CH85"/>
  <c r="CC86"/>
  <c r="CE86"/>
  <c r="CF86"/>
  <c r="CG86"/>
  <c r="CH86"/>
  <c r="CC87"/>
  <c r="CE87"/>
  <c r="CF87"/>
  <c r="CG87"/>
  <c r="CH87"/>
  <c r="CC88"/>
  <c r="CE88"/>
  <c r="CF88"/>
  <c r="CG88"/>
  <c r="CH88"/>
  <c r="CC89"/>
  <c r="CE89"/>
  <c r="CF89"/>
  <c r="CG89"/>
  <c r="CH89"/>
  <c r="CC90"/>
  <c r="CE90"/>
  <c r="CF90"/>
  <c r="CG90"/>
  <c r="CH90"/>
  <c r="CC91"/>
  <c r="CE91"/>
  <c r="CF91"/>
  <c r="CG91"/>
  <c r="CH91"/>
  <c r="CC92"/>
  <c r="CE92"/>
  <c r="CF92"/>
  <c r="CG92"/>
  <c r="CH92"/>
  <c r="CC93"/>
  <c r="CE93"/>
  <c r="CF93"/>
  <c r="CG93"/>
  <c r="CH93"/>
  <c r="CC94"/>
  <c r="CE94"/>
  <c r="CF94"/>
  <c r="CG94"/>
  <c r="CH94"/>
  <c r="CC95"/>
  <c r="CE95"/>
  <c r="CF95"/>
  <c r="CG95"/>
  <c r="CH95"/>
  <c r="CC96"/>
  <c r="CE96"/>
  <c r="CF96"/>
  <c r="CG96"/>
  <c r="CH96"/>
  <c r="CC97"/>
  <c r="CE97"/>
  <c r="CF97"/>
  <c r="CG97"/>
  <c r="CH97"/>
  <c r="CC98"/>
  <c r="CE98"/>
  <c r="CF98"/>
  <c r="CG98"/>
  <c r="CH98"/>
  <c r="CC99"/>
  <c r="CE99"/>
  <c r="CF99"/>
  <c r="CG99"/>
  <c r="CH99"/>
  <c r="CC100"/>
  <c r="CE100"/>
  <c r="CF100"/>
  <c r="CG100"/>
  <c r="CH100"/>
  <c r="CC101"/>
  <c r="CE101"/>
  <c r="CF101"/>
  <c r="CG101"/>
  <c r="CH101"/>
  <c r="CC102"/>
  <c r="CE102"/>
  <c r="CF102"/>
  <c r="CG102"/>
  <c r="CH102"/>
  <c r="CC103"/>
  <c r="CE103"/>
  <c r="CF103"/>
  <c r="CG103"/>
  <c r="CH103"/>
  <c r="CC104"/>
  <c r="CE104"/>
  <c r="CF104"/>
  <c r="CG104"/>
  <c r="CH104"/>
  <c r="CC105"/>
  <c r="CE105"/>
  <c r="CF105"/>
  <c r="CG105"/>
  <c r="CH105"/>
  <c r="CC106"/>
  <c r="CE106"/>
  <c r="CF106"/>
  <c r="CG106"/>
  <c r="CH106"/>
  <c r="CC107"/>
  <c r="CE107"/>
  <c r="CF107"/>
  <c r="CG107"/>
  <c r="CH107"/>
  <c r="CC108"/>
  <c r="CE108"/>
  <c r="CF108"/>
  <c r="CG108"/>
  <c r="CH108"/>
  <c r="CC109"/>
  <c r="CE109"/>
  <c r="CF109"/>
  <c r="CG109"/>
  <c r="CH109"/>
  <c r="CC110"/>
  <c r="CE110"/>
  <c r="CF110"/>
  <c r="CG110"/>
  <c r="CH110"/>
  <c r="CC111"/>
  <c r="CE111"/>
  <c r="CF111"/>
  <c r="CG111"/>
  <c r="CH111"/>
  <c r="CC112"/>
  <c r="CE112"/>
  <c r="CF112"/>
  <c r="CG112"/>
  <c r="CH112"/>
  <c r="CC113"/>
  <c r="CE113"/>
  <c r="CF113"/>
  <c r="CG113"/>
  <c r="CH113"/>
  <c r="CC114"/>
  <c r="CE114"/>
  <c r="CF114"/>
  <c r="CG114"/>
  <c r="CH114"/>
  <c r="CC115"/>
  <c r="CE115"/>
  <c r="CF115"/>
  <c r="CG115"/>
  <c r="CH115"/>
  <c r="CC116"/>
  <c r="CE116"/>
  <c r="CF116"/>
  <c r="CG116"/>
  <c r="CH116"/>
  <c r="CC117"/>
  <c r="CE117"/>
  <c r="CF117"/>
  <c r="CG117"/>
  <c r="CH117"/>
  <c r="CC118"/>
  <c r="CE118"/>
  <c r="CF118"/>
  <c r="CG118"/>
  <c r="CH118"/>
  <c r="CC119"/>
  <c r="CE119"/>
  <c r="CF119"/>
  <c r="CG119"/>
  <c r="CH119"/>
  <c r="CC120"/>
  <c r="CE120"/>
  <c r="CF120"/>
  <c r="CG120"/>
  <c r="CH120"/>
  <c r="CC121"/>
  <c r="CE121"/>
  <c r="CF121"/>
  <c r="CG121"/>
  <c r="CH121"/>
  <c r="CC122"/>
  <c r="CE122"/>
  <c r="CF122"/>
  <c r="CG122"/>
  <c r="CH122"/>
  <c r="CC123"/>
  <c r="CE123"/>
  <c r="CF123"/>
  <c r="CG123"/>
  <c r="CH123"/>
  <c r="CC124"/>
  <c r="CE124"/>
  <c r="CF124"/>
  <c r="CG124"/>
  <c r="CH124"/>
  <c r="CC125"/>
  <c r="CE125"/>
  <c r="CF125"/>
  <c r="CG125"/>
  <c r="CH125"/>
  <c r="CC126"/>
  <c r="CE126"/>
  <c r="CF126"/>
  <c r="CG126"/>
  <c r="CH126"/>
  <c r="CC127"/>
  <c r="CE127"/>
  <c r="CF127"/>
  <c r="CG127"/>
  <c r="CH127"/>
  <c r="CC128"/>
  <c r="CE128"/>
  <c r="CF128"/>
  <c r="CG128"/>
  <c r="CH128"/>
  <c r="CC129"/>
  <c r="CE129"/>
  <c r="CF129"/>
  <c r="CG129"/>
  <c r="CH129"/>
  <c r="CC130"/>
  <c r="CE130"/>
  <c r="CF130"/>
  <c r="CG130"/>
  <c r="CH130"/>
  <c r="CC131"/>
  <c r="CE131"/>
  <c r="CF131"/>
  <c r="CG131"/>
  <c r="CH131"/>
  <c r="CC132"/>
  <c r="CE132"/>
  <c r="CF132"/>
  <c r="CG132"/>
  <c r="CH132"/>
  <c r="CC133"/>
  <c r="CE133"/>
  <c r="CF133"/>
  <c r="CG133"/>
  <c r="CH133"/>
  <c r="CC134"/>
  <c r="CE134"/>
  <c r="CF134"/>
  <c r="CG134"/>
  <c r="CH134"/>
  <c r="CC135"/>
  <c r="CE135"/>
  <c r="CF135"/>
  <c r="CG135"/>
  <c r="CH135"/>
  <c r="CC136"/>
  <c r="CE136"/>
  <c r="CF136"/>
  <c r="CG136"/>
  <c r="CH136"/>
  <c r="CC137"/>
  <c r="CE137"/>
  <c r="CF137"/>
  <c r="CG137"/>
  <c r="CH137"/>
  <c r="CC138"/>
  <c r="CE138"/>
  <c r="CF138"/>
  <c r="CG138"/>
  <c r="CH138"/>
  <c r="CC139"/>
  <c r="CE139"/>
  <c r="CF139"/>
  <c r="CG139"/>
  <c r="CH139"/>
  <c r="CC140"/>
  <c r="CE140"/>
  <c r="CF140"/>
  <c r="CG140"/>
  <c r="CH140"/>
  <c r="CC141"/>
  <c r="CE141"/>
  <c r="CF141"/>
  <c r="CG141"/>
  <c r="CH141"/>
  <c r="CC142"/>
  <c r="CE142"/>
  <c r="CF142"/>
  <c r="CG142"/>
  <c r="CH142"/>
  <c r="CC143"/>
  <c r="CE143"/>
  <c r="CF143"/>
  <c r="CG143"/>
  <c r="CH143"/>
  <c r="CC144"/>
  <c r="CE144"/>
  <c r="CF144"/>
  <c r="CG144"/>
  <c r="CH144"/>
  <c r="CC145"/>
  <c r="CE145"/>
  <c r="CF145"/>
  <c r="CG145"/>
  <c r="CH145"/>
  <c r="CC146"/>
  <c r="CE146"/>
  <c r="CF146"/>
  <c r="CG146"/>
  <c r="CH146"/>
  <c r="CC147"/>
  <c r="CE147"/>
  <c r="CF147"/>
  <c r="CG147"/>
  <c r="CH147"/>
  <c r="CH10"/>
  <c r="CG10"/>
  <c r="CF10"/>
  <c r="CE10"/>
  <c r="CC10"/>
  <c r="CH148" i="5"/>
  <c r="CG148"/>
  <c r="CF148"/>
  <c r="CE148"/>
  <c r="CC148"/>
  <c r="CH147"/>
  <c r="CG147"/>
  <c r="CF147"/>
  <c r="CE147"/>
  <c r="CC147"/>
  <c r="CH146"/>
  <c r="CG146"/>
  <c r="CF146"/>
  <c r="CE146"/>
  <c r="CC146"/>
  <c r="CH145"/>
  <c r="CG145"/>
  <c r="CF145"/>
  <c r="CE145"/>
  <c r="CC145"/>
  <c r="CH144"/>
  <c r="CG144"/>
  <c r="CF144"/>
  <c r="CE144"/>
  <c r="CC144"/>
  <c r="CH143"/>
  <c r="CG143"/>
  <c r="CF143"/>
  <c r="CE143"/>
  <c r="CC143"/>
  <c r="CH142"/>
  <c r="CG142"/>
  <c r="CF142"/>
  <c r="CE142"/>
  <c r="CC142"/>
  <c r="CH141"/>
  <c r="CG141"/>
  <c r="CF141"/>
  <c r="CE141"/>
  <c r="CC141"/>
  <c r="CH140"/>
  <c r="CG140"/>
  <c r="CF140"/>
  <c r="CE140"/>
  <c r="CC140"/>
  <c r="CH139"/>
  <c r="CG139"/>
  <c r="CF139"/>
  <c r="CE139"/>
  <c r="CC139"/>
  <c r="CH138"/>
  <c r="CG138"/>
  <c r="CF138"/>
  <c r="CE138"/>
  <c r="CC138"/>
  <c r="CH137"/>
  <c r="CG137"/>
  <c r="CF137"/>
  <c r="CE137"/>
  <c r="CC137"/>
  <c r="CH136"/>
  <c r="CG136"/>
  <c r="CF136"/>
  <c r="CE136"/>
  <c r="CC136"/>
  <c r="CH135"/>
  <c r="CG135"/>
  <c r="CF135"/>
  <c r="CE135"/>
  <c r="CC135"/>
  <c r="CH134"/>
  <c r="CG134"/>
  <c r="CF134"/>
  <c r="CE134"/>
  <c r="CC134"/>
  <c r="CH133"/>
  <c r="CG133"/>
  <c r="CF133"/>
  <c r="CE133"/>
  <c r="CC133"/>
  <c r="CH132"/>
  <c r="CG132"/>
  <c r="CF132"/>
  <c r="CE132"/>
  <c r="CC132"/>
  <c r="CH131"/>
  <c r="CG131"/>
  <c r="CF131"/>
  <c r="CE131"/>
  <c r="CC131"/>
  <c r="CH130"/>
  <c r="CG130"/>
  <c r="CF130"/>
  <c r="CE130"/>
  <c r="CC130"/>
  <c r="CH129"/>
  <c r="CG129"/>
  <c r="CF129"/>
  <c r="CE129"/>
  <c r="CC129"/>
  <c r="CH128"/>
  <c r="CG128"/>
  <c r="CF128"/>
  <c r="CE128"/>
  <c r="CC128"/>
  <c r="CH127"/>
  <c r="CG127"/>
  <c r="CF127"/>
  <c r="CE127"/>
  <c r="CC127"/>
  <c r="CH126"/>
  <c r="CG126"/>
  <c r="CF126"/>
  <c r="CE126"/>
  <c r="CC126"/>
  <c r="CH125"/>
  <c r="CG125"/>
  <c r="CF125"/>
  <c r="CE125"/>
  <c r="CC125"/>
  <c r="CH124"/>
  <c r="CG124"/>
  <c r="CF124"/>
  <c r="CE124"/>
  <c r="CC124"/>
  <c r="CH123"/>
  <c r="CG123"/>
  <c r="CF123"/>
  <c r="CE123"/>
  <c r="CC123"/>
  <c r="CH122"/>
  <c r="CG122"/>
  <c r="CF122"/>
  <c r="CE122"/>
  <c r="CC122"/>
  <c r="CH121"/>
  <c r="CG121"/>
  <c r="CF121"/>
  <c r="CE121"/>
  <c r="CC121"/>
  <c r="CH120"/>
  <c r="CG120"/>
  <c r="CF120"/>
  <c r="CE120"/>
  <c r="CC120"/>
  <c r="CH119"/>
  <c r="CG119"/>
  <c r="CF119"/>
  <c r="CE119"/>
  <c r="CC119"/>
  <c r="CH118"/>
  <c r="CG118"/>
  <c r="CF118"/>
  <c r="CE118"/>
  <c r="CC118"/>
  <c r="CH117"/>
  <c r="CG117"/>
  <c r="CF117"/>
  <c r="CE117"/>
  <c r="CC117"/>
  <c r="CH116"/>
  <c r="CG116"/>
  <c r="CF116"/>
  <c r="CE116"/>
  <c r="CC116"/>
  <c r="CH115"/>
  <c r="CG115"/>
  <c r="CF115"/>
  <c r="CE115"/>
  <c r="CC115"/>
  <c r="CH114"/>
  <c r="CG114"/>
  <c r="CF114"/>
  <c r="CE114"/>
  <c r="CC114"/>
  <c r="CH113"/>
  <c r="CG113"/>
  <c r="CF113"/>
  <c r="CE113"/>
  <c r="CC113"/>
  <c r="CH112"/>
  <c r="CG112"/>
  <c r="CF112"/>
  <c r="CE112"/>
  <c r="CC112"/>
  <c r="CH111"/>
  <c r="CG111"/>
  <c r="CF111"/>
  <c r="CE111"/>
  <c r="CC111"/>
  <c r="CH110"/>
  <c r="CG110"/>
  <c r="CF110"/>
  <c r="CE110"/>
  <c r="CC110"/>
  <c r="CH109"/>
  <c r="CG109"/>
  <c r="CF109"/>
  <c r="CE109"/>
  <c r="CC109"/>
  <c r="CH108"/>
  <c r="CG108"/>
  <c r="CF108"/>
  <c r="CE108"/>
  <c r="CC108"/>
  <c r="CH107"/>
  <c r="CG107"/>
  <c r="CF107"/>
  <c r="CE107"/>
  <c r="CC107"/>
  <c r="CH106"/>
  <c r="CG106"/>
  <c r="CF106"/>
  <c r="CE106"/>
  <c r="CC106"/>
  <c r="CH105"/>
  <c r="CG105"/>
  <c r="CF105"/>
  <c r="CE105"/>
  <c r="CC105"/>
  <c r="CH104"/>
  <c r="CG104"/>
  <c r="CF104"/>
  <c r="CE104"/>
  <c r="CC104"/>
  <c r="CH103"/>
  <c r="CG103"/>
  <c r="CF103"/>
  <c r="CE103"/>
  <c r="CC103"/>
  <c r="CH102"/>
  <c r="CG102"/>
  <c r="CF102"/>
  <c r="CE102"/>
  <c r="CC102"/>
  <c r="CH101"/>
  <c r="CG101"/>
  <c r="CF101"/>
  <c r="CE101"/>
  <c r="CC101"/>
  <c r="CH100"/>
  <c r="CG100"/>
  <c r="CF100"/>
  <c r="CE100"/>
  <c r="CC100"/>
  <c r="CH99"/>
  <c r="CG99"/>
  <c r="CF99"/>
  <c r="CE99"/>
  <c r="CC99"/>
  <c r="CH98"/>
  <c r="CG98"/>
  <c r="CF98"/>
  <c r="CE98"/>
  <c r="CC98"/>
  <c r="CH97"/>
  <c r="CG97"/>
  <c r="CF97"/>
  <c r="CE97"/>
  <c r="CC97"/>
  <c r="CH96"/>
  <c r="CG96"/>
  <c r="CF96"/>
  <c r="CE96"/>
  <c r="CC96"/>
  <c r="CH95"/>
  <c r="CG95"/>
  <c r="CF95"/>
  <c r="CE95"/>
  <c r="CC95"/>
  <c r="CH94"/>
  <c r="CG94"/>
  <c r="CF94"/>
  <c r="CE94"/>
  <c r="CC94"/>
  <c r="CH93"/>
  <c r="CG93"/>
  <c r="CF93"/>
  <c r="CE93"/>
  <c r="CC93"/>
  <c r="CH92"/>
  <c r="CG92"/>
  <c r="CF92"/>
  <c r="CE92"/>
  <c r="CC92"/>
  <c r="CH91"/>
  <c r="CG91"/>
  <c r="CF91"/>
  <c r="CE91"/>
  <c r="CC91"/>
  <c r="CH90"/>
  <c r="CG90"/>
  <c r="CF90"/>
  <c r="CE90"/>
  <c r="CC90"/>
  <c r="CH89"/>
  <c r="CG89"/>
  <c r="CF89"/>
  <c r="CE89"/>
  <c r="CC89"/>
  <c r="CH88"/>
  <c r="CG88"/>
  <c r="CF88"/>
  <c r="CE88"/>
  <c r="CC88"/>
  <c r="CH87"/>
  <c r="CG87"/>
  <c r="CF87"/>
  <c r="CE87"/>
  <c r="CC87"/>
  <c r="CH86"/>
  <c r="CG86"/>
  <c r="CF86"/>
  <c r="CE86"/>
  <c r="CC86"/>
  <c r="CH85"/>
  <c r="CG85"/>
  <c r="CF85"/>
  <c r="CE85"/>
  <c r="CC85"/>
  <c r="CH84"/>
  <c r="CG84"/>
  <c r="CF84"/>
  <c r="CE84"/>
  <c r="CC84"/>
  <c r="CH83"/>
  <c r="CG83"/>
  <c r="CF83"/>
  <c r="CE83"/>
  <c r="CC83"/>
  <c r="CH82"/>
  <c r="CG82"/>
  <c r="CF82"/>
  <c r="CE82"/>
  <c r="CC82"/>
  <c r="CH81"/>
  <c r="CG81"/>
  <c r="CF81"/>
  <c r="CE81"/>
  <c r="CC81"/>
  <c r="CH80"/>
  <c r="CG80"/>
  <c r="CF80"/>
  <c r="CE80"/>
  <c r="CC80"/>
  <c r="CH79"/>
  <c r="CG79"/>
  <c r="CF79"/>
  <c r="CE79"/>
  <c r="CC79"/>
  <c r="CH78"/>
  <c r="CG78"/>
  <c r="CF78"/>
  <c r="CE78"/>
  <c r="CC78"/>
  <c r="CH77"/>
  <c r="CG77"/>
  <c r="CF77"/>
  <c r="CE77"/>
  <c r="CC77"/>
  <c r="CH76"/>
  <c r="CG76"/>
  <c r="CF76"/>
  <c r="CE76"/>
  <c r="CC76"/>
  <c r="CH75"/>
  <c r="CG75"/>
  <c r="CF75"/>
  <c r="CE75"/>
  <c r="CC75"/>
  <c r="CH74"/>
  <c r="CG74"/>
  <c r="CF74"/>
  <c r="CE74"/>
  <c r="CC74"/>
  <c r="CH73"/>
  <c r="CG73"/>
  <c r="CF73"/>
  <c r="CE73"/>
  <c r="CC73"/>
  <c r="CH72"/>
  <c r="CG72"/>
  <c r="CF72"/>
  <c r="CE72"/>
  <c r="CC72"/>
  <c r="CH71"/>
  <c r="CG71"/>
  <c r="CF71"/>
  <c r="CE71"/>
  <c r="CC71"/>
  <c r="CH70"/>
  <c r="CG70"/>
  <c r="CF70"/>
  <c r="CE70"/>
  <c r="CC70"/>
  <c r="CH69"/>
  <c r="CG69"/>
  <c r="CF69"/>
  <c r="CE69"/>
  <c r="CC69"/>
  <c r="CH68"/>
  <c r="CG68"/>
  <c r="CF68"/>
  <c r="CE68"/>
  <c r="CC68"/>
  <c r="CH67"/>
  <c r="CG67"/>
  <c r="CF67"/>
  <c r="CE67"/>
  <c r="CC67"/>
  <c r="CH66"/>
  <c r="CG66"/>
  <c r="CF66"/>
  <c r="CE66"/>
  <c r="CC66"/>
  <c r="CH65"/>
  <c r="CG65"/>
  <c r="CF65"/>
  <c r="CE65"/>
  <c r="CC65"/>
  <c r="CH64"/>
  <c r="CG64"/>
  <c r="CF64"/>
  <c r="CE64"/>
  <c r="CC64"/>
  <c r="CH63"/>
  <c r="CG63"/>
  <c r="CF63"/>
  <c r="CE63"/>
  <c r="CC63"/>
  <c r="CH62"/>
  <c r="CG62"/>
  <c r="CF62"/>
  <c r="CE62"/>
  <c r="CC62"/>
  <c r="CH61"/>
  <c r="CG61"/>
  <c r="CF61"/>
  <c r="CE61"/>
  <c r="CC61"/>
  <c r="CH60"/>
  <c r="CG60"/>
  <c r="CF60"/>
  <c r="CE60"/>
  <c r="CC60"/>
  <c r="CH59"/>
  <c r="CG59"/>
  <c r="CF59"/>
  <c r="CE59"/>
  <c r="CC59"/>
  <c r="CH58"/>
  <c r="CG58"/>
  <c r="CF58"/>
  <c r="CE58"/>
  <c r="CC58"/>
  <c r="CH57"/>
  <c r="CG57"/>
  <c r="CF57"/>
  <c r="CE57"/>
  <c r="CC57"/>
  <c r="CH56"/>
  <c r="CG56"/>
  <c r="CF56"/>
  <c r="CE56"/>
  <c r="CC56"/>
  <c r="CH55"/>
  <c r="CG55"/>
  <c r="CF55"/>
  <c r="CE55"/>
  <c r="CC55"/>
  <c r="CH54"/>
  <c r="CG54"/>
  <c r="CF54"/>
  <c r="CE54"/>
  <c r="CC54"/>
  <c r="CH53"/>
  <c r="CG53"/>
  <c r="CF53"/>
  <c r="CE53"/>
  <c r="CC53"/>
  <c r="CH52"/>
  <c r="CG52"/>
  <c r="CF52"/>
  <c r="CE52"/>
  <c r="CC52"/>
  <c r="CH51"/>
  <c r="CG51"/>
  <c r="CF51"/>
  <c r="CE51"/>
  <c r="CC51"/>
  <c r="CH50"/>
  <c r="CG50"/>
  <c r="CF50"/>
  <c r="CE50"/>
  <c r="CC50"/>
  <c r="CH49"/>
  <c r="CG49"/>
  <c r="CF49"/>
  <c r="CE49"/>
  <c r="CC49"/>
  <c r="CH48"/>
  <c r="CG48"/>
  <c r="CF48"/>
  <c r="CE48"/>
  <c r="CC48"/>
  <c r="CH47"/>
  <c r="CG47"/>
  <c r="CF47"/>
  <c r="CE47"/>
  <c r="CC47"/>
  <c r="CH46"/>
  <c r="CG46"/>
  <c r="CF46"/>
  <c r="CE46"/>
  <c r="CC46"/>
  <c r="CH45"/>
  <c r="CG45"/>
  <c r="CF45"/>
  <c r="CE45"/>
  <c r="CC45"/>
  <c r="CH44"/>
  <c r="CG44"/>
  <c r="CF44"/>
  <c r="CE44"/>
  <c r="CC44"/>
  <c r="CH43"/>
  <c r="CG43"/>
  <c r="CF43"/>
  <c r="CE43"/>
  <c r="CC43"/>
  <c r="CH42"/>
  <c r="CG42"/>
  <c r="CF42"/>
  <c r="CE42"/>
  <c r="CC42"/>
  <c r="CH41"/>
  <c r="CG41"/>
  <c r="CF41"/>
  <c r="CE41"/>
  <c r="CC41"/>
  <c r="CH40"/>
  <c r="CG40"/>
  <c r="CF40"/>
  <c r="CE40"/>
  <c r="CC40"/>
  <c r="CH39"/>
  <c r="CG39"/>
  <c r="CF39"/>
  <c r="CE39"/>
  <c r="CC39"/>
  <c r="CH38"/>
  <c r="CG38"/>
  <c r="CF38"/>
  <c r="CE38"/>
  <c r="CC38"/>
  <c r="CH37"/>
  <c r="CG37"/>
  <c r="CF37"/>
  <c r="CE37"/>
  <c r="CC37"/>
  <c r="CH36"/>
  <c r="CG36"/>
  <c r="CF36"/>
  <c r="CE36"/>
  <c r="CC36"/>
  <c r="CH35"/>
  <c r="CG35"/>
  <c r="CF35"/>
  <c r="CE35"/>
  <c r="CC35"/>
  <c r="CH34"/>
  <c r="CG34"/>
  <c r="CF34"/>
  <c r="CE34"/>
  <c r="CC34"/>
  <c r="CH33"/>
  <c r="CG33"/>
  <c r="CF33"/>
  <c r="CE33"/>
  <c r="CC33"/>
  <c r="CH32"/>
  <c r="CG32"/>
  <c r="CF32"/>
  <c r="CE32"/>
  <c r="CC32"/>
  <c r="CH31"/>
  <c r="CG31"/>
  <c r="CF31"/>
  <c r="CE31"/>
  <c r="CC31"/>
  <c r="CH30"/>
  <c r="CG30"/>
  <c r="CF30"/>
  <c r="CE30"/>
  <c r="CC30"/>
  <c r="CH29"/>
  <c r="CG29"/>
  <c r="CF29"/>
  <c r="CE29"/>
  <c r="CC29"/>
  <c r="CH28"/>
  <c r="CG28"/>
  <c r="CF28"/>
  <c r="CE28"/>
  <c r="CC28"/>
  <c r="CH27"/>
  <c r="CG27"/>
  <c r="CF27"/>
  <c r="CE27"/>
  <c r="CC27"/>
  <c r="CH26"/>
  <c r="CG26"/>
  <c r="CF26"/>
  <c r="CE26"/>
  <c r="CC26"/>
  <c r="CH25"/>
  <c r="CG25"/>
  <c r="CF25"/>
  <c r="CE25"/>
  <c r="CC25"/>
  <c r="CH24"/>
  <c r="CG24"/>
  <c r="CF24"/>
  <c r="CE24"/>
  <c r="CC24"/>
  <c r="CH23"/>
  <c r="CG23"/>
  <c r="CF23"/>
  <c r="CE23"/>
  <c r="CC23"/>
  <c r="CH22"/>
  <c r="CG22"/>
  <c r="CF22"/>
  <c r="CE22"/>
  <c r="CC22"/>
  <c r="CH21"/>
  <c r="CG21"/>
  <c r="CF21"/>
  <c r="CE21"/>
  <c r="CC21"/>
  <c r="CH20"/>
  <c r="CG20"/>
  <c r="CF20"/>
  <c r="CE20"/>
  <c r="CC20"/>
  <c r="CH19"/>
  <c r="CG19"/>
  <c r="CF19"/>
  <c r="CE19"/>
  <c r="CC19"/>
  <c r="CH18"/>
  <c r="CG18"/>
  <c r="CF18"/>
  <c r="CE18"/>
  <c r="CC18"/>
  <c r="CH17"/>
  <c r="CG17"/>
  <c r="CF17"/>
  <c r="CE17"/>
  <c r="CC17"/>
  <c r="CH16"/>
  <c r="CG16"/>
  <c r="CF16"/>
  <c r="CE16"/>
  <c r="CC16"/>
  <c r="CH15"/>
  <c r="CG15"/>
  <c r="CF15"/>
  <c r="CE15"/>
  <c r="CC15"/>
  <c r="CH14"/>
  <c r="CG14"/>
  <c r="CF14"/>
  <c r="CE14"/>
  <c r="CC14"/>
  <c r="CH13"/>
  <c r="CG13"/>
  <c r="CF13"/>
  <c r="CE13"/>
  <c r="CC13"/>
  <c r="CH12"/>
  <c r="CG12"/>
  <c r="CF12"/>
  <c r="CE12"/>
  <c r="CC12"/>
  <c r="CH11"/>
  <c r="CG11"/>
  <c r="CF11"/>
  <c r="CE11"/>
  <c r="CC11"/>
  <c r="CH10"/>
  <c r="CG10"/>
  <c r="CF10"/>
  <c r="CE10"/>
  <c r="CC10"/>
  <c r="CA8" i="8"/>
  <c r="AY8"/>
  <c r="H6" i="9" s="1"/>
  <c r="CB7" i="8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CB5"/>
  <c r="CA5"/>
  <c r="BZ5"/>
  <c r="BY5"/>
  <c r="BX5"/>
  <c r="BW5"/>
  <c r="BV5"/>
  <c r="BU5"/>
  <c r="BT5"/>
  <c r="BS5"/>
  <c r="BR5"/>
  <c r="BQ5"/>
  <c r="BP5"/>
  <c r="BO5"/>
  <c r="BN5"/>
  <c r="BM5"/>
  <c r="BL5"/>
  <c r="BK5"/>
  <c r="BJ5"/>
  <c r="BI5"/>
  <c r="BH5"/>
  <c r="H24" i="9" s="1"/>
  <c r="BG5" i="8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CA8" i="7"/>
  <c r="AY8"/>
  <c r="G6" i="9" s="1"/>
  <c r="CB7" i="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CB5"/>
  <c r="CA5"/>
  <c r="BZ5"/>
  <c r="BY5"/>
  <c r="BX5"/>
  <c r="BW5"/>
  <c r="BV5"/>
  <c r="BU5"/>
  <c r="BT5"/>
  <c r="BS5"/>
  <c r="BR5"/>
  <c r="BQ5"/>
  <c r="BP5"/>
  <c r="BO5"/>
  <c r="BN5"/>
  <c r="BM5"/>
  <c r="BL5"/>
  <c r="BK5"/>
  <c r="BJ5"/>
  <c r="BI5"/>
  <c r="BH5"/>
  <c r="G24" i="9" s="1"/>
  <c r="BG5" i="7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CA8" i="5"/>
  <c r="AY8"/>
  <c r="F6" i="9" s="1"/>
  <c r="CB7" i="5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CB5"/>
  <c r="CA5"/>
  <c r="BZ5"/>
  <c r="BY5"/>
  <c r="BX5"/>
  <c r="BW5"/>
  <c r="BV5"/>
  <c r="BU5"/>
  <c r="BT5"/>
  <c r="BS5"/>
  <c r="BR5"/>
  <c r="BQ5"/>
  <c r="BP5"/>
  <c r="BO5"/>
  <c r="BN5"/>
  <c r="BM5"/>
  <c r="BL5"/>
  <c r="BK5"/>
  <c r="BJ5"/>
  <c r="BI5"/>
  <c r="BH5"/>
  <c r="F24" i="9" s="1"/>
  <c r="BG5" i="5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CH11" i="4"/>
  <c r="CH12"/>
  <c r="CH13"/>
  <c r="CH14"/>
  <c r="CH15"/>
  <c r="CH16"/>
  <c r="CH17"/>
  <c r="CH18"/>
  <c r="CH19"/>
  <c r="CH20"/>
  <c r="CH21"/>
  <c r="CH22"/>
  <c r="CH23"/>
  <c r="CH24"/>
  <c r="CH25"/>
  <c r="CH26"/>
  <c r="CH27"/>
  <c r="CH28"/>
  <c r="CH29"/>
  <c r="CH30"/>
  <c r="CH31"/>
  <c r="CH32"/>
  <c r="CH33"/>
  <c r="CH34"/>
  <c r="CH35"/>
  <c r="CH36"/>
  <c r="CH37"/>
  <c r="CH38"/>
  <c r="CH39"/>
  <c r="CH40"/>
  <c r="CH41"/>
  <c r="CH42"/>
  <c r="CH43"/>
  <c r="CH44"/>
  <c r="CH45"/>
  <c r="CH46"/>
  <c r="CH47"/>
  <c r="CH48"/>
  <c r="CH49"/>
  <c r="CH50"/>
  <c r="CH51"/>
  <c r="CH52"/>
  <c r="CH53"/>
  <c r="CH54"/>
  <c r="CH55"/>
  <c r="CH56"/>
  <c r="CH57"/>
  <c r="CH58"/>
  <c r="CH59"/>
  <c r="CH60"/>
  <c r="CH61"/>
  <c r="CH62"/>
  <c r="CH63"/>
  <c r="CH64"/>
  <c r="CH65"/>
  <c r="CH66"/>
  <c r="CH67"/>
  <c r="CH68"/>
  <c r="CH69"/>
  <c r="CH70"/>
  <c r="CH71"/>
  <c r="CH72"/>
  <c r="CH73"/>
  <c r="CH74"/>
  <c r="CH75"/>
  <c r="CH76"/>
  <c r="CH77"/>
  <c r="CH78"/>
  <c r="CH79"/>
  <c r="CH80"/>
  <c r="CH81"/>
  <c r="CH82"/>
  <c r="CH83"/>
  <c r="CH84"/>
  <c r="CH85"/>
  <c r="CH86"/>
  <c r="CH87"/>
  <c r="CH88"/>
  <c r="CH89"/>
  <c r="CH90"/>
  <c r="CH91"/>
  <c r="CH92"/>
  <c r="CH93"/>
  <c r="CH94"/>
  <c r="CH95"/>
  <c r="CH96"/>
  <c r="CH97"/>
  <c r="CH98"/>
  <c r="CH99"/>
  <c r="CH100"/>
  <c r="CH101"/>
  <c r="CH102"/>
  <c r="CH103"/>
  <c r="CH104"/>
  <c r="CH105"/>
  <c r="CH106"/>
  <c r="CH107"/>
  <c r="CH108"/>
  <c r="CH109"/>
  <c r="CH110"/>
  <c r="CH111"/>
  <c r="CH112"/>
  <c r="CH113"/>
  <c r="CH114"/>
  <c r="CH115"/>
  <c r="CH116"/>
  <c r="CH117"/>
  <c r="CH118"/>
  <c r="CH119"/>
  <c r="CH120"/>
  <c r="CH121"/>
  <c r="CH122"/>
  <c r="CH123"/>
  <c r="CH124"/>
  <c r="CH125"/>
  <c r="CH126"/>
  <c r="CH127"/>
  <c r="CH128"/>
  <c r="CH129"/>
  <c r="CH130"/>
  <c r="CH131"/>
  <c r="CH132"/>
  <c r="CH133"/>
  <c r="CH134"/>
  <c r="CH135"/>
  <c r="CH136"/>
  <c r="CH137"/>
  <c r="CH138"/>
  <c r="CH139"/>
  <c r="CH140"/>
  <c r="CH141"/>
  <c r="CH142"/>
  <c r="CH143"/>
  <c r="CH10"/>
  <c r="CG11"/>
  <c r="CG12"/>
  <c r="CG13"/>
  <c r="CG14"/>
  <c r="CG15"/>
  <c r="CG16"/>
  <c r="CG17"/>
  <c r="CG18"/>
  <c r="CG19"/>
  <c r="CG20"/>
  <c r="CG21"/>
  <c r="CG22"/>
  <c r="CG23"/>
  <c r="CG24"/>
  <c r="CG25"/>
  <c r="CG26"/>
  <c r="CG27"/>
  <c r="CG28"/>
  <c r="CG29"/>
  <c r="CG30"/>
  <c r="CG31"/>
  <c r="CG32"/>
  <c r="CG33"/>
  <c r="CG34"/>
  <c r="CG35"/>
  <c r="CG36"/>
  <c r="CG37"/>
  <c r="CG38"/>
  <c r="CG39"/>
  <c r="CG40"/>
  <c r="CG41"/>
  <c r="CG42"/>
  <c r="CG43"/>
  <c r="CG44"/>
  <c r="CG45"/>
  <c r="CG46"/>
  <c r="CG47"/>
  <c r="CG48"/>
  <c r="CG49"/>
  <c r="CG50"/>
  <c r="CG51"/>
  <c r="CG52"/>
  <c r="CG53"/>
  <c r="CG54"/>
  <c r="CG55"/>
  <c r="CG56"/>
  <c r="CG57"/>
  <c r="CG58"/>
  <c r="CG59"/>
  <c r="CG60"/>
  <c r="CG61"/>
  <c r="CG62"/>
  <c r="CG63"/>
  <c r="CG64"/>
  <c r="CG65"/>
  <c r="CG66"/>
  <c r="CG67"/>
  <c r="CG68"/>
  <c r="CG69"/>
  <c r="CG70"/>
  <c r="CG71"/>
  <c r="CG72"/>
  <c r="CG73"/>
  <c r="CG74"/>
  <c r="CG75"/>
  <c r="CG76"/>
  <c r="CG77"/>
  <c r="CG78"/>
  <c r="CG79"/>
  <c r="CG80"/>
  <c r="CG81"/>
  <c r="CG82"/>
  <c r="CG83"/>
  <c r="CG84"/>
  <c r="CG85"/>
  <c r="CG86"/>
  <c r="CG87"/>
  <c r="CG88"/>
  <c r="CG89"/>
  <c r="CG90"/>
  <c r="CG91"/>
  <c r="CG92"/>
  <c r="CG93"/>
  <c r="CG94"/>
  <c r="CG95"/>
  <c r="CG96"/>
  <c r="CG97"/>
  <c r="CG98"/>
  <c r="CG99"/>
  <c r="CG100"/>
  <c r="CG101"/>
  <c r="CG102"/>
  <c r="CG103"/>
  <c r="CG104"/>
  <c r="CG105"/>
  <c r="CG106"/>
  <c r="CG107"/>
  <c r="CG108"/>
  <c r="CG109"/>
  <c r="CG110"/>
  <c r="CG111"/>
  <c r="CG112"/>
  <c r="CG113"/>
  <c r="CG114"/>
  <c r="CG115"/>
  <c r="CG116"/>
  <c r="CG117"/>
  <c r="CG118"/>
  <c r="CG119"/>
  <c r="CG120"/>
  <c r="CG121"/>
  <c r="CG122"/>
  <c r="CG123"/>
  <c r="CG124"/>
  <c r="CG125"/>
  <c r="CG126"/>
  <c r="CG127"/>
  <c r="CG128"/>
  <c r="CG129"/>
  <c r="CG130"/>
  <c r="CG131"/>
  <c r="CG132"/>
  <c r="CG133"/>
  <c r="CG134"/>
  <c r="CG135"/>
  <c r="CG136"/>
  <c r="CG137"/>
  <c r="CG138"/>
  <c r="CG139"/>
  <c r="CG140"/>
  <c r="CG141"/>
  <c r="CG142"/>
  <c r="CG143"/>
  <c r="CG10"/>
  <c r="CF6" i="8" l="1"/>
  <c r="CF7"/>
  <c r="CC7" i="7"/>
  <c r="CF8" i="8"/>
  <c r="CL5" s="1"/>
  <c r="H14" i="9" s="1"/>
  <c r="CC7" i="8"/>
  <c r="CC5"/>
  <c r="CH7"/>
  <c r="CC6" i="7"/>
  <c r="CH7"/>
  <c r="CH8"/>
  <c r="G20" i="9" s="1"/>
  <c r="CE8" i="5"/>
  <c r="CK5" s="1"/>
  <c r="F13" i="9" s="1"/>
  <c r="CG6" i="5"/>
  <c r="CC5"/>
  <c r="CH5"/>
  <c r="F12" i="9" s="1"/>
  <c r="CF7" i="5"/>
  <c r="CC8"/>
  <c r="F7" i="9" s="1"/>
  <c r="CG7" i="5"/>
  <c r="CE7"/>
  <c r="CH8"/>
  <c r="F20" i="9" s="1"/>
  <c r="CF6" i="5"/>
  <c r="CE6" i="8"/>
  <c r="CH8"/>
  <c r="CC8"/>
  <c r="H7" i="9" s="1"/>
  <c r="CE7" i="8"/>
  <c r="CH5"/>
  <c r="H12" i="9" s="1"/>
  <c r="CG8" i="8"/>
  <c r="H19" i="9" s="1"/>
  <c r="CF5" i="8"/>
  <c r="H10" i="9" s="1"/>
  <c r="CG7" i="8"/>
  <c r="CF6" i="7"/>
  <c r="CG7"/>
  <c r="CG5"/>
  <c r="G11" i="9" s="1"/>
  <c r="CG6" i="7"/>
  <c r="CH6"/>
  <c r="CC8"/>
  <c r="G7" i="9" s="1"/>
  <c r="CF5" i="5"/>
  <c r="F10" i="9" s="1"/>
  <c r="CE6" i="5"/>
  <c r="CC7"/>
  <c r="CH7"/>
  <c r="CG8"/>
  <c r="F17" i="9"/>
  <c r="CC6" i="8"/>
  <c r="CH6"/>
  <c r="CG5"/>
  <c r="H11" i="9" s="1"/>
  <c r="CG6" i="8"/>
  <c r="CE8"/>
  <c r="H17" i="9" s="1"/>
  <c r="CE5" i="8"/>
  <c r="H9" i="9" s="1"/>
  <c r="CF7" i="7"/>
  <c r="CH5"/>
  <c r="G12" i="9" s="1"/>
  <c r="CG8" i="7"/>
  <c r="G19" i="9" s="1"/>
  <c r="CC5" i="7"/>
  <c r="CE6"/>
  <c r="CE8"/>
  <c r="CE5"/>
  <c r="G9" i="9" s="1"/>
  <c r="CE7" i="7"/>
  <c r="CF8"/>
  <c r="CF5"/>
  <c r="G10" i="9" s="1"/>
  <c r="CE5" i="5"/>
  <c r="F9" i="9" s="1"/>
  <c r="CC6" i="5"/>
  <c r="CH6"/>
  <c r="CF8"/>
  <c r="CI5" s="1"/>
  <c r="CG5"/>
  <c r="F11" i="9" s="1"/>
  <c r="CN5" i="5"/>
  <c r="F16" i="9" s="1"/>
  <c r="CF11" i="4"/>
  <c r="CF12"/>
  <c r="CF13"/>
  <c r="CF14"/>
  <c r="CF15"/>
  <c r="CF16"/>
  <c r="CF17"/>
  <c r="CF18"/>
  <c r="CF19"/>
  <c r="CF20"/>
  <c r="CF21"/>
  <c r="CF22"/>
  <c r="CF23"/>
  <c r="CF24"/>
  <c r="CF25"/>
  <c r="CF26"/>
  <c r="CF27"/>
  <c r="CF28"/>
  <c r="CF29"/>
  <c r="CF30"/>
  <c r="CF31"/>
  <c r="CF32"/>
  <c r="CF33"/>
  <c r="CF34"/>
  <c r="CF35"/>
  <c r="CF36"/>
  <c r="CF37"/>
  <c r="CF38"/>
  <c r="CF39"/>
  <c r="CF40"/>
  <c r="CF41"/>
  <c r="CF42"/>
  <c r="CF43"/>
  <c r="CF44"/>
  <c r="CF45"/>
  <c r="CF46"/>
  <c r="CF47"/>
  <c r="CF48"/>
  <c r="CF49"/>
  <c r="CF50"/>
  <c r="CF51"/>
  <c r="CF52"/>
  <c r="CF53"/>
  <c r="CF54"/>
  <c r="CF55"/>
  <c r="CF56"/>
  <c r="CF57"/>
  <c r="CF58"/>
  <c r="CF59"/>
  <c r="CF60"/>
  <c r="CF61"/>
  <c r="CF62"/>
  <c r="CF63"/>
  <c r="CF64"/>
  <c r="CF65"/>
  <c r="CF66"/>
  <c r="CF67"/>
  <c r="CF68"/>
  <c r="CF69"/>
  <c r="CF70"/>
  <c r="CF71"/>
  <c r="CF72"/>
  <c r="CF73"/>
  <c r="CF74"/>
  <c r="CF75"/>
  <c r="CF76"/>
  <c r="CF77"/>
  <c r="CF78"/>
  <c r="CF79"/>
  <c r="CF80"/>
  <c r="CF81"/>
  <c r="CF82"/>
  <c r="CF83"/>
  <c r="CF84"/>
  <c r="CF85"/>
  <c r="CF86"/>
  <c r="CF87"/>
  <c r="CF88"/>
  <c r="CF89"/>
  <c r="CF90"/>
  <c r="CF91"/>
  <c r="CF92"/>
  <c r="CF93"/>
  <c r="CF94"/>
  <c r="CF95"/>
  <c r="CF96"/>
  <c r="CF97"/>
  <c r="CF98"/>
  <c r="CF99"/>
  <c r="CF100"/>
  <c r="CF101"/>
  <c r="CF102"/>
  <c r="CF103"/>
  <c r="CF104"/>
  <c r="CF105"/>
  <c r="CF106"/>
  <c r="CF107"/>
  <c r="CF108"/>
  <c r="CF109"/>
  <c r="CF110"/>
  <c r="CF111"/>
  <c r="CF112"/>
  <c r="CF113"/>
  <c r="CF114"/>
  <c r="CF115"/>
  <c r="CF116"/>
  <c r="CF117"/>
  <c r="CF118"/>
  <c r="CF119"/>
  <c r="CF120"/>
  <c r="CF121"/>
  <c r="CF122"/>
  <c r="CF123"/>
  <c r="CF124"/>
  <c r="CF125"/>
  <c r="CF126"/>
  <c r="CF127"/>
  <c r="CF128"/>
  <c r="CF129"/>
  <c r="CF130"/>
  <c r="CF131"/>
  <c r="CF132"/>
  <c r="CF133"/>
  <c r="CF134"/>
  <c r="CF135"/>
  <c r="CF136"/>
  <c r="CF137"/>
  <c r="CF138"/>
  <c r="CF139"/>
  <c r="CF140"/>
  <c r="CF141"/>
  <c r="CF142"/>
  <c r="CF143"/>
  <c r="CF10"/>
  <c r="CE11"/>
  <c r="CE12"/>
  <c r="CE13"/>
  <c r="CE14"/>
  <c r="CE15"/>
  <c r="CE16"/>
  <c r="CE17"/>
  <c r="CE18"/>
  <c r="CE19"/>
  <c r="CE20"/>
  <c r="CE21"/>
  <c r="CE22"/>
  <c r="CE23"/>
  <c r="CE24"/>
  <c r="CE25"/>
  <c r="CE26"/>
  <c r="CE27"/>
  <c r="CE28"/>
  <c r="CE29"/>
  <c r="CE30"/>
  <c r="CE31"/>
  <c r="CE32"/>
  <c r="CE33"/>
  <c r="CE34"/>
  <c r="CE35"/>
  <c r="CE36"/>
  <c r="CE37"/>
  <c r="CE38"/>
  <c r="CE39"/>
  <c r="CE40"/>
  <c r="CE41"/>
  <c r="CE42"/>
  <c r="CE43"/>
  <c r="CE44"/>
  <c r="CE45"/>
  <c r="CE46"/>
  <c r="CE47"/>
  <c r="CE48"/>
  <c r="CE49"/>
  <c r="CE50"/>
  <c r="CE51"/>
  <c r="CE52"/>
  <c r="CE53"/>
  <c r="CE54"/>
  <c r="CE55"/>
  <c r="CE56"/>
  <c r="CE57"/>
  <c r="CE58"/>
  <c r="CE59"/>
  <c r="CE60"/>
  <c r="CE61"/>
  <c r="CE62"/>
  <c r="CE63"/>
  <c r="CE64"/>
  <c r="CE65"/>
  <c r="CE66"/>
  <c r="CE67"/>
  <c r="CE68"/>
  <c r="CE69"/>
  <c r="CE70"/>
  <c r="CE71"/>
  <c r="CE72"/>
  <c r="CE73"/>
  <c r="CE74"/>
  <c r="CE75"/>
  <c r="CE76"/>
  <c r="CE77"/>
  <c r="CE78"/>
  <c r="CE79"/>
  <c r="CE80"/>
  <c r="CE81"/>
  <c r="CE82"/>
  <c r="CE83"/>
  <c r="CE84"/>
  <c r="CE85"/>
  <c r="CE86"/>
  <c r="CE87"/>
  <c r="CE88"/>
  <c r="CE89"/>
  <c r="CE90"/>
  <c r="CE91"/>
  <c r="CE92"/>
  <c r="CE93"/>
  <c r="CE94"/>
  <c r="CE95"/>
  <c r="CE96"/>
  <c r="CE97"/>
  <c r="CE98"/>
  <c r="CE99"/>
  <c r="CE100"/>
  <c r="CE101"/>
  <c r="CE102"/>
  <c r="CE103"/>
  <c r="CE104"/>
  <c r="CE105"/>
  <c r="CE106"/>
  <c r="CE107"/>
  <c r="CE108"/>
  <c r="CE109"/>
  <c r="CE110"/>
  <c r="CE111"/>
  <c r="CE112"/>
  <c r="CE113"/>
  <c r="CE114"/>
  <c r="CE115"/>
  <c r="CE116"/>
  <c r="CE117"/>
  <c r="CE118"/>
  <c r="CE119"/>
  <c r="CE120"/>
  <c r="CE121"/>
  <c r="CE122"/>
  <c r="CE123"/>
  <c r="CE124"/>
  <c r="CE125"/>
  <c r="CE126"/>
  <c r="CE127"/>
  <c r="CE128"/>
  <c r="CE129"/>
  <c r="CE130"/>
  <c r="CE131"/>
  <c r="CE132"/>
  <c r="CE133"/>
  <c r="CE134"/>
  <c r="CE135"/>
  <c r="CE136"/>
  <c r="CE137"/>
  <c r="CE138"/>
  <c r="CE139"/>
  <c r="CE140"/>
  <c r="CE141"/>
  <c r="CE142"/>
  <c r="CE143"/>
  <c r="CE10"/>
  <c r="CC11"/>
  <c r="CC12"/>
  <c r="CC13"/>
  <c r="CC14"/>
  <c r="CC15"/>
  <c r="CC16"/>
  <c r="CC17"/>
  <c r="CC18"/>
  <c r="CC19"/>
  <c r="CC20"/>
  <c r="CC21"/>
  <c r="CC22"/>
  <c r="CC23"/>
  <c r="CC24"/>
  <c r="CC25"/>
  <c r="CC26"/>
  <c r="CC27"/>
  <c r="CC28"/>
  <c r="CC29"/>
  <c r="CC30"/>
  <c r="CC31"/>
  <c r="CC32"/>
  <c r="CC33"/>
  <c r="CC34"/>
  <c r="CC35"/>
  <c r="CC36"/>
  <c r="CC37"/>
  <c r="CC38"/>
  <c r="CC39"/>
  <c r="CC40"/>
  <c r="CC41"/>
  <c r="CC42"/>
  <c r="CC43"/>
  <c r="CC44"/>
  <c r="CC45"/>
  <c r="CC46"/>
  <c r="CC47"/>
  <c r="CC48"/>
  <c r="CC49"/>
  <c r="CC50"/>
  <c r="CC51"/>
  <c r="CC52"/>
  <c r="CC53"/>
  <c r="CC54"/>
  <c r="CC55"/>
  <c r="CC56"/>
  <c r="CC57"/>
  <c r="CC58"/>
  <c r="CC59"/>
  <c r="CC60"/>
  <c r="CC61"/>
  <c r="CC62"/>
  <c r="CC63"/>
  <c r="CC64"/>
  <c r="CC65"/>
  <c r="CC66"/>
  <c r="CC67"/>
  <c r="CC68"/>
  <c r="CC69"/>
  <c r="CC70"/>
  <c r="CC71"/>
  <c r="CC72"/>
  <c r="CC73"/>
  <c r="CC74"/>
  <c r="CC75"/>
  <c r="CC76"/>
  <c r="CC77"/>
  <c r="CC78"/>
  <c r="CC79"/>
  <c r="CC80"/>
  <c r="CC81"/>
  <c r="CC82"/>
  <c r="CC83"/>
  <c r="CC84"/>
  <c r="CC85"/>
  <c r="CC86"/>
  <c r="CC87"/>
  <c r="CC88"/>
  <c r="CC89"/>
  <c r="CC90"/>
  <c r="CC91"/>
  <c r="CC92"/>
  <c r="CC93"/>
  <c r="CC94"/>
  <c r="CC95"/>
  <c r="CC96"/>
  <c r="CC97"/>
  <c r="CC98"/>
  <c r="CC99"/>
  <c r="CC100"/>
  <c r="CC101"/>
  <c r="CC102"/>
  <c r="CC103"/>
  <c r="CC104"/>
  <c r="CC105"/>
  <c r="CC106"/>
  <c r="CC107"/>
  <c r="CC108"/>
  <c r="CC109"/>
  <c r="CC110"/>
  <c r="CC111"/>
  <c r="CC112"/>
  <c r="CC113"/>
  <c r="CC114"/>
  <c r="CC115"/>
  <c r="CC116"/>
  <c r="CC117"/>
  <c r="CC118"/>
  <c r="CC119"/>
  <c r="CC120"/>
  <c r="CC121"/>
  <c r="CC122"/>
  <c r="CC123"/>
  <c r="CC124"/>
  <c r="CC125"/>
  <c r="CC126"/>
  <c r="CC127"/>
  <c r="CC128"/>
  <c r="CC129"/>
  <c r="CC130"/>
  <c r="CC131"/>
  <c r="CC132"/>
  <c r="CC133"/>
  <c r="CC134"/>
  <c r="CC135"/>
  <c r="CC136"/>
  <c r="CC137"/>
  <c r="CC138"/>
  <c r="CC139"/>
  <c r="CC140"/>
  <c r="CC141"/>
  <c r="CC142"/>
  <c r="CC143"/>
  <c r="CC10"/>
  <c r="CO5" i="8" l="1"/>
  <c r="H22" i="9" s="1"/>
  <c r="F21"/>
  <c r="H18"/>
  <c r="H21"/>
  <c r="CC9" i="8"/>
  <c r="H8" i="9" s="1"/>
  <c r="CN5" i="7"/>
  <c r="G16" i="9" s="1"/>
  <c r="F18"/>
  <c r="CC9" i="5"/>
  <c r="F8" i="9" s="1"/>
  <c r="G18"/>
  <c r="G21"/>
  <c r="CK5" i="8"/>
  <c r="H13" i="9" s="1"/>
  <c r="CM5" i="8"/>
  <c r="H15" i="9" s="1"/>
  <c r="CI8" i="8"/>
  <c r="H23" i="9" s="1"/>
  <c r="CN5" i="8"/>
  <c r="H16" i="9" s="1"/>
  <c r="H20"/>
  <c r="I20" s="1"/>
  <c r="CM5" i="7"/>
  <c r="G15" i="9" s="1"/>
  <c r="CC9" i="7"/>
  <c r="G8" i="9" s="1"/>
  <c r="CK5" i="7"/>
  <c r="G13" i="9" s="1"/>
  <c r="G17"/>
  <c r="I17" s="1"/>
  <c r="CL5" i="5"/>
  <c r="F14" i="9" s="1"/>
  <c r="CM5" i="5"/>
  <c r="F15" i="9" s="1"/>
  <c r="F19"/>
  <c r="CL5" i="7"/>
  <c r="G14" i="9" s="1"/>
  <c r="CO5" i="7"/>
  <c r="G22" i="9" s="1"/>
  <c r="CI8" i="7"/>
  <c r="G23" i="9" s="1"/>
  <c r="CO5" i="5"/>
  <c r="F22" i="9" s="1"/>
  <c r="CI8" i="5"/>
  <c r="F23" i="9" s="1"/>
  <c r="CC7" i="4"/>
  <c r="CC5"/>
  <c r="CC6"/>
  <c r="BX7"/>
  <c r="BX6"/>
  <c r="BX5"/>
  <c r="AY8"/>
  <c r="E6" i="9" s="1"/>
  <c r="I18" l="1"/>
  <c r="I23"/>
  <c r="I22"/>
  <c r="CC8" i="4"/>
  <c r="CB6"/>
  <c r="CA6"/>
  <c r="BV7"/>
  <c r="BU7"/>
  <c r="BV6"/>
  <c r="BU6"/>
  <c r="BV5"/>
  <c r="BU5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BT5"/>
  <c r="BS5"/>
  <c r="BR5"/>
  <c r="BQ5"/>
  <c r="BP5"/>
  <c r="BO5"/>
  <c r="BN5"/>
  <c r="BM5"/>
  <c r="BL5"/>
  <c r="BK5"/>
  <c r="BJ5"/>
  <c r="BI5"/>
  <c r="BH5"/>
  <c r="E24" i="9" s="1"/>
  <c r="BG5" i="4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7"/>
  <c r="C6"/>
  <c r="C5"/>
  <c r="CC9" l="1"/>
  <c r="E8" i="9" s="1"/>
  <c r="E7"/>
  <c r="CF5" i="4"/>
  <c r="E10" i="9" s="1"/>
  <c r="CF7" i="4"/>
  <c r="CF8"/>
  <c r="CF6"/>
  <c r="CG8"/>
  <c r="CG7"/>
  <c r="CG6"/>
  <c r="CG5"/>
  <c r="E11" i="9" s="1"/>
  <c r="CE7" i="4"/>
  <c r="CE5"/>
  <c r="E9" i="9" s="1"/>
  <c r="CE6" i="4"/>
  <c r="CE8"/>
  <c r="CH5"/>
  <c r="E12" i="9" s="1"/>
  <c r="CH8" i="4"/>
  <c r="CH7"/>
  <c r="CH6"/>
  <c r="CB7"/>
  <c r="CA5"/>
  <c r="CA8"/>
  <c r="BY7"/>
  <c r="CB5"/>
  <c r="CA7"/>
  <c r="BZ7"/>
  <c r="BZ6"/>
  <c r="BZ5"/>
  <c r="BY6"/>
  <c r="BY5"/>
  <c r="E20" i="9" l="1"/>
  <c r="CN5" i="4"/>
  <c r="E16" i="9" s="1"/>
  <c r="CM5" i="4"/>
  <c r="E15" i="9" s="1"/>
  <c r="E19"/>
  <c r="E17"/>
  <c r="CK5" i="4"/>
  <c r="E13" i="9" s="1"/>
  <c r="E18"/>
  <c r="E21"/>
  <c r="CL5" i="4"/>
  <c r="E14" i="9" s="1"/>
  <c r="CO5" i="4"/>
  <c r="CI8"/>
  <c r="E23" i="9" s="1"/>
  <c r="E5" l="1"/>
  <c r="G5"/>
  <c r="H5"/>
  <c r="BW5" i="4" l="1"/>
  <c r="BW6"/>
  <c r="BW7"/>
  <c r="I10" i="9"/>
  <c r="I12"/>
  <c r="I9"/>
  <c r="F5"/>
  <c r="I5" s="1"/>
  <c r="I24"/>
  <c r="E22"/>
  <c r="I6"/>
  <c r="I7" l="1"/>
  <c r="I16"/>
  <c r="I13"/>
  <c r="I14" l="1"/>
  <c r="I8" l="1"/>
</calcChain>
</file>

<file path=xl/sharedStrings.xml><?xml version="1.0" encoding="utf-8"?>
<sst xmlns="http://schemas.openxmlformats.org/spreadsheetml/2006/main" count="6652" uniqueCount="510">
  <si>
    <t>DATE</t>
  </si>
  <si>
    <t>TIME</t>
  </si>
  <si>
    <t>CO2</t>
  </si>
  <si>
    <t>CO</t>
  </si>
  <si>
    <t>NO</t>
  </si>
  <si>
    <t>NO2</t>
  </si>
  <si>
    <t>THC</t>
  </si>
  <si>
    <t>O2</t>
  </si>
  <si>
    <t>Dry-to-Wet Correction Factor</t>
  </si>
  <si>
    <t>Wet CO2</t>
  </si>
  <si>
    <t>Wet CO</t>
  </si>
  <si>
    <t>Wet NO</t>
  </si>
  <si>
    <t>Wet NO2</t>
  </si>
  <si>
    <t>Wet NOx</t>
  </si>
  <si>
    <t>Wet kNO</t>
  </si>
  <si>
    <t>Wet kNO2</t>
  </si>
  <si>
    <t>Wet kNOx</t>
  </si>
  <si>
    <t>Wet HC</t>
  </si>
  <si>
    <t>Wet CH4</t>
  </si>
  <si>
    <t>Wet NMHC</t>
  </si>
  <si>
    <t>Wet AVL MSS</t>
  </si>
  <si>
    <t>Wet O2</t>
  </si>
  <si>
    <t>Power Supply Voltage</t>
  </si>
  <si>
    <t>Sample Pump Pressure</t>
  </si>
  <si>
    <t>Drain Pump 1 Pressure</t>
  </si>
  <si>
    <t>Drain Pump 2 Pressure</t>
  </si>
  <si>
    <t>Relative Humidity</t>
  </si>
  <si>
    <t>Absolute Humidity</t>
  </si>
  <si>
    <t>Volume Humidity</t>
  </si>
  <si>
    <t>Local Ambient Pressure</t>
  </si>
  <si>
    <t>Local Ambient Temperature</t>
  </si>
  <si>
    <t>Auxiliary Temperature</t>
  </si>
  <si>
    <t>CJC Temperature</t>
  </si>
  <si>
    <t>Heated Filter Temperature</t>
  </si>
  <si>
    <t>External Line Temperature</t>
  </si>
  <si>
    <t>Chiller Temperature</t>
  </si>
  <si>
    <t>THC Oven Temperature</t>
  </si>
  <si>
    <t>Not Available</t>
  </si>
  <si>
    <t>Quality</t>
  </si>
  <si>
    <t>Time</t>
  </si>
  <si>
    <t>Latitude</t>
  </si>
  <si>
    <t>Longitude</t>
  </si>
  <si>
    <t>Altitude</t>
  </si>
  <si>
    <t>Ground Speed</t>
  </si>
  <si>
    <t>Number of satellites in view</t>
  </si>
  <si>
    <t>Number of satellites in use</t>
  </si>
  <si>
    <t>Satellites used PRN</t>
  </si>
  <si>
    <t>Horizontal DoP</t>
  </si>
  <si>
    <t>Vertical DoP</t>
  </si>
  <si>
    <t>Position DoP</t>
  </si>
  <si>
    <t>Air/Fuel Ratio at stoichiometry</t>
  </si>
  <si>
    <t>Air/Fuel Ratio of Sample</t>
  </si>
  <si>
    <t>Lambda</t>
  </si>
  <si>
    <t>Humidity of Exhaust</t>
  </si>
  <si>
    <t>Instantaneous Fuel Specific CO2</t>
  </si>
  <si>
    <t>Instantaneous Fuel Specific CO</t>
  </si>
  <si>
    <t>Instantaneous Fuel Specific NO</t>
  </si>
  <si>
    <t>Instantaneous Fuel Specific NO2</t>
  </si>
  <si>
    <t>Instantaneous Fuel Specific NOx</t>
  </si>
  <si>
    <t>Corrected Instantaneous Fuel Specific NO</t>
  </si>
  <si>
    <t>Corrected Instantaneous Fuel Specific NO2</t>
  </si>
  <si>
    <t>Corrected Instantaneous Fuel Specific NOx</t>
  </si>
  <si>
    <t>Instantaneous Fuel Specific HC</t>
  </si>
  <si>
    <t>Instantaneous Fuel Specific CH4</t>
  </si>
  <si>
    <t>Instantaneous Fuel Specific NMHC</t>
  </si>
  <si>
    <t>Instantaneous Fuel Specific AVL MSS</t>
  </si>
  <si>
    <t>Instantaneous Fuel Specific O2</t>
  </si>
  <si>
    <t>External Analog Input 1</t>
  </si>
  <si>
    <t>External Analog Input 2</t>
  </si>
  <si>
    <t>External Analog Input 3</t>
  </si>
  <si>
    <t>fuel flow</t>
  </si>
  <si>
    <t>fuel temp</t>
  </si>
  <si>
    <t>sDATE</t>
  </si>
  <si>
    <t>sTIME</t>
  </si>
  <si>
    <t>iAMBII_CO2</t>
  </si>
  <si>
    <t>iAMBII_CO</t>
  </si>
  <si>
    <t>iAMBII_COPPM</t>
  </si>
  <si>
    <t>iNDUV_NO</t>
  </si>
  <si>
    <t>iNDUV_NO2</t>
  </si>
  <si>
    <t>iFID_THC</t>
  </si>
  <si>
    <t>iFID2_CH4</t>
  </si>
  <si>
    <t>iAMBII_O2</t>
  </si>
  <si>
    <t>Kw</t>
  </si>
  <si>
    <t>iCO2zw</t>
  </si>
  <si>
    <t>iCOzw</t>
  </si>
  <si>
    <t>iNOzw</t>
  </si>
  <si>
    <t>iNO2zw</t>
  </si>
  <si>
    <t>iNOxzw</t>
  </si>
  <si>
    <t>ikNOzw</t>
  </si>
  <si>
    <t>ikNO2zw</t>
  </si>
  <si>
    <t>ikNOxzw</t>
  </si>
  <si>
    <t>iHCzw</t>
  </si>
  <si>
    <t>iCH4zw</t>
  </si>
  <si>
    <t>iNMHCzw</t>
  </si>
  <si>
    <t>iAVLMSSzw</t>
  </si>
  <si>
    <t>iO2zw</t>
  </si>
  <si>
    <t>iSCB_PSV</t>
  </si>
  <si>
    <t>iSCB_SPP</t>
  </si>
  <si>
    <t>iSCB_DP1P</t>
  </si>
  <si>
    <t>iSCB_DP2P</t>
  </si>
  <si>
    <t>iSCB_RH</t>
  </si>
  <si>
    <t>iHum_Abs</t>
  </si>
  <si>
    <t>iHum_Vol</t>
  </si>
  <si>
    <t>iSCB_LAP</t>
  </si>
  <si>
    <t>iSCB_LAT</t>
  </si>
  <si>
    <t>iSCB_ET</t>
  </si>
  <si>
    <t>iSCB_CJCT</t>
  </si>
  <si>
    <t>iSCB_FT</t>
  </si>
  <si>
    <t>iSCB_ELT</t>
  </si>
  <si>
    <t>iSCB_CT</t>
  </si>
  <si>
    <t>iFID_OT</t>
  </si>
  <si>
    <t>iFID2_OT</t>
  </si>
  <si>
    <t>sGPS_QUAL</t>
  </si>
  <si>
    <t>sGPS_TIME</t>
  </si>
  <si>
    <t>iGPS_LAT</t>
  </si>
  <si>
    <t>iGPS_LON</t>
  </si>
  <si>
    <t>iGPS_ALT</t>
  </si>
  <si>
    <t>iGPS_GROUND_SPEED</t>
  </si>
  <si>
    <t>sGPS_NUMSATINVIEW</t>
  </si>
  <si>
    <t>sGPS_NUMSATINUSE</t>
  </si>
  <si>
    <t>sGPS_PRNSATUSED</t>
  </si>
  <si>
    <t>iGPS_HDoP</t>
  </si>
  <si>
    <t>iGPS_VDoP</t>
  </si>
  <si>
    <t>iGPS_PDoP</t>
  </si>
  <si>
    <t>AF_Stoich</t>
  </si>
  <si>
    <t>AF_Calc</t>
  </si>
  <si>
    <t>H2O_exh</t>
  </si>
  <si>
    <t>iCALCRT_CO2fs</t>
  </si>
  <si>
    <t>iCALCRT_COfs</t>
  </si>
  <si>
    <t>iCALCRT_NOfs</t>
  </si>
  <si>
    <t>iCALCRT_NO2fs</t>
  </si>
  <si>
    <t>iCALCRT_NOxfs</t>
  </si>
  <si>
    <t>iCALCRT_kNOfs</t>
  </si>
  <si>
    <t>iCALCRT_kNO2fs</t>
  </si>
  <si>
    <t>iCALCRT_kNOxfs</t>
  </si>
  <si>
    <t>iCALCRT_HCfs</t>
  </si>
  <si>
    <t>iCALCRT_CH4fs</t>
  </si>
  <si>
    <t>iCALCRT_NMHCfs</t>
  </si>
  <si>
    <t>iCALCRT_AVLMSSfs</t>
  </si>
  <si>
    <t>iCALCRT_O2fs</t>
  </si>
  <si>
    <t>iSCB_EAI1</t>
  </si>
  <si>
    <t>iSCB_EAI2</t>
  </si>
  <si>
    <t>iSCB_EAI3</t>
  </si>
  <si>
    <t>iEAI1_XF</t>
  </si>
  <si>
    <t>iEAI3_XF</t>
  </si>
  <si>
    <t>mm/dd/yyyy</t>
  </si>
  <si>
    <t>hh:mm:ss.xxx</t>
  </si>
  <si>
    <t>%</t>
  </si>
  <si>
    <t>ppm</t>
  </si>
  <si>
    <t>ppmC</t>
  </si>
  <si>
    <t>mg/m3</t>
  </si>
  <si>
    <t>Vdc</t>
  </si>
  <si>
    <t>mbar</t>
  </si>
  <si>
    <t>grains/lb dry air</t>
  </si>
  <si>
    <t>deg C</t>
  </si>
  <si>
    <t>n/a</t>
  </si>
  <si>
    <t xml:space="preserve"> </t>
  </si>
  <si>
    <t>hhmmss.sss</t>
  </si>
  <si>
    <t>deg</t>
  </si>
  <si>
    <t>m</t>
  </si>
  <si>
    <t>mph</t>
  </si>
  <si>
    <t>g/kg fuel</t>
  </si>
  <si>
    <t>Liter per hour</t>
  </si>
  <si>
    <t>Units</t>
  </si>
  <si>
    <t>Lap 1</t>
  </si>
  <si>
    <t>Lap 2</t>
  </si>
  <si>
    <t>Lap 3</t>
  </si>
  <si>
    <t>Lap 4</t>
  </si>
  <si>
    <t>Speed (mph)</t>
  </si>
  <si>
    <t>Average</t>
  </si>
  <si>
    <t>Min</t>
  </si>
  <si>
    <t>Max</t>
  </si>
  <si>
    <t>Total</t>
  </si>
  <si>
    <t>Fuel Flow</t>
  </si>
  <si>
    <t>Gal/hr</t>
  </si>
  <si>
    <t>g/mile</t>
  </si>
  <si>
    <t>Parameter</t>
  </si>
  <si>
    <t>Duration</t>
  </si>
  <si>
    <t>[mm:ss]</t>
  </si>
  <si>
    <t>Distance traveled</t>
  </si>
  <si>
    <t>[miles]</t>
  </si>
  <si>
    <t>Fuel consumed</t>
  </si>
  <si>
    <t>[gallons]</t>
  </si>
  <si>
    <t>Fuel economy</t>
  </si>
  <si>
    <t>[mpg]</t>
  </si>
  <si>
    <t>[g/mile]</t>
  </si>
  <si>
    <t>[-]</t>
  </si>
  <si>
    <t>g/hr</t>
  </si>
  <si>
    <t>Total Emissions</t>
  </si>
  <si>
    <t>[g/hr]</t>
  </si>
  <si>
    <t>(MPG)</t>
  </si>
  <si>
    <t>[Note: Per second g/mile data not valid due to significant vehicle speed lag compared to emissions]</t>
  </si>
  <si>
    <t>(CO+THC+NO)</t>
  </si>
  <si>
    <t>Summary Information:</t>
  </si>
  <si>
    <t>Post Processor DLL Version</t>
  </si>
  <si>
    <t>Status:</t>
  </si>
  <si>
    <t>Flow Meter Not Enabled</t>
  </si>
  <si>
    <t>Could not determine Regen RF - NTEs with regen activity will be excluded for CT</t>
  </si>
  <si>
    <t>Test Date</t>
  </si>
  <si>
    <t>System Information:</t>
  </si>
  <si>
    <t xml:space="preserve">Name                         </t>
  </si>
  <si>
    <t xml:space="preserve"> SEMTECH-DS GAS ANALYZER</t>
  </si>
  <si>
    <t xml:space="preserve">Model                        </t>
  </si>
  <si>
    <t xml:space="preserve"> SEMTECH-DS</t>
  </si>
  <si>
    <t xml:space="preserve">Serial                       </t>
  </si>
  <si>
    <t xml:space="preserve"> E08-SDS04</t>
  </si>
  <si>
    <t xml:space="preserve">Version                      </t>
  </si>
  <si>
    <t>-----------------------------------------------------------------</t>
  </si>
  <si>
    <t xml:space="preserve"> AUTOMOTIVE MICROBENCH II</t>
  </si>
  <si>
    <t xml:space="preserve"> AMBII</t>
  </si>
  <si>
    <t xml:space="preserve">CO Span(%)                   </t>
  </si>
  <si>
    <t xml:space="preserve">CO2 Span(%)                  </t>
  </si>
  <si>
    <t xml:space="preserve">C6H14 Span(ppm)              </t>
  </si>
  <si>
    <t xml:space="preserve">  NDUV NO/NO2 ANALYZER</t>
  </si>
  <si>
    <t xml:space="preserve"> NDUV-NO/NO2</t>
  </si>
  <si>
    <t xml:space="preserve">NO Span(ppm)                 </t>
  </si>
  <si>
    <t xml:space="preserve">NO2 Span(ppm)                </t>
  </si>
  <si>
    <t xml:space="preserve"> GPS</t>
  </si>
  <si>
    <t xml:space="preserve"> 16-HVS</t>
  </si>
  <si>
    <t xml:space="preserve"> THC FID</t>
  </si>
  <si>
    <t xml:space="preserve"> SEMTECH_DS_Dual</t>
  </si>
  <si>
    <t xml:space="preserve">Range(ppmC)1                 </t>
  </si>
  <si>
    <t xml:space="preserve"> 100.00 Bottle(ppmC) = 0000000</t>
  </si>
  <si>
    <t xml:space="preserve">Range(ppmC)2                 </t>
  </si>
  <si>
    <t xml:space="preserve">Range(ppmC)3                 </t>
  </si>
  <si>
    <t xml:space="preserve">Range(ppmC)4                 </t>
  </si>
  <si>
    <t>Vehicle Description:</t>
  </si>
  <si>
    <t>License Plate</t>
  </si>
  <si>
    <t>Engine Displacement</t>
  </si>
  <si>
    <t>Rated Horsepower</t>
  </si>
  <si>
    <t>Rated RPM</t>
  </si>
  <si>
    <t>Fuel Specific Gravity</t>
  </si>
  <si>
    <t>SEMTECH Serial Number</t>
  </si>
  <si>
    <t>E08-SDS04</t>
  </si>
  <si>
    <t>AMBII RPM Multiplier</t>
  </si>
  <si>
    <t>Torque (ecm or calc)</t>
  </si>
  <si>
    <t>none</t>
  </si>
  <si>
    <t>Mass Calc Method</t>
  </si>
  <si>
    <t>NDIR Delay (s)</t>
  </si>
  <si>
    <t>NDUV Delay (s)</t>
  </si>
  <si>
    <t>THC FID Delay (s)</t>
  </si>
  <si>
    <t>Methane FID Delay (s)</t>
  </si>
  <si>
    <t>SEMTECH EFM Delay (s)</t>
  </si>
  <si>
    <t>Vehicle Interface Delay (s)</t>
  </si>
  <si>
    <t>Engine Speed Delay (s)</t>
  </si>
  <si>
    <t>Environmental Delay (s)</t>
  </si>
  <si>
    <t>Aux Temp Delay (s)</t>
  </si>
  <si>
    <t>EAI1 Delay (s)</t>
  </si>
  <si>
    <t>EAI2 Delay (s)</t>
  </si>
  <si>
    <t>EAI3 Delay (s)</t>
  </si>
  <si>
    <t>Methane FID PF-CH4 value</t>
  </si>
  <si>
    <t>Methane FID PF-C2H6 value</t>
  </si>
  <si>
    <t>Vehicle Interface Type</t>
  </si>
  <si>
    <t xml:space="preserve">Not Enabled - </t>
  </si>
  <si>
    <t>Flow Meter Type</t>
  </si>
  <si>
    <t>Not Enabled</t>
  </si>
  <si>
    <t>NOx Kh Calculation</t>
  </si>
  <si>
    <t>CFR40 86.1342-94 SI</t>
  </si>
  <si>
    <t>Curb Idle Load (%)</t>
  </si>
  <si>
    <t>Test Start Time</t>
  </si>
  <si>
    <t>Test End Time</t>
  </si>
  <si>
    <t>Test Duration (s)</t>
  </si>
  <si>
    <t>NonIdleDurationTimeNumber</t>
  </si>
  <si>
    <t>Average Ambient Temperature (deg C)</t>
  </si>
  <si>
    <t>Average Ambient Pressure (mbar)</t>
  </si>
  <si>
    <t>Average Relative Humidity (%)</t>
  </si>
  <si>
    <t>Average Absolute Humidity (grains/lb dry air)</t>
  </si>
  <si>
    <t>Average Kh Factor</t>
  </si>
  <si>
    <t>Regen Summary:</t>
  </si>
  <si>
    <t>Param Name</t>
  </si>
  <si>
    <t>Pending States</t>
  </si>
  <si>
    <t>Active States</t>
  </si>
  <si>
    <t>Starts</t>
  </si>
  <si>
    <t>Stops</t>
  </si>
  <si>
    <t>Complete Regens</t>
  </si>
  <si>
    <t>Comlete Non-Regens</t>
  </si>
  <si>
    <t>Total Active</t>
  </si>
  <si>
    <t>Total Non-Active</t>
  </si>
  <si>
    <t>Total Active and Pending</t>
  </si>
  <si>
    <t>Calculated RF</t>
  </si>
  <si>
    <t>Overrides:</t>
  </si>
  <si>
    <t>iVEH_SPEED_USED</t>
  </si>
  <si>
    <t>iENG_SPEED_USED</t>
  </si>
  <si>
    <t>iAMBII_RPM</t>
  </si>
  <si>
    <t>iSCB_EAI1_XF</t>
  </si>
  <si>
    <t>iSCB_EAI3_XF</t>
  </si>
  <si>
    <t>Overall Test Results:</t>
  </si>
  <si>
    <t>Total Distance Traveled (mi)</t>
  </si>
  <si>
    <t>Total Fuel Consumed (gal)</t>
  </si>
  <si>
    <t>Overall Fuel Economy (mpg)</t>
  </si>
  <si>
    <t>Total Work (bhp-hr)</t>
  </si>
  <si>
    <t>Overall Mass:</t>
  </si>
  <si>
    <t>CO2 (g)</t>
  </si>
  <si>
    <t>CO (g)</t>
  </si>
  <si>
    <t>NOx (g)</t>
  </si>
  <si>
    <t>kNOx (g) (corrected NOx)</t>
  </si>
  <si>
    <t>THC (g)</t>
  </si>
  <si>
    <t>CH4 (g)</t>
  </si>
  <si>
    <t>NMHC (g)</t>
  </si>
  <si>
    <t>C6H14 (g)</t>
  </si>
  <si>
    <t>Overall Emissions (Distance Specific):</t>
  </si>
  <si>
    <t>CO2 (g/mi)</t>
  </si>
  <si>
    <t>CO (g/mi)</t>
  </si>
  <si>
    <t>NOx (g/mi)</t>
  </si>
  <si>
    <t>kNOx (g/mi) (corrected NOx)</t>
  </si>
  <si>
    <t>THC (g/mi)</t>
  </si>
  <si>
    <t>CH4 (g/mi)</t>
  </si>
  <si>
    <t>NMHC (g/mi)</t>
  </si>
  <si>
    <t>C6H14 (g/mi)</t>
  </si>
  <si>
    <t>Overall Emissions (Brake Specific):</t>
  </si>
  <si>
    <t>CO2 (g/bhp-hr)</t>
  </si>
  <si>
    <t>CO (g/bhp-hr)</t>
  </si>
  <si>
    <t>NOx (g/bhp-hr)</t>
  </si>
  <si>
    <t>kNOx (g/bhp-hr) (corrected NOx)</t>
  </si>
  <si>
    <t>THC (g/bhp-hr)</t>
  </si>
  <si>
    <t>CH4 (g/bhp-hr)</t>
  </si>
  <si>
    <t>NMHC (g/bhp-hr)</t>
  </si>
  <si>
    <t>C6H14 (g/bhp-hr)</t>
  </si>
  <si>
    <t>NOx + NMHC (g/bhp-hr)</t>
  </si>
  <si>
    <t>Fuel Name</t>
  </si>
  <si>
    <t>Fuel Ratios</t>
  </si>
  <si>
    <t>Detection Limits:</t>
  </si>
  <si>
    <t>CO Limit (%)</t>
  </si>
  <si>
    <t>CO2 Limit (%)</t>
  </si>
  <si>
    <t>NO Limit (ppm)</t>
  </si>
  <si>
    <t>NO2 Limit (ppm)</t>
  </si>
  <si>
    <t>HC Limit (ppmC)</t>
  </si>
  <si>
    <t>Methane Limit (ppmC)</t>
  </si>
  <si>
    <t>Hexane Limit (ppm)</t>
  </si>
  <si>
    <t>AVL MSS Concentraiton Limit (mg/m3)</t>
  </si>
  <si>
    <t>AVL MSS Dilution Ratio Limit</t>
  </si>
  <si>
    <t>Faults:</t>
  </si>
  <si>
    <t>Warnings:</t>
  </si>
  <si>
    <t>Post Processor Limits:</t>
  </si>
  <si>
    <t>Engine Speed Limit (rpm/s)</t>
  </si>
  <si>
    <t>Vehicle Speed Limit (mph/s)</t>
  </si>
  <si>
    <t>Fuel Rate Limit (gal/s)</t>
  </si>
  <si>
    <t>Reference Torque Limit (lb-ft)</t>
  </si>
  <si>
    <t>Fuel Specific Dropout Limit(% C)</t>
  </si>
  <si>
    <t>Brake Specific Dropout Limit (bhp-h)</t>
  </si>
  <si>
    <t>FID Range Change Ignore</t>
  </si>
  <si>
    <t>Post Processor Limit Events:</t>
  </si>
  <si>
    <t>Engine Speed Limit Count</t>
  </si>
  <si>
    <t>Vehicle Speed Limit Count</t>
  </si>
  <si>
    <t>GPS Speed Limit Count</t>
  </si>
  <si>
    <t>Fuel Rate Limit Count</t>
  </si>
  <si>
    <t>Reference Torque Limit Count</t>
  </si>
  <si>
    <t>Fuel Specific Dropout Limit Count</t>
  </si>
  <si>
    <t>Brake Specific Dropout Limit Count</t>
  </si>
  <si>
    <t>FID Range Change Ignore Count</t>
  </si>
  <si>
    <t>External Input Configuration:</t>
  </si>
  <si>
    <t>ID</t>
  </si>
  <si>
    <t>Description</t>
  </si>
  <si>
    <t>Polynomial Order</t>
  </si>
  <si>
    <t>x^0</t>
  </si>
  <si>
    <t>x^1</t>
  </si>
  <si>
    <t>x^2</t>
  </si>
  <si>
    <t>x^3</t>
  </si>
  <si>
    <t>x^4</t>
  </si>
  <si>
    <t>x^5</t>
  </si>
  <si>
    <t>x^6</t>
  </si>
  <si>
    <t>x^7</t>
  </si>
  <si>
    <t>x^8</t>
  </si>
  <si>
    <t>x^9</t>
  </si>
  <si>
    <t>EAI1</t>
  </si>
  <si>
    <t>EAI2</t>
  </si>
  <si>
    <t>EAI3</t>
  </si>
  <si>
    <t>Audit/Span/Zero Information:</t>
  </si>
  <si>
    <t>Test Information:</t>
  </si>
  <si>
    <t>SEMTECH_DATA_FILE</t>
  </si>
  <si>
    <t>Average of laps 2,3 &amp; 4</t>
  </si>
  <si>
    <t>AMBII Hexane</t>
  </si>
  <si>
    <t>Wet C6H14</t>
  </si>
  <si>
    <t>Gas Path</t>
  </si>
  <si>
    <t>Auto-Zero Active</t>
  </si>
  <si>
    <t>Instantaneous Fuel Specific C6H14</t>
  </si>
  <si>
    <t>iSIGCO_CO</t>
  </si>
  <si>
    <t>iAMBII_HC</t>
  </si>
  <si>
    <t>iC6H14zw</t>
  </si>
  <si>
    <t>sSTATUS_PATH</t>
  </si>
  <si>
    <t>sAUTOZERO_ACTIVE</t>
  </si>
  <si>
    <t>iCALCRT_C6H14fs</t>
  </si>
  <si>
    <t>ppmC6</t>
  </si>
  <si>
    <t>0/1</t>
  </si>
  <si>
    <t>SAMPLE</t>
  </si>
  <si>
    <t xml:space="preserve"> 2.018 170</t>
  </si>
  <si>
    <t xml:space="preserve"> 40000  Bottle(ppmC) = 0000000</t>
  </si>
  <si>
    <t>EXH_FLOW</t>
  </si>
  <si>
    <t>Method I</t>
  </si>
  <si>
    <t>16CSCEt</t>
  </si>
  <si>
    <t>WARNING</t>
  </si>
  <si>
    <t>Zero</t>
  </si>
  <si>
    <t>InfoVer</t>
  </si>
  <si>
    <t>Date</t>
  </si>
  <si>
    <t>Purge Delay</t>
  </si>
  <si>
    <t>Ambient Air</t>
  </si>
  <si>
    <t>Gas</t>
  </si>
  <si>
    <t>Previous</t>
  </si>
  <si>
    <t>Current</t>
  </si>
  <si>
    <t>Difference</t>
  </si>
  <si>
    <t>CO2(%)</t>
  </si>
  <si>
    <t>HC(ppmC3)</t>
  </si>
  <si>
    <t>NO(ppm)</t>
  </si>
  <si>
    <t>NO2(ppm)</t>
  </si>
  <si>
    <t>THC(ppmC)</t>
  </si>
  <si>
    <t>Span</t>
  </si>
  <si>
    <t>HC</t>
  </si>
  <si>
    <t>CH4</t>
  </si>
  <si>
    <t>LoCO</t>
  </si>
  <si>
    <t>Bottle Values</t>
  </si>
  <si>
    <t>[RELEASE_VER=2.018 BUILD=170 BDATE=12/22/2011 IP=10.10.1.55]</t>
  </si>
  <si>
    <t>(total grams)</t>
  </si>
  <si>
    <t>Nox</t>
  </si>
  <si>
    <t>[grams]</t>
  </si>
  <si>
    <t>Total emission (CO+THC+NOx)</t>
  </si>
  <si>
    <t>NOx</t>
  </si>
  <si>
    <t>AMBIENT AIR</t>
  </si>
  <si>
    <t xml:space="preserve"> 1000.0 Bottle(ppmC) = 0000000</t>
  </si>
  <si>
    <t xml:space="preserve"> 10000  Bottle(ppmC) = 9090</t>
  </si>
  <si>
    <t>CO(ppm)</t>
  </si>
  <si>
    <t>0xd364a004</t>
  </si>
  <si>
    <t>0xd164a004</t>
  </si>
  <si>
    <t>0xd364a000</t>
  </si>
  <si>
    <t>0xd360a000</t>
  </si>
  <si>
    <t>0xd360a004</t>
  </si>
  <si>
    <t>0x360a004</t>
  </si>
  <si>
    <t>0x5360a004</t>
  </si>
  <si>
    <t>0x5364a004</t>
  </si>
  <si>
    <t>0x53648004</t>
  </si>
  <si>
    <t>0x52648004</t>
  </si>
  <si>
    <t>0xd2648004</t>
  </si>
  <si>
    <t>0xd3648004</t>
  </si>
  <si>
    <t>0xc360a004</t>
  </si>
  <si>
    <t>0x4360a004</t>
  </si>
  <si>
    <t>0xc364a004</t>
  </si>
  <si>
    <t>0xc264a004</t>
  </si>
  <si>
    <t>0xc2648004</t>
  </si>
  <si>
    <t>0xd264a004</t>
  </si>
  <si>
    <t>0xd324a004</t>
  </si>
  <si>
    <t>0xd3602004</t>
  </si>
  <si>
    <t>0xd3642004</t>
  </si>
  <si>
    <t>0xc3642004</t>
  </si>
  <si>
    <t>0x42648004</t>
  </si>
  <si>
    <t>0x4264a004</t>
  </si>
  <si>
    <t>0xc3648004</t>
  </si>
  <si>
    <t>0x5264a004</t>
  </si>
  <si>
    <t>MD5 digest is valid</t>
  </si>
  <si>
    <t>NIU_2 2016</t>
  </si>
  <si>
    <t>0X0000 - 03/11/2016 12:44:27.746 - None Found</t>
  </si>
  <si>
    <t>0X0000 - 03/11/2016 12:48:20.013 - None Found</t>
  </si>
  <si>
    <t>0X0000 - 03/11/2016 12:58:59.006 - None Found</t>
  </si>
  <si>
    <t>0X0000 - 03/11/2016 13:12:33.747 - None Found</t>
  </si>
  <si>
    <t>0X0000 - 03/11/2016 13:21:39.235 - None Found</t>
  </si>
  <si>
    <t>0X0000 - 03/11/2016 13:39:19.421 - None Found</t>
  </si>
  <si>
    <t>0X0000 - 03/11/2016 13:40:36.437 - None Found</t>
  </si>
  <si>
    <t>0xE505 - 03/11/2016 13:23:33.878 - FID over-range</t>
  </si>
  <si>
    <t>0xE505 - 03/11/2016 13:24:14.846 - FID over-range</t>
  </si>
  <si>
    <t>0xE505 - 03/11/2016 13:25:16.846 - FID over-range</t>
  </si>
  <si>
    <t>0xE505 - 03/11/2016 13:25:19.340 - FID over-range</t>
  </si>
  <si>
    <t>0xE505 - 03/11/2016 13:25:47.347 - FID over-range</t>
  </si>
  <si>
    <t>0xE505 - 03/11/2016 13:26:01.857 - FID over-range</t>
  </si>
  <si>
    <t>0xE505 - 03/11/2016 13:26:32.362 - FID over-range</t>
  </si>
  <si>
    <t>0xE505 - 03/11/2016 13:27:35.904 - FID over-range</t>
  </si>
  <si>
    <t>0xE505 - 03/11/2016 13:28:22.872 - FID over-range</t>
  </si>
  <si>
    <t>0xE505 - 03/11/2016 13:28:31.860 - FID over-range</t>
  </si>
  <si>
    <t>0xE505 - 03/11/2016 13:28:54.358 - FID over-range</t>
  </si>
  <si>
    <t>0xE505 - 03/11/2016 13:29:52.374 - FID over-range</t>
  </si>
  <si>
    <t>0xE505 - 03/11/2016 13:29:57.347 - FID over-range</t>
  </si>
  <si>
    <t>0xE505 - 03/11/2016 13:30:43.351 - FID over-range</t>
  </si>
  <si>
    <t>0xE505 - 03/11/2016 13:31:14.339 - FID over-range</t>
  </si>
  <si>
    <t>0xE505 - 03/11/2016 13:32:14.414 - FID over-range</t>
  </si>
  <si>
    <t>0xE505 - 03/11/2016 13:33:02.858 - FID over-range</t>
  </si>
  <si>
    <t>0xE505 - 03/11/2016 13:33:20.360 - FID over-range</t>
  </si>
  <si>
    <t>0xE505 - 03/11/2016 13:33:22.879 - FID over-range</t>
  </si>
  <si>
    <t>0xE505 - 03/11/2016 13:33:35.860 - FID over-range</t>
  </si>
  <si>
    <t>0X0000 - 03/11/2016 13:40:36.438 - None Found</t>
  </si>
  <si>
    <t>0xE505 - 03/11/2016 13:41:10.858 - FID over-range</t>
  </si>
  <si>
    <t>0xE505 - 03/11/2016 13:41:35.858 - FID over-range</t>
  </si>
  <si>
    <t>0xE505 - 03/11/2016 13:41:42.879 - FID over-range</t>
  </si>
  <si>
    <t>0xE505 - 03/11/2016 13:41:57.882 - FID over-range</t>
  </si>
  <si>
    <t>0xE505 - 03/11/2016 13:42:05.857 - FID over-range</t>
  </si>
  <si>
    <t>0xE505 - 03/11/2016 13:42:29.906 - FID over-range</t>
  </si>
  <si>
    <t>0xE505 - 03/11/2016 13:42:36.361 - FID over-range</t>
  </si>
  <si>
    <t>0xE505 - 03/11/2016 13:42:57.405 - FID over-range</t>
  </si>
  <si>
    <t>0xE505 - 03/11/2016 13:43:00.871 - FID over-range</t>
  </si>
  <si>
    <t>0xE505 - 03/11/2016 13:43:16.856 - FID over-range</t>
  </si>
  <si>
    <t>0xE505 - 03/11/2016 13:43:23.348 - FID over-range</t>
  </si>
  <si>
    <t>0xE505 - 03/11/2016 13:43:45.370 - FID over-range</t>
  </si>
  <si>
    <t>0xE505 - 03/11/2016 13:44:44.860 - FID over-range</t>
  </si>
  <si>
    <t>0xE505 - 03/11/2016 13:44:50.846 - FID over-range</t>
  </si>
  <si>
    <t>0xE505 - 03/11/2016 13:44:53.858 - FID over-range</t>
  </si>
  <si>
    <t>0xE505 - 03/11/2016 13:45:34.857 - FID over-range</t>
  </si>
  <si>
    <t>0xE505 - 03/11/2016 13:46:04.382 - FID over-range</t>
  </si>
  <si>
    <t>0xE505 - 03/11/2016 13:47:03.369 - FID over-range</t>
  </si>
  <si>
    <t>0xE505 - 03/11/2016 13:47:05.868 - FID over-range</t>
  </si>
  <si>
    <t>0xE505 - 03/11/2016 13:47:31.858 - FID over-range</t>
  </si>
  <si>
    <t>0xE505 - 03/11/2016 13:47:34.861 - FID over-range</t>
  </si>
  <si>
    <t>0xE505 - 03/11/2016 13:47:56.852 - FID over-range</t>
  </si>
  <si>
    <t>0xE505 - 03/11/2016 13:48:24.380 - FID over-range</t>
  </si>
  <si>
    <t>0xE505 - 03/11/2016 13:49:24.857 - FID over-range</t>
  </si>
  <si>
    <t>0xE505 - 03/11/2016 13:49:39.850 - FID over-range</t>
  </si>
  <si>
    <t>0xE505 - 03/11/2016 13:50:15.857 - FID over-range</t>
  </si>
  <si>
    <t>0xE505 - 03/11/2016 13:50:22.402 - FID over-range</t>
  </si>
  <si>
    <t>0xE505 - 03/11/2016 13:50:34.381 - FID over-range</t>
  </si>
  <si>
    <t>No Information Available</t>
  </si>
  <si>
    <t>Cells 178 - 318</t>
  </si>
  <si>
    <t>Cells 45 -178</t>
  </si>
  <si>
    <t>Cells 318 - 458</t>
  </si>
  <si>
    <t>Cells 458 - 598</t>
  </si>
  <si>
    <t>Std Dev of laps 2,3, &amp; 4</t>
  </si>
</sst>
</file>

<file path=xl/styles.xml><?xml version="1.0" encoding="utf-8"?>
<styleSheet xmlns="http://schemas.openxmlformats.org/spreadsheetml/2006/main">
  <numFmts count="4">
    <numFmt numFmtId="164" formatCode="[$-F400]h:mm:ss\ AM/PM"/>
    <numFmt numFmtId="165" formatCode="mm:ss.0;@"/>
    <numFmt numFmtId="166" formatCode="0.000"/>
    <numFmt numFmtId="167" formatCode="hh:mm:ss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</cellStyleXfs>
  <cellXfs count="44">
    <xf numFmtId="0" fontId="0" fillId="0" borderId="0" xfId="0"/>
    <xf numFmtId="0" fontId="16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18" fillId="0" borderId="0" xfId="42"/>
    <xf numFmtId="14" fontId="1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9" fillId="0" borderId="0" xfId="42" applyFont="1" applyAlignment="1">
      <alignment horizontal="center"/>
    </xf>
    <xf numFmtId="0" fontId="18" fillId="0" borderId="10" xfId="42" applyFont="1" applyBorder="1" applyAlignment="1">
      <alignment horizontal="center"/>
    </xf>
    <xf numFmtId="47" fontId="18" fillId="0" borderId="10" xfId="42" applyNumberFormat="1" applyBorder="1" applyAlignment="1">
      <alignment horizontal="center"/>
    </xf>
    <xf numFmtId="2" fontId="18" fillId="0" borderId="10" xfId="42" applyNumberFormat="1" applyBorder="1" applyAlignment="1">
      <alignment horizontal="center"/>
    </xf>
    <xf numFmtId="165" fontId="18" fillId="0" borderId="10" xfId="42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19" fillId="0" borderId="0" xfId="42" applyFont="1" applyFill="1" applyAlignment="1">
      <alignment horizontal="center"/>
    </xf>
    <xf numFmtId="166" fontId="18" fillId="0" borderId="10" xfId="42" applyNumberFormat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0" fontId="18" fillId="0" borderId="0" xfId="42" applyFont="1"/>
    <xf numFmtId="2" fontId="18" fillId="0" borderId="10" xfId="42" applyNumberFormat="1" applyFont="1" applyBorder="1" applyAlignment="1">
      <alignment horizontal="center"/>
    </xf>
    <xf numFmtId="0" fontId="1" fillId="0" borderId="0" xfId="43" applyNumberFormat="1" applyAlignment="1">
      <alignment horizontal="center"/>
    </xf>
    <xf numFmtId="0" fontId="1" fillId="33" borderId="0" xfId="43" applyNumberFormat="1" applyFill="1" applyAlignment="1">
      <alignment horizontal="center"/>
    </xf>
    <xf numFmtId="0" fontId="1" fillId="0" borderId="0" xfId="43" applyNumberFormat="1" applyFill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43" applyNumberFormat="1" applyFont="1" applyFill="1" applyAlignment="1">
      <alignment horizontal="left"/>
    </xf>
    <xf numFmtId="14" fontId="0" fillId="0" borderId="0" xfId="0" applyNumberFormat="1"/>
    <xf numFmtId="47" fontId="0" fillId="0" borderId="0" xfId="0" applyNumberFormat="1"/>
    <xf numFmtId="21" fontId="0" fillId="0" borderId="0" xfId="0" applyNumberFormat="1"/>
    <xf numFmtId="0" fontId="0" fillId="0" borderId="10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0" fontId="16" fillId="0" borderId="0" xfId="0" applyNumberFormat="1" applyFont="1" applyAlignment="1">
      <alignment horizontal="center"/>
    </xf>
    <xf numFmtId="0" fontId="0" fillId="0" borderId="0" xfId="0" applyNumberFormat="1" applyBorder="1" applyAlignment="1">
      <alignment horizontal="center"/>
    </xf>
    <xf numFmtId="2" fontId="0" fillId="34" borderId="0" xfId="0" applyNumberFormat="1" applyFill="1" applyAlignment="1">
      <alignment horizontal="center"/>
    </xf>
    <xf numFmtId="2" fontId="1" fillId="33" borderId="10" xfId="43" applyNumberFormat="1" applyFill="1" applyBorder="1" applyAlignment="1">
      <alignment horizontal="center"/>
    </xf>
    <xf numFmtId="2" fontId="0" fillId="0" borderId="0" xfId="43" applyNumberFormat="1" applyFont="1" applyFill="1" applyAlignment="1">
      <alignment horizontal="center"/>
    </xf>
    <xf numFmtId="2" fontId="1" fillId="0" borderId="10" xfId="43" applyNumberFormat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65" fontId="0" fillId="0" borderId="0" xfId="0" applyNumberFormat="1"/>
    <xf numFmtId="2" fontId="18" fillId="35" borderId="10" xfId="42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166" fontId="18" fillId="35" borderId="10" xfId="42" applyNumberFormat="1" applyFill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hartsheet" Target="chartsheets/sheet6.xml"/><Relationship Id="rId18" Type="http://schemas.openxmlformats.org/officeDocument/2006/relationships/chartsheet" Target="chartsheets/sheet1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hartsheet" Target="chartsheets/sheet14.xml"/><Relationship Id="rId7" Type="http://schemas.openxmlformats.org/officeDocument/2006/relationships/worksheet" Target="worksheets/sheet6.xml"/><Relationship Id="rId12" Type="http://schemas.openxmlformats.org/officeDocument/2006/relationships/chartsheet" Target="chartsheets/sheet5.xml"/><Relationship Id="rId17" Type="http://schemas.openxmlformats.org/officeDocument/2006/relationships/chartsheet" Target="chartsheets/sheet10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9.xml"/><Relationship Id="rId20" Type="http://schemas.openxmlformats.org/officeDocument/2006/relationships/chartsheet" Target="chartsheets/sheet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4.xml"/><Relationship Id="rId24" Type="http://schemas.openxmlformats.org/officeDocument/2006/relationships/styles" Target="styles.xml"/><Relationship Id="rId5" Type="http://schemas.openxmlformats.org/officeDocument/2006/relationships/worksheet" Target="worksheets/sheet4.xml"/><Relationship Id="rId15" Type="http://schemas.openxmlformats.org/officeDocument/2006/relationships/chartsheet" Target="chartsheets/sheet8.xml"/><Relationship Id="rId23" Type="http://schemas.openxmlformats.org/officeDocument/2006/relationships/theme" Target="theme/theme1.xml"/><Relationship Id="rId10" Type="http://schemas.openxmlformats.org/officeDocument/2006/relationships/chartsheet" Target="chartsheets/sheet3.xml"/><Relationship Id="rId19" Type="http://schemas.openxmlformats.org/officeDocument/2006/relationships/chartsheet" Target="chartsheets/sheet12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2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v>Lap 1</c:v>
          </c:tx>
          <c:marker>
            <c:symbol val="none"/>
          </c:marker>
          <c:val>
            <c:numRef>
              <c:f>'Lap Breaks'!$A$4:$A$200</c:f>
              <c:numCache>
                <c:formatCode>General</c:formatCode>
                <c:ptCount val="197"/>
                <c:pt idx="0">
                  <c:v>0.5</c:v>
                </c:pt>
                <c:pt idx="1">
                  <c:v>3.4</c:v>
                </c:pt>
                <c:pt idx="2">
                  <c:v>8.5</c:v>
                </c:pt>
                <c:pt idx="3">
                  <c:v>14.8</c:v>
                </c:pt>
                <c:pt idx="4">
                  <c:v>20.9</c:v>
                </c:pt>
                <c:pt idx="5">
                  <c:v>26.1</c:v>
                </c:pt>
                <c:pt idx="6">
                  <c:v>30.6</c:v>
                </c:pt>
                <c:pt idx="7">
                  <c:v>34.200000000000003</c:v>
                </c:pt>
                <c:pt idx="8">
                  <c:v>37.5</c:v>
                </c:pt>
                <c:pt idx="9">
                  <c:v>40.700000000000003</c:v>
                </c:pt>
                <c:pt idx="10">
                  <c:v>42.4</c:v>
                </c:pt>
                <c:pt idx="11">
                  <c:v>44.7</c:v>
                </c:pt>
                <c:pt idx="12">
                  <c:v>46.6</c:v>
                </c:pt>
                <c:pt idx="13">
                  <c:v>47.3</c:v>
                </c:pt>
                <c:pt idx="14">
                  <c:v>47.4</c:v>
                </c:pt>
                <c:pt idx="15">
                  <c:v>47.2</c:v>
                </c:pt>
                <c:pt idx="16">
                  <c:v>46.3</c:v>
                </c:pt>
                <c:pt idx="17">
                  <c:v>44.7</c:v>
                </c:pt>
                <c:pt idx="18">
                  <c:v>42.6</c:v>
                </c:pt>
                <c:pt idx="19">
                  <c:v>40.200000000000003</c:v>
                </c:pt>
                <c:pt idx="20">
                  <c:v>38.700000000000003</c:v>
                </c:pt>
                <c:pt idx="21">
                  <c:v>37.299999999999997</c:v>
                </c:pt>
                <c:pt idx="22">
                  <c:v>36.4</c:v>
                </c:pt>
                <c:pt idx="23">
                  <c:v>35.799999999999997</c:v>
                </c:pt>
                <c:pt idx="24">
                  <c:v>34.799999999999997</c:v>
                </c:pt>
                <c:pt idx="25">
                  <c:v>32.799999999999997</c:v>
                </c:pt>
                <c:pt idx="26">
                  <c:v>30.2</c:v>
                </c:pt>
                <c:pt idx="27">
                  <c:v>26.5</c:v>
                </c:pt>
                <c:pt idx="28">
                  <c:v>24.2</c:v>
                </c:pt>
                <c:pt idx="29">
                  <c:v>23.7</c:v>
                </c:pt>
                <c:pt idx="30">
                  <c:v>24.7</c:v>
                </c:pt>
                <c:pt idx="31">
                  <c:v>27.4</c:v>
                </c:pt>
                <c:pt idx="32">
                  <c:v>31.6</c:v>
                </c:pt>
                <c:pt idx="33">
                  <c:v>34.5</c:v>
                </c:pt>
                <c:pt idx="34">
                  <c:v>35.4</c:v>
                </c:pt>
                <c:pt idx="35">
                  <c:v>38.4</c:v>
                </c:pt>
                <c:pt idx="36">
                  <c:v>39.799999999999997</c:v>
                </c:pt>
                <c:pt idx="37">
                  <c:v>39.799999999999997</c:v>
                </c:pt>
                <c:pt idx="38">
                  <c:v>40</c:v>
                </c:pt>
                <c:pt idx="39">
                  <c:v>40.4</c:v>
                </c:pt>
                <c:pt idx="40">
                  <c:v>39</c:v>
                </c:pt>
                <c:pt idx="41">
                  <c:v>37.1</c:v>
                </c:pt>
                <c:pt idx="42">
                  <c:v>35.6</c:v>
                </c:pt>
                <c:pt idx="43">
                  <c:v>35.4</c:v>
                </c:pt>
                <c:pt idx="44">
                  <c:v>35.700000000000003</c:v>
                </c:pt>
                <c:pt idx="45">
                  <c:v>36.299999999999997</c:v>
                </c:pt>
                <c:pt idx="46">
                  <c:v>37.1</c:v>
                </c:pt>
                <c:pt idx="47">
                  <c:v>36.9</c:v>
                </c:pt>
                <c:pt idx="48">
                  <c:v>36.4</c:v>
                </c:pt>
                <c:pt idx="49">
                  <c:v>35</c:v>
                </c:pt>
                <c:pt idx="50">
                  <c:v>34.799999999999997</c:v>
                </c:pt>
                <c:pt idx="51">
                  <c:v>33.9</c:v>
                </c:pt>
                <c:pt idx="52">
                  <c:v>33.1</c:v>
                </c:pt>
                <c:pt idx="53">
                  <c:v>33.4</c:v>
                </c:pt>
                <c:pt idx="54">
                  <c:v>34.4</c:v>
                </c:pt>
                <c:pt idx="55">
                  <c:v>35</c:v>
                </c:pt>
                <c:pt idx="56">
                  <c:v>36.200000000000003</c:v>
                </c:pt>
                <c:pt idx="57">
                  <c:v>37.299999999999997</c:v>
                </c:pt>
                <c:pt idx="58">
                  <c:v>37.4</c:v>
                </c:pt>
                <c:pt idx="59">
                  <c:v>37.6</c:v>
                </c:pt>
                <c:pt idx="60">
                  <c:v>37.700000000000003</c:v>
                </c:pt>
                <c:pt idx="61">
                  <c:v>38</c:v>
                </c:pt>
                <c:pt idx="62">
                  <c:v>38</c:v>
                </c:pt>
                <c:pt idx="63">
                  <c:v>38.5</c:v>
                </c:pt>
                <c:pt idx="64">
                  <c:v>40.200000000000003</c:v>
                </c:pt>
                <c:pt idx="65">
                  <c:v>41</c:v>
                </c:pt>
                <c:pt idx="66">
                  <c:v>40.9</c:v>
                </c:pt>
                <c:pt idx="67">
                  <c:v>40.700000000000003</c:v>
                </c:pt>
                <c:pt idx="68">
                  <c:v>41.2</c:v>
                </c:pt>
                <c:pt idx="69">
                  <c:v>41.7</c:v>
                </c:pt>
                <c:pt idx="70">
                  <c:v>41.8</c:v>
                </c:pt>
                <c:pt idx="71">
                  <c:v>41</c:v>
                </c:pt>
                <c:pt idx="72">
                  <c:v>39.4</c:v>
                </c:pt>
                <c:pt idx="73">
                  <c:v>38.1</c:v>
                </c:pt>
                <c:pt idx="74">
                  <c:v>37.4</c:v>
                </c:pt>
                <c:pt idx="75">
                  <c:v>37.700000000000003</c:v>
                </c:pt>
                <c:pt idx="76">
                  <c:v>38.799999999999997</c:v>
                </c:pt>
                <c:pt idx="77">
                  <c:v>38.200000000000003</c:v>
                </c:pt>
                <c:pt idx="78">
                  <c:v>36.299999999999997</c:v>
                </c:pt>
                <c:pt idx="79">
                  <c:v>33</c:v>
                </c:pt>
                <c:pt idx="80">
                  <c:v>30</c:v>
                </c:pt>
                <c:pt idx="81">
                  <c:v>28.5</c:v>
                </c:pt>
                <c:pt idx="82">
                  <c:v>27.8</c:v>
                </c:pt>
                <c:pt idx="83">
                  <c:v>28</c:v>
                </c:pt>
                <c:pt idx="84">
                  <c:v>28</c:v>
                </c:pt>
                <c:pt idx="85">
                  <c:v>28.1</c:v>
                </c:pt>
                <c:pt idx="86">
                  <c:v>27.7</c:v>
                </c:pt>
                <c:pt idx="87">
                  <c:v>27.1</c:v>
                </c:pt>
                <c:pt idx="88">
                  <c:v>29.1</c:v>
                </c:pt>
                <c:pt idx="89">
                  <c:v>30.5</c:v>
                </c:pt>
                <c:pt idx="90">
                  <c:v>31.1</c:v>
                </c:pt>
                <c:pt idx="91">
                  <c:v>32.5</c:v>
                </c:pt>
                <c:pt idx="92">
                  <c:v>33.799999999999997</c:v>
                </c:pt>
                <c:pt idx="93">
                  <c:v>35</c:v>
                </c:pt>
                <c:pt idx="94">
                  <c:v>35.200000000000003</c:v>
                </c:pt>
                <c:pt idx="95">
                  <c:v>35.4</c:v>
                </c:pt>
                <c:pt idx="96">
                  <c:v>36.4</c:v>
                </c:pt>
                <c:pt idx="97">
                  <c:v>37.4</c:v>
                </c:pt>
                <c:pt idx="98">
                  <c:v>37.4</c:v>
                </c:pt>
                <c:pt idx="99">
                  <c:v>36.4</c:v>
                </c:pt>
                <c:pt idx="100">
                  <c:v>34.4</c:v>
                </c:pt>
                <c:pt idx="101">
                  <c:v>32.299999999999997</c:v>
                </c:pt>
                <c:pt idx="102">
                  <c:v>31.2</c:v>
                </c:pt>
                <c:pt idx="103">
                  <c:v>31.3</c:v>
                </c:pt>
                <c:pt idx="104">
                  <c:v>31.3</c:v>
                </c:pt>
                <c:pt idx="105">
                  <c:v>32.1</c:v>
                </c:pt>
                <c:pt idx="106">
                  <c:v>33.4</c:v>
                </c:pt>
                <c:pt idx="107">
                  <c:v>34.9</c:v>
                </c:pt>
                <c:pt idx="108">
                  <c:v>36</c:v>
                </c:pt>
                <c:pt idx="109">
                  <c:v>37.1</c:v>
                </c:pt>
                <c:pt idx="110">
                  <c:v>38.299999999999997</c:v>
                </c:pt>
                <c:pt idx="111">
                  <c:v>39.4</c:v>
                </c:pt>
                <c:pt idx="112">
                  <c:v>40.200000000000003</c:v>
                </c:pt>
                <c:pt idx="113">
                  <c:v>40</c:v>
                </c:pt>
                <c:pt idx="114">
                  <c:v>39.5</c:v>
                </c:pt>
                <c:pt idx="115">
                  <c:v>39</c:v>
                </c:pt>
                <c:pt idx="116">
                  <c:v>37.5</c:v>
                </c:pt>
                <c:pt idx="117">
                  <c:v>37.700000000000003</c:v>
                </c:pt>
                <c:pt idx="118">
                  <c:v>37.200000000000003</c:v>
                </c:pt>
                <c:pt idx="119">
                  <c:v>36.9</c:v>
                </c:pt>
                <c:pt idx="120">
                  <c:v>35.4</c:v>
                </c:pt>
                <c:pt idx="121">
                  <c:v>33.6</c:v>
                </c:pt>
                <c:pt idx="122">
                  <c:v>33.5</c:v>
                </c:pt>
                <c:pt idx="123">
                  <c:v>33.9</c:v>
                </c:pt>
                <c:pt idx="124">
                  <c:v>34.200000000000003</c:v>
                </c:pt>
                <c:pt idx="125">
                  <c:v>33.4</c:v>
                </c:pt>
                <c:pt idx="126">
                  <c:v>32.1</c:v>
                </c:pt>
                <c:pt idx="127">
                  <c:v>31.6</c:v>
                </c:pt>
                <c:pt idx="128">
                  <c:v>31.5</c:v>
                </c:pt>
                <c:pt idx="129">
                  <c:v>32</c:v>
                </c:pt>
                <c:pt idx="130">
                  <c:v>34.4</c:v>
                </c:pt>
                <c:pt idx="131">
                  <c:v>34.200000000000003</c:v>
                </c:pt>
                <c:pt idx="132">
                  <c:v>34.4</c:v>
                </c:pt>
                <c:pt idx="133">
                  <c:v>34.200000000000003</c:v>
                </c:pt>
              </c:numCache>
            </c:numRef>
          </c:val>
        </c:ser>
        <c:ser>
          <c:idx val="1"/>
          <c:order val="1"/>
          <c:tx>
            <c:v>Lap 2</c:v>
          </c:tx>
          <c:marker>
            <c:symbol val="none"/>
          </c:marker>
          <c:val>
            <c:numRef>
              <c:f>'Lap Breaks'!$B$4:$B$200</c:f>
              <c:numCache>
                <c:formatCode>General</c:formatCode>
                <c:ptCount val="197"/>
                <c:pt idx="0">
                  <c:v>34.200000000000003</c:v>
                </c:pt>
                <c:pt idx="1">
                  <c:v>33.9</c:v>
                </c:pt>
                <c:pt idx="2">
                  <c:v>34</c:v>
                </c:pt>
                <c:pt idx="3">
                  <c:v>34.4</c:v>
                </c:pt>
                <c:pt idx="4">
                  <c:v>35.200000000000003</c:v>
                </c:pt>
                <c:pt idx="5">
                  <c:v>36.299999999999997</c:v>
                </c:pt>
                <c:pt idx="6">
                  <c:v>37.6</c:v>
                </c:pt>
                <c:pt idx="7">
                  <c:v>38.4</c:v>
                </c:pt>
                <c:pt idx="8">
                  <c:v>39.200000000000003</c:v>
                </c:pt>
                <c:pt idx="9">
                  <c:v>40.200000000000003</c:v>
                </c:pt>
                <c:pt idx="10">
                  <c:v>41.2</c:v>
                </c:pt>
                <c:pt idx="11">
                  <c:v>42.2</c:v>
                </c:pt>
                <c:pt idx="12">
                  <c:v>43.5</c:v>
                </c:pt>
                <c:pt idx="13">
                  <c:v>44.3</c:v>
                </c:pt>
                <c:pt idx="14">
                  <c:v>43.7</c:v>
                </c:pt>
                <c:pt idx="15">
                  <c:v>41.2</c:v>
                </c:pt>
                <c:pt idx="16">
                  <c:v>37.700000000000003</c:v>
                </c:pt>
                <c:pt idx="17">
                  <c:v>34.1</c:v>
                </c:pt>
                <c:pt idx="18">
                  <c:v>31.6</c:v>
                </c:pt>
                <c:pt idx="19">
                  <c:v>30.9</c:v>
                </c:pt>
                <c:pt idx="20">
                  <c:v>30.3</c:v>
                </c:pt>
                <c:pt idx="21">
                  <c:v>29.2</c:v>
                </c:pt>
                <c:pt idx="22">
                  <c:v>28.2</c:v>
                </c:pt>
                <c:pt idx="23">
                  <c:v>27.3</c:v>
                </c:pt>
                <c:pt idx="24">
                  <c:v>26.5</c:v>
                </c:pt>
                <c:pt idx="25">
                  <c:v>25.3</c:v>
                </c:pt>
                <c:pt idx="26">
                  <c:v>24.4</c:v>
                </c:pt>
                <c:pt idx="27">
                  <c:v>24.1</c:v>
                </c:pt>
                <c:pt idx="28">
                  <c:v>23.7</c:v>
                </c:pt>
                <c:pt idx="29">
                  <c:v>23.3</c:v>
                </c:pt>
                <c:pt idx="30">
                  <c:v>22.8</c:v>
                </c:pt>
                <c:pt idx="31">
                  <c:v>22.5</c:v>
                </c:pt>
                <c:pt idx="32">
                  <c:v>21.7</c:v>
                </c:pt>
                <c:pt idx="33">
                  <c:v>21.7</c:v>
                </c:pt>
                <c:pt idx="34">
                  <c:v>22.2</c:v>
                </c:pt>
                <c:pt idx="35">
                  <c:v>25.2</c:v>
                </c:pt>
                <c:pt idx="36">
                  <c:v>29.7</c:v>
                </c:pt>
                <c:pt idx="37">
                  <c:v>29.8</c:v>
                </c:pt>
                <c:pt idx="38">
                  <c:v>30.3</c:v>
                </c:pt>
                <c:pt idx="39">
                  <c:v>30.6</c:v>
                </c:pt>
                <c:pt idx="40">
                  <c:v>31.5</c:v>
                </c:pt>
                <c:pt idx="41">
                  <c:v>31.5</c:v>
                </c:pt>
                <c:pt idx="42">
                  <c:v>31.5</c:v>
                </c:pt>
                <c:pt idx="43">
                  <c:v>32.299999999999997</c:v>
                </c:pt>
                <c:pt idx="44">
                  <c:v>34.6</c:v>
                </c:pt>
                <c:pt idx="45">
                  <c:v>34.6</c:v>
                </c:pt>
                <c:pt idx="46">
                  <c:v>34.6</c:v>
                </c:pt>
                <c:pt idx="47">
                  <c:v>35.200000000000003</c:v>
                </c:pt>
                <c:pt idx="48">
                  <c:v>35</c:v>
                </c:pt>
                <c:pt idx="49">
                  <c:v>35</c:v>
                </c:pt>
                <c:pt idx="50">
                  <c:v>35.1</c:v>
                </c:pt>
                <c:pt idx="51">
                  <c:v>35.299999999999997</c:v>
                </c:pt>
                <c:pt idx="52">
                  <c:v>35.700000000000003</c:v>
                </c:pt>
                <c:pt idx="53">
                  <c:v>35.9</c:v>
                </c:pt>
                <c:pt idx="54">
                  <c:v>36</c:v>
                </c:pt>
                <c:pt idx="55">
                  <c:v>36</c:v>
                </c:pt>
                <c:pt idx="56">
                  <c:v>35.799999999999997</c:v>
                </c:pt>
                <c:pt idx="57">
                  <c:v>36.1</c:v>
                </c:pt>
                <c:pt idx="58">
                  <c:v>37.5</c:v>
                </c:pt>
                <c:pt idx="59">
                  <c:v>38.700000000000003</c:v>
                </c:pt>
                <c:pt idx="60">
                  <c:v>39.1</c:v>
                </c:pt>
                <c:pt idx="61">
                  <c:v>39.6</c:v>
                </c:pt>
                <c:pt idx="62">
                  <c:v>41.1</c:v>
                </c:pt>
                <c:pt idx="63">
                  <c:v>41.2</c:v>
                </c:pt>
                <c:pt idx="64">
                  <c:v>41.1</c:v>
                </c:pt>
                <c:pt idx="65">
                  <c:v>41.4</c:v>
                </c:pt>
                <c:pt idx="66">
                  <c:v>41.7</c:v>
                </c:pt>
                <c:pt idx="67">
                  <c:v>42.8</c:v>
                </c:pt>
                <c:pt idx="68">
                  <c:v>42.8</c:v>
                </c:pt>
                <c:pt idx="69">
                  <c:v>43.5</c:v>
                </c:pt>
                <c:pt idx="70">
                  <c:v>45.7</c:v>
                </c:pt>
                <c:pt idx="71">
                  <c:v>45.5</c:v>
                </c:pt>
                <c:pt idx="72">
                  <c:v>43.6</c:v>
                </c:pt>
                <c:pt idx="73">
                  <c:v>41.6</c:v>
                </c:pt>
                <c:pt idx="74">
                  <c:v>39.6</c:v>
                </c:pt>
                <c:pt idx="75">
                  <c:v>37.4</c:v>
                </c:pt>
                <c:pt idx="76">
                  <c:v>35.5</c:v>
                </c:pt>
                <c:pt idx="77">
                  <c:v>34.200000000000003</c:v>
                </c:pt>
                <c:pt idx="78">
                  <c:v>33.6</c:v>
                </c:pt>
                <c:pt idx="79">
                  <c:v>33.6</c:v>
                </c:pt>
                <c:pt idx="80">
                  <c:v>33.1</c:v>
                </c:pt>
                <c:pt idx="81">
                  <c:v>32.200000000000003</c:v>
                </c:pt>
                <c:pt idx="82">
                  <c:v>31.8</c:v>
                </c:pt>
                <c:pt idx="83">
                  <c:v>30.8</c:v>
                </c:pt>
                <c:pt idx="84">
                  <c:v>28.3</c:v>
                </c:pt>
                <c:pt idx="85">
                  <c:v>25.4</c:v>
                </c:pt>
                <c:pt idx="86">
                  <c:v>25.2</c:v>
                </c:pt>
                <c:pt idx="87">
                  <c:v>24.6</c:v>
                </c:pt>
                <c:pt idx="88">
                  <c:v>24.3</c:v>
                </c:pt>
                <c:pt idx="89">
                  <c:v>24.5</c:v>
                </c:pt>
                <c:pt idx="90">
                  <c:v>23.7</c:v>
                </c:pt>
                <c:pt idx="91">
                  <c:v>23.3</c:v>
                </c:pt>
                <c:pt idx="92">
                  <c:v>23.5</c:v>
                </c:pt>
                <c:pt idx="93">
                  <c:v>23.3</c:v>
                </c:pt>
                <c:pt idx="94">
                  <c:v>22.6</c:v>
                </c:pt>
                <c:pt idx="95">
                  <c:v>22.5</c:v>
                </c:pt>
                <c:pt idx="96">
                  <c:v>23.1</c:v>
                </c:pt>
                <c:pt idx="97">
                  <c:v>24.3</c:v>
                </c:pt>
                <c:pt idx="98">
                  <c:v>26</c:v>
                </c:pt>
                <c:pt idx="99">
                  <c:v>28.2</c:v>
                </c:pt>
                <c:pt idx="100">
                  <c:v>29.9</c:v>
                </c:pt>
                <c:pt idx="101">
                  <c:v>30.9</c:v>
                </c:pt>
                <c:pt idx="102">
                  <c:v>31.7</c:v>
                </c:pt>
                <c:pt idx="103">
                  <c:v>32.4</c:v>
                </c:pt>
                <c:pt idx="104">
                  <c:v>31.9</c:v>
                </c:pt>
                <c:pt idx="105">
                  <c:v>31.4</c:v>
                </c:pt>
                <c:pt idx="106">
                  <c:v>31.4</c:v>
                </c:pt>
                <c:pt idx="107">
                  <c:v>31.6</c:v>
                </c:pt>
                <c:pt idx="108">
                  <c:v>31.5</c:v>
                </c:pt>
                <c:pt idx="109">
                  <c:v>31.6</c:v>
                </c:pt>
                <c:pt idx="110">
                  <c:v>32.299999999999997</c:v>
                </c:pt>
                <c:pt idx="111">
                  <c:v>33.1</c:v>
                </c:pt>
                <c:pt idx="112">
                  <c:v>33.9</c:v>
                </c:pt>
                <c:pt idx="113">
                  <c:v>34.700000000000003</c:v>
                </c:pt>
                <c:pt idx="114">
                  <c:v>35.4</c:v>
                </c:pt>
                <c:pt idx="115">
                  <c:v>36.1</c:v>
                </c:pt>
                <c:pt idx="116">
                  <c:v>36.799999999999997</c:v>
                </c:pt>
                <c:pt idx="117">
                  <c:v>37.6</c:v>
                </c:pt>
                <c:pt idx="118">
                  <c:v>38.799999999999997</c:v>
                </c:pt>
                <c:pt idx="119">
                  <c:v>39.700000000000003</c:v>
                </c:pt>
                <c:pt idx="120">
                  <c:v>40.299999999999997</c:v>
                </c:pt>
                <c:pt idx="121">
                  <c:v>40.700000000000003</c:v>
                </c:pt>
                <c:pt idx="122">
                  <c:v>41.2</c:v>
                </c:pt>
                <c:pt idx="123">
                  <c:v>41.5</c:v>
                </c:pt>
                <c:pt idx="124">
                  <c:v>42.5</c:v>
                </c:pt>
                <c:pt idx="125">
                  <c:v>41.5</c:v>
                </c:pt>
                <c:pt idx="126">
                  <c:v>37.4</c:v>
                </c:pt>
                <c:pt idx="127">
                  <c:v>34.6</c:v>
                </c:pt>
                <c:pt idx="128">
                  <c:v>33.5</c:v>
                </c:pt>
                <c:pt idx="129">
                  <c:v>31.9</c:v>
                </c:pt>
                <c:pt idx="130">
                  <c:v>31</c:v>
                </c:pt>
                <c:pt idx="131">
                  <c:v>31</c:v>
                </c:pt>
                <c:pt idx="132">
                  <c:v>31.1</c:v>
                </c:pt>
                <c:pt idx="133">
                  <c:v>31.1</c:v>
                </c:pt>
                <c:pt idx="134">
                  <c:v>31.1</c:v>
                </c:pt>
                <c:pt idx="135">
                  <c:v>31</c:v>
                </c:pt>
                <c:pt idx="136">
                  <c:v>32</c:v>
                </c:pt>
                <c:pt idx="137">
                  <c:v>35.799999999999997</c:v>
                </c:pt>
                <c:pt idx="138">
                  <c:v>36.6</c:v>
                </c:pt>
                <c:pt idx="139">
                  <c:v>36.6</c:v>
                </c:pt>
                <c:pt idx="140">
                  <c:v>36.4</c:v>
                </c:pt>
              </c:numCache>
            </c:numRef>
          </c:val>
        </c:ser>
        <c:ser>
          <c:idx val="2"/>
          <c:order val="2"/>
          <c:tx>
            <c:v>Lap 3</c:v>
          </c:tx>
          <c:marker>
            <c:symbol val="none"/>
          </c:marker>
          <c:val>
            <c:numRef>
              <c:f>'Lap Breaks'!$C$4:$C$200</c:f>
              <c:numCache>
                <c:formatCode>General</c:formatCode>
                <c:ptCount val="197"/>
                <c:pt idx="0">
                  <c:v>36.4</c:v>
                </c:pt>
                <c:pt idx="1">
                  <c:v>36</c:v>
                </c:pt>
                <c:pt idx="2">
                  <c:v>36.200000000000003</c:v>
                </c:pt>
                <c:pt idx="3">
                  <c:v>36.4</c:v>
                </c:pt>
                <c:pt idx="4">
                  <c:v>37.200000000000003</c:v>
                </c:pt>
                <c:pt idx="5">
                  <c:v>37.299999999999997</c:v>
                </c:pt>
                <c:pt idx="6">
                  <c:v>37.799999999999997</c:v>
                </c:pt>
                <c:pt idx="7">
                  <c:v>39.1</c:v>
                </c:pt>
                <c:pt idx="8">
                  <c:v>40.6</c:v>
                </c:pt>
                <c:pt idx="9">
                  <c:v>41.9</c:v>
                </c:pt>
                <c:pt idx="10">
                  <c:v>42.9</c:v>
                </c:pt>
                <c:pt idx="11">
                  <c:v>43.9</c:v>
                </c:pt>
                <c:pt idx="12">
                  <c:v>44.5</c:v>
                </c:pt>
                <c:pt idx="13">
                  <c:v>43.9</c:v>
                </c:pt>
                <c:pt idx="14">
                  <c:v>40.9</c:v>
                </c:pt>
                <c:pt idx="15">
                  <c:v>36.799999999999997</c:v>
                </c:pt>
                <c:pt idx="16">
                  <c:v>34.1</c:v>
                </c:pt>
                <c:pt idx="17">
                  <c:v>31.7</c:v>
                </c:pt>
                <c:pt idx="18">
                  <c:v>31.6</c:v>
                </c:pt>
                <c:pt idx="19">
                  <c:v>31.5</c:v>
                </c:pt>
                <c:pt idx="20">
                  <c:v>30.5</c:v>
                </c:pt>
                <c:pt idx="21">
                  <c:v>30.1</c:v>
                </c:pt>
                <c:pt idx="22">
                  <c:v>29.3</c:v>
                </c:pt>
                <c:pt idx="23">
                  <c:v>28.2</c:v>
                </c:pt>
                <c:pt idx="24">
                  <c:v>27.3</c:v>
                </c:pt>
                <c:pt idx="25">
                  <c:v>26</c:v>
                </c:pt>
                <c:pt idx="26">
                  <c:v>23.7</c:v>
                </c:pt>
                <c:pt idx="27">
                  <c:v>21.4</c:v>
                </c:pt>
                <c:pt idx="28">
                  <c:v>19.600000000000001</c:v>
                </c:pt>
                <c:pt idx="29">
                  <c:v>19.3</c:v>
                </c:pt>
                <c:pt idx="30">
                  <c:v>20.100000000000001</c:v>
                </c:pt>
                <c:pt idx="31">
                  <c:v>21.6</c:v>
                </c:pt>
                <c:pt idx="32">
                  <c:v>23.4</c:v>
                </c:pt>
                <c:pt idx="33">
                  <c:v>27.3</c:v>
                </c:pt>
                <c:pt idx="34">
                  <c:v>29.6</c:v>
                </c:pt>
                <c:pt idx="35">
                  <c:v>29.8</c:v>
                </c:pt>
                <c:pt idx="36">
                  <c:v>30.6</c:v>
                </c:pt>
                <c:pt idx="37">
                  <c:v>30.7</c:v>
                </c:pt>
                <c:pt idx="38">
                  <c:v>30.1</c:v>
                </c:pt>
                <c:pt idx="39">
                  <c:v>29.9</c:v>
                </c:pt>
                <c:pt idx="40">
                  <c:v>29.9</c:v>
                </c:pt>
                <c:pt idx="41">
                  <c:v>30.1</c:v>
                </c:pt>
                <c:pt idx="42">
                  <c:v>30.6</c:v>
                </c:pt>
                <c:pt idx="43">
                  <c:v>31.1</c:v>
                </c:pt>
                <c:pt idx="44">
                  <c:v>33.200000000000003</c:v>
                </c:pt>
                <c:pt idx="45">
                  <c:v>34.6</c:v>
                </c:pt>
                <c:pt idx="46">
                  <c:v>34.4</c:v>
                </c:pt>
                <c:pt idx="47">
                  <c:v>34.700000000000003</c:v>
                </c:pt>
                <c:pt idx="48">
                  <c:v>35.200000000000003</c:v>
                </c:pt>
                <c:pt idx="49">
                  <c:v>35.200000000000003</c:v>
                </c:pt>
                <c:pt idx="50">
                  <c:v>35.700000000000003</c:v>
                </c:pt>
                <c:pt idx="51">
                  <c:v>35.9</c:v>
                </c:pt>
                <c:pt idx="52">
                  <c:v>35.799999999999997</c:v>
                </c:pt>
                <c:pt idx="53">
                  <c:v>35.700000000000003</c:v>
                </c:pt>
                <c:pt idx="54">
                  <c:v>36</c:v>
                </c:pt>
                <c:pt idx="55">
                  <c:v>35.9</c:v>
                </c:pt>
                <c:pt idx="56">
                  <c:v>35.6</c:v>
                </c:pt>
                <c:pt idx="57">
                  <c:v>35.5</c:v>
                </c:pt>
                <c:pt idx="58">
                  <c:v>35.1</c:v>
                </c:pt>
                <c:pt idx="59">
                  <c:v>35.700000000000003</c:v>
                </c:pt>
                <c:pt idx="60">
                  <c:v>38</c:v>
                </c:pt>
                <c:pt idx="61">
                  <c:v>39.299999999999997</c:v>
                </c:pt>
                <c:pt idx="62">
                  <c:v>40.200000000000003</c:v>
                </c:pt>
                <c:pt idx="63">
                  <c:v>40.4</c:v>
                </c:pt>
                <c:pt idx="64">
                  <c:v>41.5</c:v>
                </c:pt>
                <c:pt idx="65">
                  <c:v>42.9</c:v>
                </c:pt>
                <c:pt idx="66">
                  <c:v>43.4</c:v>
                </c:pt>
                <c:pt idx="67">
                  <c:v>45.2</c:v>
                </c:pt>
                <c:pt idx="68">
                  <c:v>45.7</c:v>
                </c:pt>
                <c:pt idx="69">
                  <c:v>45.5</c:v>
                </c:pt>
                <c:pt idx="70">
                  <c:v>45.5</c:v>
                </c:pt>
                <c:pt idx="71">
                  <c:v>45.5</c:v>
                </c:pt>
                <c:pt idx="72">
                  <c:v>44.8</c:v>
                </c:pt>
                <c:pt idx="73">
                  <c:v>41.5</c:v>
                </c:pt>
                <c:pt idx="74">
                  <c:v>39.1</c:v>
                </c:pt>
                <c:pt idx="75">
                  <c:v>37.799999999999997</c:v>
                </c:pt>
                <c:pt idx="76">
                  <c:v>36.4</c:v>
                </c:pt>
                <c:pt idx="77">
                  <c:v>35.299999999999997</c:v>
                </c:pt>
                <c:pt idx="78">
                  <c:v>33.9</c:v>
                </c:pt>
                <c:pt idx="79">
                  <c:v>32.5</c:v>
                </c:pt>
                <c:pt idx="80">
                  <c:v>31.2</c:v>
                </c:pt>
                <c:pt idx="81">
                  <c:v>30.6</c:v>
                </c:pt>
                <c:pt idx="82">
                  <c:v>29.3</c:v>
                </c:pt>
                <c:pt idx="83">
                  <c:v>27.3</c:v>
                </c:pt>
                <c:pt idx="84">
                  <c:v>25.9</c:v>
                </c:pt>
                <c:pt idx="85">
                  <c:v>25.1</c:v>
                </c:pt>
                <c:pt idx="86">
                  <c:v>24.9</c:v>
                </c:pt>
                <c:pt idx="87">
                  <c:v>24.2</c:v>
                </c:pt>
                <c:pt idx="88">
                  <c:v>22.9</c:v>
                </c:pt>
                <c:pt idx="89">
                  <c:v>21.1</c:v>
                </c:pt>
                <c:pt idx="90">
                  <c:v>19.600000000000001</c:v>
                </c:pt>
                <c:pt idx="91">
                  <c:v>19</c:v>
                </c:pt>
                <c:pt idx="92">
                  <c:v>19.3</c:v>
                </c:pt>
                <c:pt idx="93">
                  <c:v>20.3</c:v>
                </c:pt>
                <c:pt idx="94">
                  <c:v>21.3</c:v>
                </c:pt>
                <c:pt idx="95">
                  <c:v>22.4</c:v>
                </c:pt>
                <c:pt idx="96">
                  <c:v>23.7</c:v>
                </c:pt>
                <c:pt idx="97">
                  <c:v>25.5</c:v>
                </c:pt>
                <c:pt idx="98">
                  <c:v>27.2</c:v>
                </c:pt>
                <c:pt idx="99">
                  <c:v>29.2</c:v>
                </c:pt>
                <c:pt idx="100">
                  <c:v>30</c:v>
                </c:pt>
                <c:pt idx="101">
                  <c:v>30</c:v>
                </c:pt>
                <c:pt idx="102">
                  <c:v>29.3</c:v>
                </c:pt>
                <c:pt idx="103">
                  <c:v>29.5</c:v>
                </c:pt>
                <c:pt idx="104">
                  <c:v>29.4</c:v>
                </c:pt>
                <c:pt idx="105">
                  <c:v>28.9</c:v>
                </c:pt>
                <c:pt idx="106">
                  <c:v>28.7</c:v>
                </c:pt>
                <c:pt idx="107">
                  <c:v>29.2</c:v>
                </c:pt>
                <c:pt idx="108">
                  <c:v>30.5</c:v>
                </c:pt>
                <c:pt idx="109">
                  <c:v>31.3</c:v>
                </c:pt>
                <c:pt idx="110">
                  <c:v>31.5</c:v>
                </c:pt>
                <c:pt idx="111">
                  <c:v>31.5</c:v>
                </c:pt>
                <c:pt idx="112">
                  <c:v>32.4</c:v>
                </c:pt>
                <c:pt idx="113">
                  <c:v>33.799999999999997</c:v>
                </c:pt>
                <c:pt idx="114">
                  <c:v>34.9</c:v>
                </c:pt>
                <c:pt idx="115">
                  <c:v>35.5</c:v>
                </c:pt>
                <c:pt idx="116">
                  <c:v>35.9</c:v>
                </c:pt>
                <c:pt idx="117">
                  <c:v>37.1</c:v>
                </c:pt>
                <c:pt idx="118">
                  <c:v>38.5</c:v>
                </c:pt>
                <c:pt idx="119">
                  <c:v>39.6</c:v>
                </c:pt>
                <c:pt idx="120">
                  <c:v>40.5</c:v>
                </c:pt>
                <c:pt idx="121">
                  <c:v>41.3</c:v>
                </c:pt>
                <c:pt idx="122">
                  <c:v>41.6</c:v>
                </c:pt>
                <c:pt idx="123">
                  <c:v>42.2</c:v>
                </c:pt>
                <c:pt idx="124">
                  <c:v>43.7</c:v>
                </c:pt>
                <c:pt idx="125">
                  <c:v>44.5</c:v>
                </c:pt>
                <c:pt idx="126">
                  <c:v>42.6</c:v>
                </c:pt>
                <c:pt idx="127">
                  <c:v>38.5</c:v>
                </c:pt>
                <c:pt idx="128">
                  <c:v>37.200000000000003</c:v>
                </c:pt>
                <c:pt idx="129">
                  <c:v>36.799999999999997</c:v>
                </c:pt>
                <c:pt idx="130">
                  <c:v>34.799999999999997</c:v>
                </c:pt>
                <c:pt idx="131">
                  <c:v>32.799999999999997</c:v>
                </c:pt>
                <c:pt idx="132">
                  <c:v>32.1</c:v>
                </c:pt>
                <c:pt idx="133">
                  <c:v>31.7</c:v>
                </c:pt>
                <c:pt idx="134">
                  <c:v>31.9</c:v>
                </c:pt>
                <c:pt idx="135">
                  <c:v>31.9</c:v>
                </c:pt>
                <c:pt idx="136">
                  <c:v>33.200000000000003</c:v>
                </c:pt>
                <c:pt idx="137">
                  <c:v>36.6</c:v>
                </c:pt>
                <c:pt idx="138">
                  <c:v>36.5</c:v>
                </c:pt>
                <c:pt idx="139">
                  <c:v>37.1</c:v>
                </c:pt>
                <c:pt idx="140">
                  <c:v>36.5</c:v>
                </c:pt>
              </c:numCache>
            </c:numRef>
          </c:val>
        </c:ser>
        <c:ser>
          <c:idx val="3"/>
          <c:order val="3"/>
          <c:tx>
            <c:v>Lap 4</c:v>
          </c:tx>
          <c:marker>
            <c:symbol val="none"/>
          </c:marker>
          <c:val>
            <c:numRef>
              <c:f>'Lap Breaks'!$D$4:$D$200</c:f>
              <c:numCache>
                <c:formatCode>General</c:formatCode>
                <c:ptCount val="197"/>
                <c:pt idx="0">
                  <c:v>36.5</c:v>
                </c:pt>
                <c:pt idx="1">
                  <c:v>35.9</c:v>
                </c:pt>
                <c:pt idx="2">
                  <c:v>35.799999999999997</c:v>
                </c:pt>
                <c:pt idx="3">
                  <c:v>36.299999999999997</c:v>
                </c:pt>
                <c:pt idx="4">
                  <c:v>37.5</c:v>
                </c:pt>
                <c:pt idx="5">
                  <c:v>38.299999999999997</c:v>
                </c:pt>
                <c:pt idx="6">
                  <c:v>39.9</c:v>
                </c:pt>
                <c:pt idx="7">
                  <c:v>40.6</c:v>
                </c:pt>
                <c:pt idx="8">
                  <c:v>41.7</c:v>
                </c:pt>
                <c:pt idx="9">
                  <c:v>43.4</c:v>
                </c:pt>
                <c:pt idx="10">
                  <c:v>44.4</c:v>
                </c:pt>
                <c:pt idx="11">
                  <c:v>45.2</c:v>
                </c:pt>
                <c:pt idx="12">
                  <c:v>45.6</c:v>
                </c:pt>
                <c:pt idx="13">
                  <c:v>44.7</c:v>
                </c:pt>
                <c:pt idx="14">
                  <c:v>42.5</c:v>
                </c:pt>
                <c:pt idx="15">
                  <c:v>38.299999999999997</c:v>
                </c:pt>
                <c:pt idx="16">
                  <c:v>35.1</c:v>
                </c:pt>
                <c:pt idx="17">
                  <c:v>33.200000000000003</c:v>
                </c:pt>
                <c:pt idx="18">
                  <c:v>33.4</c:v>
                </c:pt>
                <c:pt idx="19">
                  <c:v>32.5</c:v>
                </c:pt>
                <c:pt idx="20">
                  <c:v>31.2</c:v>
                </c:pt>
                <c:pt idx="21">
                  <c:v>30.1</c:v>
                </c:pt>
                <c:pt idx="22">
                  <c:v>28.7</c:v>
                </c:pt>
                <c:pt idx="23">
                  <c:v>27.6</c:v>
                </c:pt>
                <c:pt idx="24">
                  <c:v>26.5</c:v>
                </c:pt>
                <c:pt idx="25">
                  <c:v>25.4</c:v>
                </c:pt>
                <c:pt idx="26">
                  <c:v>23.9</c:v>
                </c:pt>
                <c:pt idx="27">
                  <c:v>22.4</c:v>
                </c:pt>
                <c:pt idx="28">
                  <c:v>20.8</c:v>
                </c:pt>
                <c:pt idx="29">
                  <c:v>19.3</c:v>
                </c:pt>
                <c:pt idx="30">
                  <c:v>19.100000000000001</c:v>
                </c:pt>
                <c:pt idx="31">
                  <c:v>19.8</c:v>
                </c:pt>
                <c:pt idx="32">
                  <c:v>20.3</c:v>
                </c:pt>
                <c:pt idx="33">
                  <c:v>22.6</c:v>
                </c:pt>
                <c:pt idx="34">
                  <c:v>24.9</c:v>
                </c:pt>
                <c:pt idx="35">
                  <c:v>26.6</c:v>
                </c:pt>
                <c:pt idx="36">
                  <c:v>28.3</c:v>
                </c:pt>
                <c:pt idx="37">
                  <c:v>29.3</c:v>
                </c:pt>
                <c:pt idx="38">
                  <c:v>30</c:v>
                </c:pt>
                <c:pt idx="39">
                  <c:v>30.7</c:v>
                </c:pt>
                <c:pt idx="40">
                  <c:v>30.9</c:v>
                </c:pt>
                <c:pt idx="41">
                  <c:v>31.4</c:v>
                </c:pt>
                <c:pt idx="42">
                  <c:v>32.1</c:v>
                </c:pt>
                <c:pt idx="43">
                  <c:v>34.1</c:v>
                </c:pt>
                <c:pt idx="44">
                  <c:v>34.4</c:v>
                </c:pt>
                <c:pt idx="45">
                  <c:v>35.299999999999997</c:v>
                </c:pt>
                <c:pt idx="46">
                  <c:v>35</c:v>
                </c:pt>
                <c:pt idx="47">
                  <c:v>34.700000000000003</c:v>
                </c:pt>
                <c:pt idx="48">
                  <c:v>34.4</c:v>
                </c:pt>
                <c:pt idx="49">
                  <c:v>34.200000000000003</c:v>
                </c:pt>
                <c:pt idx="50">
                  <c:v>35</c:v>
                </c:pt>
                <c:pt idx="51">
                  <c:v>35.299999999999997</c:v>
                </c:pt>
                <c:pt idx="52">
                  <c:v>35.799999999999997</c:v>
                </c:pt>
                <c:pt idx="53">
                  <c:v>35.5</c:v>
                </c:pt>
                <c:pt idx="54">
                  <c:v>35.9</c:v>
                </c:pt>
                <c:pt idx="55">
                  <c:v>36.200000000000003</c:v>
                </c:pt>
                <c:pt idx="56">
                  <c:v>35.4</c:v>
                </c:pt>
                <c:pt idx="57">
                  <c:v>35.4</c:v>
                </c:pt>
                <c:pt idx="58">
                  <c:v>35.4</c:v>
                </c:pt>
                <c:pt idx="59">
                  <c:v>35.9</c:v>
                </c:pt>
                <c:pt idx="60">
                  <c:v>37.299999999999997</c:v>
                </c:pt>
                <c:pt idx="61">
                  <c:v>37.700000000000003</c:v>
                </c:pt>
                <c:pt idx="62">
                  <c:v>38.799999999999997</c:v>
                </c:pt>
                <c:pt idx="63">
                  <c:v>38.799999999999997</c:v>
                </c:pt>
                <c:pt idx="64">
                  <c:v>38.799999999999997</c:v>
                </c:pt>
                <c:pt idx="65">
                  <c:v>39</c:v>
                </c:pt>
                <c:pt idx="66">
                  <c:v>39.6</c:v>
                </c:pt>
                <c:pt idx="67">
                  <c:v>40.4</c:v>
                </c:pt>
                <c:pt idx="68">
                  <c:v>42.9</c:v>
                </c:pt>
                <c:pt idx="69">
                  <c:v>42.9</c:v>
                </c:pt>
                <c:pt idx="70">
                  <c:v>43.2</c:v>
                </c:pt>
                <c:pt idx="71">
                  <c:v>44.6</c:v>
                </c:pt>
                <c:pt idx="72">
                  <c:v>45.7</c:v>
                </c:pt>
                <c:pt idx="73">
                  <c:v>45.5</c:v>
                </c:pt>
                <c:pt idx="74">
                  <c:v>43.7</c:v>
                </c:pt>
                <c:pt idx="75">
                  <c:v>39.9</c:v>
                </c:pt>
                <c:pt idx="76">
                  <c:v>37</c:v>
                </c:pt>
                <c:pt idx="77">
                  <c:v>36.1</c:v>
                </c:pt>
                <c:pt idx="78">
                  <c:v>35.4</c:v>
                </c:pt>
                <c:pt idx="79">
                  <c:v>34.299999999999997</c:v>
                </c:pt>
                <c:pt idx="80">
                  <c:v>33</c:v>
                </c:pt>
                <c:pt idx="81">
                  <c:v>31.4</c:v>
                </c:pt>
                <c:pt idx="82">
                  <c:v>30.5</c:v>
                </c:pt>
                <c:pt idx="83">
                  <c:v>29.5</c:v>
                </c:pt>
                <c:pt idx="84">
                  <c:v>28.1</c:v>
                </c:pt>
                <c:pt idx="85">
                  <c:v>27</c:v>
                </c:pt>
                <c:pt idx="86">
                  <c:v>26</c:v>
                </c:pt>
                <c:pt idx="87">
                  <c:v>24.8</c:v>
                </c:pt>
                <c:pt idx="88">
                  <c:v>25.3</c:v>
                </c:pt>
                <c:pt idx="89">
                  <c:v>25.2</c:v>
                </c:pt>
                <c:pt idx="90">
                  <c:v>23.8</c:v>
                </c:pt>
                <c:pt idx="91">
                  <c:v>23.2</c:v>
                </c:pt>
                <c:pt idx="92">
                  <c:v>21.7</c:v>
                </c:pt>
                <c:pt idx="93">
                  <c:v>22.8</c:v>
                </c:pt>
                <c:pt idx="94">
                  <c:v>22.3</c:v>
                </c:pt>
                <c:pt idx="95">
                  <c:v>22.6</c:v>
                </c:pt>
                <c:pt idx="96">
                  <c:v>23.8</c:v>
                </c:pt>
                <c:pt idx="97">
                  <c:v>24.9</c:v>
                </c:pt>
                <c:pt idx="98">
                  <c:v>26.7</c:v>
                </c:pt>
                <c:pt idx="99">
                  <c:v>27.9</c:v>
                </c:pt>
                <c:pt idx="100">
                  <c:v>28.9</c:v>
                </c:pt>
                <c:pt idx="101">
                  <c:v>29.4</c:v>
                </c:pt>
                <c:pt idx="102">
                  <c:v>30.3</c:v>
                </c:pt>
                <c:pt idx="103">
                  <c:v>30.6</c:v>
                </c:pt>
                <c:pt idx="104">
                  <c:v>31.3</c:v>
                </c:pt>
                <c:pt idx="105">
                  <c:v>31.8</c:v>
                </c:pt>
                <c:pt idx="106">
                  <c:v>31.8</c:v>
                </c:pt>
                <c:pt idx="107">
                  <c:v>31.8</c:v>
                </c:pt>
                <c:pt idx="108">
                  <c:v>31.7</c:v>
                </c:pt>
                <c:pt idx="109">
                  <c:v>30.9</c:v>
                </c:pt>
                <c:pt idx="110">
                  <c:v>30.6</c:v>
                </c:pt>
                <c:pt idx="111">
                  <c:v>31.4</c:v>
                </c:pt>
                <c:pt idx="112">
                  <c:v>32.6</c:v>
                </c:pt>
                <c:pt idx="113">
                  <c:v>33.200000000000003</c:v>
                </c:pt>
                <c:pt idx="114">
                  <c:v>34.299999999999997</c:v>
                </c:pt>
                <c:pt idx="115">
                  <c:v>35.9</c:v>
                </c:pt>
                <c:pt idx="116">
                  <c:v>37</c:v>
                </c:pt>
                <c:pt idx="117">
                  <c:v>38.200000000000003</c:v>
                </c:pt>
                <c:pt idx="118">
                  <c:v>39.200000000000003</c:v>
                </c:pt>
                <c:pt idx="119">
                  <c:v>40.1</c:v>
                </c:pt>
                <c:pt idx="120">
                  <c:v>41.1</c:v>
                </c:pt>
                <c:pt idx="121">
                  <c:v>41.9</c:v>
                </c:pt>
                <c:pt idx="122">
                  <c:v>42.4</c:v>
                </c:pt>
                <c:pt idx="123">
                  <c:v>43.4</c:v>
                </c:pt>
                <c:pt idx="124">
                  <c:v>44.1</c:v>
                </c:pt>
                <c:pt idx="125">
                  <c:v>41.2</c:v>
                </c:pt>
                <c:pt idx="126">
                  <c:v>37.5</c:v>
                </c:pt>
                <c:pt idx="127">
                  <c:v>33.4</c:v>
                </c:pt>
                <c:pt idx="128">
                  <c:v>32.200000000000003</c:v>
                </c:pt>
                <c:pt idx="129">
                  <c:v>32.1</c:v>
                </c:pt>
                <c:pt idx="130">
                  <c:v>32.5</c:v>
                </c:pt>
                <c:pt idx="131">
                  <c:v>32.1</c:v>
                </c:pt>
                <c:pt idx="132">
                  <c:v>31.4</c:v>
                </c:pt>
                <c:pt idx="133">
                  <c:v>30.8</c:v>
                </c:pt>
                <c:pt idx="134">
                  <c:v>29.9</c:v>
                </c:pt>
                <c:pt idx="135">
                  <c:v>30</c:v>
                </c:pt>
                <c:pt idx="136">
                  <c:v>30.9</c:v>
                </c:pt>
                <c:pt idx="137">
                  <c:v>33.200000000000003</c:v>
                </c:pt>
                <c:pt idx="138">
                  <c:v>34.700000000000003</c:v>
                </c:pt>
                <c:pt idx="139">
                  <c:v>35.200000000000003</c:v>
                </c:pt>
                <c:pt idx="140">
                  <c:v>35.200000000000003</c:v>
                </c:pt>
              </c:numCache>
            </c:numRef>
          </c:val>
        </c:ser>
        <c:marker val="1"/>
        <c:axId val="134925312"/>
        <c:axId val="134927872"/>
      </c:lineChart>
      <c:catAx>
        <c:axId val="134925312"/>
        <c:scaling>
          <c:orientation val="minMax"/>
        </c:scaling>
        <c:axPos val="b"/>
        <c:tickLblPos val="nextTo"/>
        <c:crossAx val="134927872"/>
        <c:crosses val="autoZero"/>
        <c:auto val="1"/>
        <c:lblAlgn val="ctr"/>
        <c:lblOffset val="100"/>
      </c:catAx>
      <c:valAx>
        <c:axId val="134927872"/>
        <c:scaling>
          <c:orientation val="minMax"/>
        </c:scaling>
        <c:axPos val="l"/>
        <c:majorGridlines/>
        <c:numFmt formatCode="General" sourceLinked="1"/>
        <c:tickLblPos val="nextTo"/>
        <c:crossAx val="13492531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THC Vs. Time</a:t>
            </a:r>
          </a:p>
        </c:rich>
      </c:tx>
    </c:title>
    <c:plotArea>
      <c:layout/>
      <c:scatterChart>
        <c:scatterStyle val="smoothMarker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data'!$I$10:$I$499</c:f>
              <c:numCache>
                <c:formatCode>General</c:formatCode>
                <c:ptCount val="490"/>
                <c:pt idx="0">
                  <c:v>25387.599999999999</c:v>
                </c:pt>
                <c:pt idx="1">
                  <c:v>24816.1</c:v>
                </c:pt>
                <c:pt idx="2">
                  <c:v>24743.1</c:v>
                </c:pt>
                <c:pt idx="3">
                  <c:v>24604.1</c:v>
                </c:pt>
                <c:pt idx="4">
                  <c:v>24365.8</c:v>
                </c:pt>
                <c:pt idx="5">
                  <c:v>24052.400000000001</c:v>
                </c:pt>
                <c:pt idx="6">
                  <c:v>24311.599999999999</c:v>
                </c:pt>
                <c:pt idx="7">
                  <c:v>25738.5</c:v>
                </c:pt>
                <c:pt idx="8">
                  <c:v>27373.7</c:v>
                </c:pt>
                <c:pt idx="9">
                  <c:v>28312.3</c:v>
                </c:pt>
                <c:pt idx="10">
                  <c:v>28600.7</c:v>
                </c:pt>
                <c:pt idx="11">
                  <c:v>31599.7</c:v>
                </c:pt>
                <c:pt idx="12">
                  <c:v>46095</c:v>
                </c:pt>
                <c:pt idx="13">
                  <c:v>46092.1</c:v>
                </c:pt>
                <c:pt idx="14">
                  <c:v>46093.9</c:v>
                </c:pt>
                <c:pt idx="15">
                  <c:v>46094.3</c:v>
                </c:pt>
                <c:pt idx="16">
                  <c:v>46095.3</c:v>
                </c:pt>
                <c:pt idx="17">
                  <c:v>46093.599999999999</c:v>
                </c:pt>
                <c:pt idx="18">
                  <c:v>46094.2</c:v>
                </c:pt>
                <c:pt idx="19">
                  <c:v>46091.199999999997</c:v>
                </c:pt>
                <c:pt idx="20">
                  <c:v>46092</c:v>
                </c:pt>
                <c:pt idx="21">
                  <c:v>46092.800000000003</c:v>
                </c:pt>
                <c:pt idx="22">
                  <c:v>46092.4</c:v>
                </c:pt>
                <c:pt idx="23">
                  <c:v>46091</c:v>
                </c:pt>
                <c:pt idx="24">
                  <c:v>46093.3</c:v>
                </c:pt>
                <c:pt idx="25">
                  <c:v>46089.9</c:v>
                </c:pt>
                <c:pt idx="26">
                  <c:v>46088.3</c:v>
                </c:pt>
                <c:pt idx="27">
                  <c:v>46088.4</c:v>
                </c:pt>
                <c:pt idx="28">
                  <c:v>46085.2</c:v>
                </c:pt>
                <c:pt idx="29">
                  <c:v>46085.4</c:v>
                </c:pt>
                <c:pt idx="30">
                  <c:v>46084.6</c:v>
                </c:pt>
                <c:pt idx="31">
                  <c:v>40861.199999999997</c:v>
                </c:pt>
                <c:pt idx="32">
                  <c:v>37354.300000000003</c:v>
                </c:pt>
                <c:pt idx="33">
                  <c:v>34059.699999999997</c:v>
                </c:pt>
                <c:pt idx="34">
                  <c:v>32063</c:v>
                </c:pt>
                <c:pt idx="35">
                  <c:v>31444.6</c:v>
                </c:pt>
                <c:pt idx="36">
                  <c:v>30596.3</c:v>
                </c:pt>
                <c:pt idx="37">
                  <c:v>29259.3</c:v>
                </c:pt>
                <c:pt idx="38">
                  <c:v>28693.5</c:v>
                </c:pt>
                <c:pt idx="39">
                  <c:v>28718.2</c:v>
                </c:pt>
                <c:pt idx="40">
                  <c:v>28644.2</c:v>
                </c:pt>
                <c:pt idx="41">
                  <c:v>28055.5</c:v>
                </c:pt>
                <c:pt idx="42">
                  <c:v>27653.5</c:v>
                </c:pt>
                <c:pt idx="43">
                  <c:v>27490.5</c:v>
                </c:pt>
                <c:pt idx="44">
                  <c:v>27124.2</c:v>
                </c:pt>
                <c:pt idx="45">
                  <c:v>26273.7</c:v>
                </c:pt>
                <c:pt idx="46">
                  <c:v>24845.1</c:v>
                </c:pt>
                <c:pt idx="47">
                  <c:v>24094.7</c:v>
                </c:pt>
                <c:pt idx="48">
                  <c:v>23913</c:v>
                </c:pt>
                <c:pt idx="49">
                  <c:v>23733.1</c:v>
                </c:pt>
                <c:pt idx="50">
                  <c:v>23339.1</c:v>
                </c:pt>
                <c:pt idx="51">
                  <c:v>23087.5</c:v>
                </c:pt>
                <c:pt idx="52">
                  <c:v>23280.3</c:v>
                </c:pt>
                <c:pt idx="53">
                  <c:v>23858.2</c:v>
                </c:pt>
                <c:pt idx="54">
                  <c:v>23787.7</c:v>
                </c:pt>
                <c:pt idx="55">
                  <c:v>24504.2</c:v>
                </c:pt>
                <c:pt idx="56">
                  <c:v>25806.9</c:v>
                </c:pt>
                <c:pt idx="57">
                  <c:v>26947.7</c:v>
                </c:pt>
                <c:pt idx="58">
                  <c:v>27917.200000000001</c:v>
                </c:pt>
                <c:pt idx="59">
                  <c:v>28519.7</c:v>
                </c:pt>
                <c:pt idx="60">
                  <c:v>28732.2</c:v>
                </c:pt>
                <c:pt idx="61">
                  <c:v>28408.400000000001</c:v>
                </c:pt>
                <c:pt idx="62">
                  <c:v>28121.200000000001</c:v>
                </c:pt>
                <c:pt idx="63">
                  <c:v>28619</c:v>
                </c:pt>
                <c:pt idx="64">
                  <c:v>28855.3</c:v>
                </c:pt>
                <c:pt idx="65">
                  <c:v>29053.3</c:v>
                </c:pt>
                <c:pt idx="66">
                  <c:v>29084.1</c:v>
                </c:pt>
                <c:pt idx="67">
                  <c:v>29104.799999999999</c:v>
                </c:pt>
                <c:pt idx="68">
                  <c:v>28618.6</c:v>
                </c:pt>
                <c:pt idx="69">
                  <c:v>36056.400000000001</c:v>
                </c:pt>
                <c:pt idx="70">
                  <c:v>41821.9</c:v>
                </c:pt>
                <c:pt idx="71">
                  <c:v>41681</c:v>
                </c:pt>
                <c:pt idx="72">
                  <c:v>46129.9</c:v>
                </c:pt>
                <c:pt idx="73">
                  <c:v>46129.5</c:v>
                </c:pt>
                <c:pt idx="74">
                  <c:v>46128.6</c:v>
                </c:pt>
                <c:pt idx="75">
                  <c:v>43081.9</c:v>
                </c:pt>
                <c:pt idx="76">
                  <c:v>38598</c:v>
                </c:pt>
                <c:pt idx="77">
                  <c:v>39219.9</c:v>
                </c:pt>
                <c:pt idx="78">
                  <c:v>44769.8</c:v>
                </c:pt>
                <c:pt idx="79">
                  <c:v>39875.199999999997</c:v>
                </c:pt>
                <c:pt idx="80">
                  <c:v>40255.1</c:v>
                </c:pt>
                <c:pt idx="81">
                  <c:v>46129.3</c:v>
                </c:pt>
                <c:pt idx="82">
                  <c:v>46129.3</c:v>
                </c:pt>
                <c:pt idx="83">
                  <c:v>46130.6</c:v>
                </c:pt>
                <c:pt idx="84">
                  <c:v>46132.9</c:v>
                </c:pt>
                <c:pt idx="85">
                  <c:v>46011.199999999997</c:v>
                </c:pt>
                <c:pt idx="86">
                  <c:v>46129.2</c:v>
                </c:pt>
                <c:pt idx="87">
                  <c:v>46129.3</c:v>
                </c:pt>
                <c:pt idx="88">
                  <c:v>46128.3</c:v>
                </c:pt>
                <c:pt idx="89">
                  <c:v>46129</c:v>
                </c:pt>
                <c:pt idx="90">
                  <c:v>46127.199999999997</c:v>
                </c:pt>
                <c:pt idx="91">
                  <c:v>46128.800000000003</c:v>
                </c:pt>
                <c:pt idx="92">
                  <c:v>46125.9</c:v>
                </c:pt>
                <c:pt idx="93">
                  <c:v>46123.199999999997</c:v>
                </c:pt>
                <c:pt idx="94">
                  <c:v>42352.3</c:v>
                </c:pt>
                <c:pt idx="95">
                  <c:v>37019</c:v>
                </c:pt>
                <c:pt idx="96">
                  <c:v>32757.5</c:v>
                </c:pt>
                <c:pt idx="97">
                  <c:v>30918.3</c:v>
                </c:pt>
                <c:pt idx="98">
                  <c:v>31624.799999999999</c:v>
                </c:pt>
                <c:pt idx="99">
                  <c:v>31372.3</c:v>
                </c:pt>
                <c:pt idx="100">
                  <c:v>30350.799999999999</c:v>
                </c:pt>
                <c:pt idx="101">
                  <c:v>34646.300000000003</c:v>
                </c:pt>
                <c:pt idx="102">
                  <c:v>37128.5</c:v>
                </c:pt>
                <c:pt idx="103">
                  <c:v>33691.699999999997</c:v>
                </c:pt>
                <c:pt idx="104">
                  <c:v>31605.200000000001</c:v>
                </c:pt>
                <c:pt idx="105">
                  <c:v>32324.400000000001</c:v>
                </c:pt>
                <c:pt idx="106">
                  <c:v>33008.300000000003</c:v>
                </c:pt>
                <c:pt idx="107">
                  <c:v>30659.9</c:v>
                </c:pt>
                <c:pt idx="108">
                  <c:v>28610.1</c:v>
                </c:pt>
                <c:pt idx="109">
                  <c:v>27443</c:v>
                </c:pt>
                <c:pt idx="110">
                  <c:v>26788.5</c:v>
                </c:pt>
                <c:pt idx="111">
                  <c:v>26281.599999999999</c:v>
                </c:pt>
                <c:pt idx="112">
                  <c:v>25887.8</c:v>
                </c:pt>
                <c:pt idx="113">
                  <c:v>25680.3</c:v>
                </c:pt>
                <c:pt idx="114">
                  <c:v>25568.3</c:v>
                </c:pt>
                <c:pt idx="115">
                  <c:v>26168.2</c:v>
                </c:pt>
                <c:pt idx="116">
                  <c:v>26488.2</c:v>
                </c:pt>
                <c:pt idx="117">
                  <c:v>26405.7</c:v>
                </c:pt>
                <c:pt idx="118">
                  <c:v>27677.4</c:v>
                </c:pt>
                <c:pt idx="119">
                  <c:v>28865.1</c:v>
                </c:pt>
                <c:pt idx="120">
                  <c:v>29488.3</c:v>
                </c:pt>
                <c:pt idx="121">
                  <c:v>34526</c:v>
                </c:pt>
                <c:pt idx="122">
                  <c:v>46116.5</c:v>
                </c:pt>
                <c:pt idx="123">
                  <c:v>46115.1</c:v>
                </c:pt>
                <c:pt idx="124">
                  <c:v>46112</c:v>
                </c:pt>
                <c:pt idx="125">
                  <c:v>46112</c:v>
                </c:pt>
                <c:pt idx="126">
                  <c:v>46112</c:v>
                </c:pt>
                <c:pt idx="127">
                  <c:v>46112</c:v>
                </c:pt>
                <c:pt idx="128">
                  <c:v>42330.9</c:v>
                </c:pt>
                <c:pt idx="129">
                  <c:v>38923.4</c:v>
                </c:pt>
                <c:pt idx="130">
                  <c:v>36643.4</c:v>
                </c:pt>
                <c:pt idx="131">
                  <c:v>34549.599999999999</c:v>
                </c:pt>
                <c:pt idx="132">
                  <c:v>30440.3</c:v>
                </c:pt>
                <c:pt idx="133">
                  <c:v>27969.4</c:v>
                </c:pt>
                <c:pt idx="134">
                  <c:v>26799.8</c:v>
                </c:pt>
                <c:pt idx="135">
                  <c:v>26155.4</c:v>
                </c:pt>
                <c:pt idx="136">
                  <c:v>26204.1</c:v>
                </c:pt>
                <c:pt idx="137">
                  <c:v>27268.799999999999</c:v>
                </c:pt>
                <c:pt idx="138">
                  <c:v>27302.5</c:v>
                </c:pt>
                <c:pt idx="139">
                  <c:v>26979.3</c:v>
                </c:pt>
                <c:pt idx="140">
                  <c:v>26144.400000000001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data'!$I$10:$I$497</c:f>
              <c:numCache>
                <c:formatCode>General</c:formatCode>
                <c:ptCount val="488"/>
                <c:pt idx="0">
                  <c:v>26144.400000000001</c:v>
                </c:pt>
                <c:pt idx="1">
                  <c:v>25353.1</c:v>
                </c:pt>
                <c:pt idx="2">
                  <c:v>24816</c:v>
                </c:pt>
                <c:pt idx="3">
                  <c:v>24622.5</c:v>
                </c:pt>
                <c:pt idx="4">
                  <c:v>24851.9</c:v>
                </c:pt>
                <c:pt idx="5">
                  <c:v>26436.9</c:v>
                </c:pt>
                <c:pt idx="6">
                  <c:v>28177.599999999999</c:v>
                </c:pt>
                <c:pt idx="7">
                  <c:v>28902</c:v>
                </c:pt>
                <c:pt idx="8">
                  <c:v>29187.5</c:v>
                </c:pt>
                <c:pt idx="9">
                  <c:v>29374.1</c:v>
                </c:pt>
                <c:pt idx="10">
                  <c:v>30515.200000000001</c:v>
                </c:pt>
                <c:pt idx="11">
                  <c:v>46096</c:v>
                </c:pt>
                <c:pt idx="12">
                  <c:v>46096.2</c:v>
                </c:pt>
                <c:pt idx="13">
                  <c:v>46094</c:v>
                </c:pt>
                <c:pt idx="14">
                  <c:v>46094.400000000001</c:v>
                </c:pt>
                <c:pt idx="15">
                  <c:v>46094.5</c:v>
                </c:pt>
                <c:pt idx="16">
                  <c:v>46094.1</c:v>
                </c:pt>
                <c:pt idx="17">
                  <c:v>46094.400000000001</c:v>
                </c:pt>
                <c:pt idx="18">
                  <c:v>44602.7</c:v>
                </c:pt>
                <c:pt idx="19">
                  <c:v>46095.5</c:v>
                </c:pt>
                <c:pt idx="20">
                  <c:v>46093.8</c:v>
                </c:pt>
                <c:pt idx="21">
                  <c:v>46092.9</c:v>
                </c:pt>
                <c:pt idx="22">
                  <c:v>46094</c:v>
                </c:pt>
                <c:pt idx="23">
                  <c:v>46093.1</c:v>
                </c:pt>
                <c:pt idx="24">
                  <c:v>46094.1</c:v>
                </c:pt>
                <c:pt idx="25">
                  <c:v>46091.1</c:v>
                </c:pt>
                <c:pt idx="26">
                  <c:v>46091.5</c:v>
                </c:pt>
                <c:pt idx="27">
                  <c:v>45972</c:v>
                </c:pt>
                <c:pt idx="28">
                  <c:v>41516.699999999997</c:v>
                </c:pt>
                <c:pt idx="29">
                  <c:v>39559</c:v>
                </c:pt>
                <c:pt idx="30">
                  <c:v>34942.699999999997</c:v>
                </c:pt>
                <c:pt idx="31">
                  <c:v>30366.6</c:v>
                </c:pt>
                <c:pt idx="32">
                  <c:v>28628.9</c:v>
                </c:pt>
                <c:pt idx="33">
                  <c:v>30856.2</c:v>
                </c:pt>
                <c:pt idx="34">
                  <c:v>34468.400000000001</c:v>
                </c:pt>
                <c:pt idx="35">
                  <c:v>37417.4</c:v>
                </c:pt>
                <c:pt idx="36">
                  <c:v>35523.199999999997</c:v>
                </c:pt>
                <c:pt idx="37">
                  <c:v>31120.400000000001</c:v>
                </c:pt>
                <c:pt idx="38">
                  <c:v>28477</c:v>
                </c:pt>
                <c:pt idx="39">
                  <c:v>27835.200000000001</c:v>
                </c:pt>
                <c:pt idx="40">
                  <c:v>27762.3</c:v>
                </c:pt>
                <c:pt idx="41">
                  <c:v>27352.400000000001</c:v>
                </c:pt>
                <c:pt idx="42">
                  <c:v>27260.1</c:v>
                </c:pt>
                <c:pt idx="43">
                  <c:v>27158.799999999999</c:v>
                </c:pt>
                <c:pt idx="44">
                  <c:v>27027.4</c:v>
                </c:pt>
                <c:pt idx="45">
                  <c:v>26275.599999999999</c:v>
                </c:pt>
                <c:pt idx="46">
                  <c:v>25562.3</c:v>
                </c:pt>
                <c:pt idx="47">
                  <c:v>25081.7</c:v>
                </c:pt>
                <c:pt idx="48">
                  <c:v>25100.400000000001</c:v>
                </c:pt>
                <c:pt idx="49">
                  <c:v>25166.6</c:v>
                </c:pt>
                <c:pt idx="50">
                  <c:v>25147.200000000001</c:v>
                </c:pt>
                <c:pt idx="51">
                  <c:v>25285.3</c:v>
                </c:pt>
                <c:pt idx="52">
                  <c:v>26596.2</c:v>
                </c:pt>
                <c:pt idx="53">
                  <c:v>26341.599999999999</c:v>
                </c:pt>
                <c:pt idx="54">
                  <c:v>26776.400000000001</c:v>
                </c:pt>
                <c:pt idx="55">
                  <c:v>26924.9</c:v>
                </c:pt>
                <c:pt idx="56">
                  <c:v>26579.8</c:v>
                </c:pt>
                <c:pt idx="57">
                  <c:v>26541.3</c:v>
                </c:pt>
                <c:pt idx="58">
                  <c:v>27514.799999999999</c:v>
                </c:pt>
                <c:pt idx="59">
                  <c:v>28334.1</c:v>
                </c:pt>
                <c:pt idx="60">
                  <c:v>28597.7</c:v>
                </c:pt>
                <c:pt idx="61">
                  <c:v>28720.799999999999</c:v>
                </c:pt>
                <c:pt idx="62">
                  <c:v>28394</c:v>
                </c:pt>
                <c:pt idx="63">
                  <c:v>27963.5</c:v>
                </c:pt>
                <c:pt idx="64">
                  <c:v>27439.8</c:v>
                </c:pt>
                <c:pt idx="65">
                  <c:v>26502.400000000001</c:v>
                </c:pt>
                <c:pt idx="66">
                  <c:v>25460</c:v>
                </c:pt>
                <c:pt idx="67">
                  <c:v>25326.1</c:v>
                </c:pt>
                <c:pt idx="68">
                  <c:v>25500.6</c:v>
                </c:pt>
                <c:pt idx="69">
                  <c:v>33691.699999999997</c:v>
                </c:pt>
                <c:pt idx="70">
                  <c:v>45841.599999999999</c:v>
                </c:pt>
                <c:pt idx="71">
                  <c:v>38874.9</c:v>
                </c:pt>
                <c:pt idx="72">
                  <c:v>38749.9</c:v>
                </c:pt>
                <c:pt idx="73">
                  <c:v>46125.3</c:v>
                </c:pt>
                <c:pt idx="74">
                  <c:v>46127</c:v>
                </c:pt>
                <c:pt idx="75">
                  <c:v>46124.3</c:v>
                </c:pt>
                <c:pt idx="76">
                  <c:v>46124.6</c:v>
                </c:pt>
                <c:pt idx="77">
                  <c:v>46124.7</c:v>
                </c:pt>
                <c:pt idx="78">
                  <c:v>46126.5</c:v>
                </c:pt>
                <c:pt idx="79">
                  <c:v>46128.3</c:v>
                </c:pt>
                <c:pt idx="80">
                  <c:v>46129</c:v>
                </c:pt>
                <c:pt idx="81">
                  <c:v>46129.2</c:v>
                </c:pt>
                <c:pt idx="82">
                  <c:v>46129.3</c:v>
                </c:pt>
                <c:pt idx="83">
                  <c:v>46129.4</c:v>
                </c:pt>
                <c:pt idx="84">
                  <c:v>46131.199999999997</c:v>
                </c:pt>
                <c:pt idx="85">
                  <c:v>46128.6</c:v>
                </c:pt>
                <c:pt idx="86">
                  <c:v>46127.3</c:v>
                </c:pt>
                <c:pt idx="87">
                  <c:v>46128</c:v>
                </c:pt>
                <c:pt idx="88">
                  <c:v>46127.1</c:v>
                </c:pt>
                <c:pt idx="89">
                  <c:v>46129.7</c:v>
                </c:pt>
                <c:pt idx="90">
                  <c:v>46127.9</c:v>
                </c:pt>
                <c:pt idx="91">
                  <c:v>45894.2</c:v>
                </c:pt>
                <c:pt idx="92">
                  <c:v>42332.6</c:v>
                </c:pt>
                <c:pt idx="93">
                  <c:v>42568.9</c:v>
                </c:pt>
                <c:pt idx="94">
                  <c:v>41276.400000000001</c:v>
                </c:pt>
                <c:pt idx="95">
                  <c:v>36183.1</c:v>
                </c:pt>
                <c:pt idx="96">
                  <c:v>31823.5</c:v>
                </c:pt>
                <c:pt idx="97">
                  <c:v>34364.5</c:v>
                </c:pt>
                <c:pt idx="98">
                  <c:v>40259.599999999999</c:v>
                </c:pt>
                <c:pt idx="99">
                  <c:v>46081.2</c:v>
                </c:pt>
                <c:pt idx="100">
                  <c:v>40465.5</c:v>
                </c:pt>
                <c:pt idx="101">
                  <c:v>40886.699999999997</c:v>
                </c:pt>
                <c:pt idx="102">
                  <c:v>42228.800000000003</c:v>
                </c:pt>
                <c:pt idx="103">
                  <c:v>39049.199999999997</c:v>
                </c:pt>
                <c:pt idx="104">
                  <c:v>35631.699999999997</c:v>
                </c:pt>
                <c:pt idx="105">
                  <c:v>31003</c:v>
                </c:pt>
                <c:pt idx="106">
                  <c:v>28634.400000000001</c:v>
                </c:pt>
                <c:pt idx="107">
                  <c:v>29752.2</c:v>
                </c:pt>
                <c:pt idx="108">
                  <c:v>31258.799999999999</c:v>
                </c:pt>
                <c:pt idx="109">
                  <c:v>28295.5</c:v>
                </c:pt>
                <c:pt idx="110">
                  <c:v>25376.2</c:v>
                </c:pt>
                <c:pt idx="111">
                  <c:v>24319.599999999999</c:v>
                </c:pt>
                <c:pt idx="112">
                  <c:v>24312.2</c:v>
                </c:pt>
                <c:pt idx="113">
                  <c:v>24216.7</c:v>
                </c:pt>
                <c:pt idx="114">
                  <c:v>25128.9</c:v>
                </c:pt>
                <c:pt idx="115">
                  <c:v>26618.1</c:v>
                </c:pt>
                <c:pt idx="116">
                  <c:v>26620</c:v>
                </c:pt>
                <c:pt idx="117">
                  <c:v>26709.599999999999</c:v>
                </c:pt>
                <c:pt idx="118">
                  <c:v>26984.9</c:v>
                </c:pt>
                <c:pt idx="119">
                  <c:v>27716.2</c:v>
                </c:pt>
                <c:pt idx="120">
                  <c:v>27821.9</c:v>
                </c:pt>
                <c:pt idx="121">
                  <c:v>27892.5</c:v>
                </c:pt>
                <c:pt idx="122">
                  <c:v>28604.2</c:v>
                </c:pt>
                <c:pt idx="123">
                  <c:v>36231.5</c:v>
                </c:pt>
                <c:pt idx="124">
                  <c:v>46113.3</c:v>
                </c:pt>
                <c:pt idx="125">
                  <c:v>46113.4</c:v>
                </c:pt>
                <c:pt idx="126">
                  <c:v>45941.8</c:v>
                </c:pt>
                <c:pt idx="127">
                  <c:v>45508.800000000003</c:v>
                </c:pt>
                <c:pt idx="128">
                  <c:v>46112.5</c:v>
                </c:pt>
                <c:pt idx="129">
                  <c:v>46110.9</c:v>
                </c:pt>
                <c:pt idx="130">
                  <c:v>45324.6</c:v>
                </c:pt>
                <c:pt idx="131">
                  <c:v>39217.699999999997</c:v>
                </c:pt>
                <c:pt idx="132">
                  <c:v>34087.800000000003</c:v>
                </c:pt>
                <c:pt idx="133">
                  <c:v>31028.3</c:v>
                </c:pt>
                <c:pt idx="134">
                  <c:v>29145.599999999999</c:v>
                </c:pt>
                <c:pt idx="135">
                  <c:v>28037.599999999999</c:v>
                </c:pt>
                <c:pt idx="136">
                  <c:v>28290.7</c:v>
                </c:pt>
                <c:pt idx="137">
                  <c:v>29104.3</c:v>
                </c:pt>
                <c:pt idx="138">
                  <c:v>30487.9</c:v>
                </c:pt>
                <c:pt idx="139">
                  <c:v>30597.4</c:v>
                </c:pt>
                <c:pt idx="140">
                  <c:v>28441.5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data'!$I$10:$I$496</c:f>
              <c:numCache>
                <c:formatCode>General</c:formatCode>
                <c:ptCount val="487"/>
                <c:pt idx="0">
                  <c:v>28441.5</c:v>
                </c:pt>
                <c:pt idx="1">
                  <c:v>26946.2</c:v>
                </c:pt>
                <c:pt idx="2">
                  <c:v>26251.599999999999</c:v>
                </c:pt>
                <c:pt idx="3">
                  <c:v>25872.1</c:v>
                </c:pt>
                <c:pt idx="4">
                  <c:v>26198.799999999999</c:v>
                </c:pt>
                <c:pt idx="5">
                  <c:v>27611.7</c:v>
                </c:pt>
                <c:pt idx="6">
                  <c:v>28945.8</c:v>
                </c:pt>
                <c:pt idx="7">
                  <c:v>29496.799999999999</c:v>
                </c:pt>
                <c:pt idx="8">
                  <c:v>29499.200000000001</c:v>
                </c:pt>
                <c:pt idx="9">
                  <c:v>28838.2</c:v>
                </c:pt>
                <c:pt idx="10">
                  <c:v>29207</c:v>
                </c:pt>
                <c:pt idx="11">
                  <c:v>46095.8</c:v>
                </c:pt>
                <c:pt idx="12">
                  <c:v>46096.1</c:v>
                </c:pt>
                <c:pt idx="13">
                  <c:v>46095.199999999997</c:v>
                </c:pt>
                <c:pt idx="14">
                  <c:v>46094.8</c:v>
                </c:pt>
                <c:pt idx="15">
                  <c:v>44863.199999999997</c:v>
                </c:pt>
                <c:pt idx="16">
                  <c:v>45312.5</c:v>
                </c:pt>
                <c:pt idx="17">
                  <c:v>46031</c:v>
                </c:pt>
                <c:pt idx="18">
                  <c:v>46094.3</c:v>
                </c:pt>
                <c:pt idx="19">
                  <c:v>46094.5</c:v>
                </c:pt>
                <c:pt idx="20">
                  <c:v>46096.2</c:v>
                </c:pt>
                <c:pt idx="21">
                  <c:v>46095.199999999997</c:v>
                </c:pt>
                <c:pt idx="22">
                  <c:v>46094.1</c:v>
                </c:pt>
                <c:pt idx="23">
                  <c:v>46094.400000000001</c:v>
                </c:pt>
                <c:pt idx="24">
                  <c:v>46094.5</c:v>
                </c:pt>
                <c:pt idx="25">
                  <c:v>46091.5</c:v>
                </c:pt>
                <c:pt idx="26">
                  <c:v>46088.9</c:v>
                </c:pt>
                <c:pt idx="27">
                  <c:v>46089.3</c:v>
                </c:pt>
                <c:pt idx="28">
                  <c:v>46087.9</c:v>
                </c:pt>
                <c:pt idx="29">
                  <c:v>46086.1</c:v>
                </c:pt>
                <c:pt idx="30">
                  <c:v>46039.1</c:v>
                </c:pt>
                <c:pt idx="31">
                  <c:v>42223.1</c:v>
                </c:pt>
                <c:pt idx="32">
                  <c:v>38290.5</c:v>
                </c:pt>
                <c:pt idx="33">
                  <c:v>35090.400000000001</c:v>
                </c:pt>
                <c:pt idx="34">
                  <c:v>33403.4</c:v>
                </c:pt>
                <c:pt idx="35">
                  <c:v>33636.6</c:v>
                </c:pt>
                <c:pt idx="36">
                  <c:v>32128.9</c:v>
                </c:pt>
                <c:pt idx="37">
                  <c:v>30005.8</c:v>
                </c:pt>
                <c:pt idx="38">
                  <c:v>28849.4</c:v>
                </c:pt>
                <c:pt idx="39">
                  <c:v>28215.200000000001</c:v>
                </c:pt>
                <c:pt idx="40">
                  <c:v>28699.8</c:v>
                </c:pt>
                <c:pt idx="41">
                  <c:v>28552.799999999999</c:v>
                </c:pt>
                <c:pt idx="42">
                  <c:v>28723.599999999999</c:v>
                </c:pt>
                <c:pt idx="43">
                  <c:v>28851.3</c:v>
                </c:pt>
                <c:pt idx="44">
                  <c:v>28422.2</c:v>
                </c:pt>
                <c:pt idx="45">
                  <c:v>27812.7</c:v>
                </c:pt>
                <c:pt idx="46">
                  <c:v>26716.3</c:v>
                </c:pt>
                <c:pt idx="47">
                  <c:v>25821.9</c:v>
                </c:pt>
                <c:pt idx="48">
                  <c:v>25383.1</c:v>
                </c:pt>
                <c:pt idx="49">
                  <c:v>25195.9</c:v>
                </c:pt>
                <c:pt idx="50">
                  <c:v>25271.8</c:v>
                </c:pt>
                <c:pt idx="51">
                  <c:v>25342.2</c:v>
                </c:pt>
                <c:pt idx="52">
                  <c:v>25255</c:v>
                </c:pt>
                <c:pt idx="53">
                  <c:v>26238.7</c:v>
                </c:pt>
                <c:pt idx="54">
                  <c:v>26219.7</c:v>
                </c:pt>
                <c:pt idx="55">
                  <c:v>26072.6</c:v>
                </c:pt>
                <c:pt idx="56">
                  <c:v>26161.1</c:v>
                </c:pt>
                <c:pt idx="57">
                  <c:v>26093.200000000001</c:v>
                </c:pt>
                <c:pt idx="58">
                  <c:v>26863.7</c:v>
                </c:pt>
                <c:pt idx="59">
                  <c:v>27696.5</c:v>
                </c:pt>
                <c:pt idx="60">
                  <c:v>27249</c:v>
                </c:pt>
                <c:pt idx="61">
                  <c:v>26504.7</c:v>
                </c:pt>
                <c:pt idx="62">
                  <c:v>26395.5</c:v>
                </c:pt>
                <c:pt idx="63">
                  <c:v>26771.1</c:v>
                </c:pt>
                <c:pt idx="64">
                  <c:v>26950.5</c:v>
                </c:pt>
                <c:pt idx="65">
                  <c:v>27087.8</c:v>
                </c:pt>
                <c:pt idx="66">
                  <c:v>27451.5</c:v>
                </c:pt>
                <c:pt idx="67">
                  <c:v>27829</c:v>
                </c:pt>
                <c:pt idx="68">
                  <c:v>27438</c:v>
                </c:pt>
                <c:pt idx="69">
                  <c:v>26809</c:v>
                </c:pt>
                <c:pt idx="70">
                  <c:v>28259.9</c:v>
                </c:pt>
                <c:pt idx="71">
                  <c:v>38602.5</c:v>
                </c:pt>
                <c:pt idx="72">
                  <c:v>46131.7</c:v>
                </c:pt>
                <c:pt idx="73">
                  <c:v>46131.6</c:v>
                </c:pt>
                <c:pt idx="74">
                  <c:v>45734.9</c:v>
                </c:pt>
                <c:pt idx="75">
                  <c:v>42864.1</c:v>
                </c:pt>
                <c:pt idx="76">
                  <c:v>45801.1</c:v>
                </c:pt>
                <c:pt idx="77">
                  <c:v>46133.3</c:v>
                </c:pt>
                <c:pt idx="78">
                  <c:v>46129.4</c:v>
                </c:pt>
                <c:pt idx="79">
                  <c:v>46131.3</c:v>
                </c:pt>
                <c:pt idx="80">
                  <c:v>46130</c:v>
                </c:pt>
                <c:pt idx="81">
                  <c:v>46133.3</c:v>
                </c:pt>
                <c:pt idx="82">
                  <c:v>46133.7</c:v>
                </c:pt>
                <c:pt idx="83">
                  <c:v>46133.8</c:v>
                </c:pt>
                <c:pt idx="84">
                  <c:v>46132.3</c:v>
                </c:pt>
                <c:pt idx="85">
                  <c:v>43993.599999999999</c:v>
                </c:pt>
                <c:pt idx="86">
                  <c:v>39987.599999999999</c:v>
                </c:pt>
                <c:pt idx="87">
                  <c:v>46131.3</c:v>
                </c:pt>
                <c:pt idx="88">
                  <c:v>46130</c:v>
                </c:pt>
                <c:pt idx="89">
                  <c:v>46131</c:v>
                </c:pt>
                <c:pt idx="90">
                  <c:v>46130.6</c:v>
                </c:pt>
                <c:pt idx="91">
                  <c:v>46131.199999999997</c:v>
                </c:pt>
                <c:pt idx="92">
                  <c:v>46131.7</c:v>
                </c:pt>
                <c:pt idx="93">
                  <c:v>45139.7</c:v>
                </c:pt>
                <c:pt idx="94">
                  <c:v>40423.199999999997</c:v>
                </c:pt>
                <c:pt idx="95">
                  <c:v>38494.5</c:v>
                </c:pt>
                <c:pt idx="96">
                  <c:v>35943.5</c:v>
                </c:pt>
                <c:pt idx="97">
                  <c:v>35765</c:v>
                </c:pt>
                <c:pt idx="98">
                  <c:v>36697.9</c:v>
                </c:pt>
                <c:pt idx="99">
                  <c:v>34396.9</c:v>
                </c:pt>
                <c:pt idx="100">
                  <c:v>36276.5</c:v>
                </c:pt>
                <c:pt idx="101">
                  <c:v>34486.300000000003</c:v>
                </c:pt>
                <c:pt idx="102">
                  <c:v>31538.3</c:v>
                </c:pt>
                <c:pt idx="103">
                  <c:v>31647.200000000001</c:v>
                </c:pt>
                <c:pt idx="104">
                  <c:v>31181.5</c:v>
                </c:pt>
                <c:pt idx="105">
                  <c:v>31876.2</c:v>
                </c:pt>
                <c:pt idx="106">
                  <c:v>39041.300000000003</c:v>
                </c:pt>
                <c:pt idx="107">
                  <c:v>38962.800000000003</c:v>
                </c:pt>
                <c:pt idx="108">
                  <c:v>33757.300000000003</c:v>
                </c:pt>
                <c:pt idx="109">
                  <c:v>30321.4</c:v>
                </c:pt>
                <c:pt idx="110">
                  <c:v>28786.1</c:v>
                </c:pt>
                <c:pt idx="111">
                  <c:v>27906.7</c:v>
                </c:pt>
                <c:pt idx="112">
                  <c:v>27391.7</c:v>
                </c:pt>
                <c:pt idx="113">
                  <c:v>27236.799999999999</c:v>
                </c:pt>
                <c:pt idx="114">
                  <c:v>27204.3</c:v>
                </c:pt>
                <c:pt idx="115">
                  <c:v>27122</c:v>
                </c:pt>
                <c:pt idx="116">
                  <c:v>26737.3</c:v>
                </c:pt>
                <c:pt idx="117">
                  <c:v>27306.2</c:v>
                </c:pt>
                <c:pt idx="118">
                  <c:v>28374.2</c:v>
                </c:pt>
                <c:pt idx="119">
                  <c:v>28922.799999999999</c:v>
                </c:pt>
                <c:pt idx="120">
                  <c:v>28916.2</c:v>
                </c:pt>
                <c:pt idx="121">
                  <c:v>28933.8</c:v>
                </c:pt>
                <c:pt idx="122">
                  <c:v>39141.199999999997</c:v>
                </c:pt>
                <c:pt idx="123">
                  <c:v>46118.7</c:v>
                </c:pt>
                <c:pt idx="124">
                  <c:v>46116.1</c:v>
                </c:pt>
                <c:pt idx="125">
                  <c:v>46115.3</c:v>
                </c:pt>
                <c:pt idx="126">
                  <c:v>45936.3</c:v>
                </c:pt>
                <c:pt idx="127">
                  <c:v>41621.1</c:v>
                </c:pt>
                <c:pt idx="128">
                  <c:v>40372.9</c:v>
                </c:pt>
                <c:pt idx="129">
                  <c:v>43040.9</c:v>
                </c:pt>
                <c:pt idx="130">
                  <c:v>43253.7</c:v>
                </c:pt>
                <c:pt idx="131">
                  <c:v>41753.4</c:v>
                </c:pt>
                <c:pt idx="132">
                  <c:v>35794.6</c:v>
                </c:pt>
                <c:pt idx="133">
                  <c:v>30447.200000000001</c:v>
                </c:pt>
                <c:pt idx="134">
                  <c:v>27174.1</c:v>
                </c:pt>
                <c:pt idx="135">
                  <c:v>24962.3</c:v>
                </c:pt>
                <c:pt idx="136">
                  <c:v>24073.9</c:v>
                </c:pt>
                <c:pt idx="137">
                  <c:v>24502.7</c:v>
                </c:pt>
                <c:pt idx="138">
                  <c:v>29619.7</c:v>
                </c:pt>
                <c:pt idx="139">
                  <c:v>36724.6</c:v>
                </c:pt>
                <c:pt idx="140">
                  <c:v>39191.699999999997</c:v>
                </c:pt>
              </c:numCache>
            </c:numRef>
          </c:yVal>
          <c:smooth val="1"/>
        </c:ser>
        <c:axId val="120196096"/>
        <c:axId val="120251520"/>
      </c:scatterChart>
      <c:valAx>
        <c:axId val="120196096"/>
        <c:scaling>
          <c:orientation val="minMax"/>
          <c:max val="14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</c:title>
        <c:majorTickMark val="none"/>
        <c:tickLblPos val="nextTo"/>
        <c:crossAx val="120251520"/>
        <c:crosses val="autoZero"/>
        <c:crossBetween val="midCat"/>
      </c:valAx>
      <c:valAx>
        <c:axId val="1202515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THC (ppm)</a:t>
                </a:r>
              </a:p>
            </c:rich>
          </c:tx>
          <c:layout>
            <c:manualLayout>
              <c:xMode val="edge"/>
              <c:yMode val="edge"/>
              <c:x val="1.1714589989350425E-2"/>
              <c:y val="0.43807184838889623"/>
            </c:manualLayout>
          </c:layout>
        </c:title>
        <c:numFmt formatCode="General" sourceLinked="1"/>
        <c:majorTickMark val="none"/>
        <c:tickLblPos val="nextTo"/>
        <c:crossAx val="120196096"/>
        <c:crosses val="autoZero"/>
        <c:crossBetween val="midCat"/>
      </c:valAx>
    </c:plotArea>
    <c:legend>
      <c:legendPos val="r"/>
    </c:legend>
    <c:plotVisOnly val="1"/>
    <c:dispBlanksAs val="gap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O2 Vs. Time</a:t>
            </a:r>
          </a:p>
        </c:rich>
      </c:tx>
    </c:title>
    <c:plotArea>
      <c:layout/>
      <c:scatterChart>
        <c:scatterStyle val="smoothMarker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data'!$K$10:$K$499</c:f>
              <c:numCache>
                <c:formatCode>General</c:formatCode>
                <c:ptCount val="490"/>
                <c:pt idx="0">
                  <c:v>3.9</c:v>
                </c:pt>
                <c:pt idx="1">
                  <c:v>3.9</c:v>
                </c:pt>
                <c:pt idx="2">
                  <c:v>3.9</c:v>
                </c:pt>
                <c:pt idx="3">
                  <c:v>4</c:v>
                </c:pt>
                <c:pt idx="4">
                  <c:v>4</c:v>
                </c:pt>
                <c:pt idx="5">
                  <c:v>4.01</c:v>
                </c:pt>
                <c:pt idx="6">
                  <c:v>4.0999999999999996</c:v>
                </c:pt>
                <c:pt idx="7">
                  <c:v>4.0999999999999996</c:v>
                </c:pt>
                <c:pt idx="8">
                  <c:v>4.16</c:v>
                </c:pt>
                <c:pt idx="9">
                  <c:v>4.21</c:v>
                </c:pt>
                <c:pt idx="10">
                  <c:v>4.3</c:v>
                </c:pt>
                <c:pt idx="11">
                  <c:v>4.3</c:v>
                </c:pt>
                <c:pt idx="12">
                  <c:v>4.3600000000000003</c:v>
                </c:pt>
                <c:pt idx="13">
                  <c:v>5.65</c:v>
                </c:pt>
                <c:pt idx="14">
                  <c:v>7.96</c:v>
                </c:pt>
                <c:pt idx="15">
                  <c:v>9.9600000000000009</c:v>
                </c:pt>
                <c:pt idx="16">
                  <c:v>10.18</c:v>
                </c:pt>
                <c:pt idx="17">
                  <c:v>8.1999999999999993</c:v>
                </c:pt>
                <c:pt idx="18">
                  <c:v>6.19</c:v>
                </c:pt>
                <c:pt idx="19">
                  <c:v>5.4</c:v>
                </c:pt>
                <c:pt idx="20">
                  <c:v>5.81</c:v>
                </c:pt>
                <c:pt idx="21">
                  <c:v>5.96</c:v>
                </c:pt>
                <c:pt idx="22">
                  <c:v>5.6</c:v>
                </c:pt>
                <c:pt idx="23">
                  <c:v>6.14</c:v>
                </c:pt>
                <c:pt idx="24">
                  <c:v>6.4</c:v>
                </c:pt>
                <c:pt idx="25">
                  <c:v>6.26</c:v>
                </c:pt>
                <c:pt idx="26">
                  <c:v>5.84</c:v>
                </c:pt>
                <c:pt idx="27">
                  <c:v>5.6</c:v>
                </c:pt>
                <c:pt idx="28">
                  <c:v>5.84</c:v>
                </c:pt>
                <c:pt idx="29">
                  <c:v>6.82</c:v>
                </c:pt>
                <c:pt idx="30">
                  <c:v>6.98</c:v>
                </c:pt>
                <c:pt idx="31">
                  <c:v>5.96</c:v>
                </c:pt>
                <c:pt idx="32">
                  <c:v>4.92</c:v>
                </c:pt>
                <c:pt idx="33">
                  <c:v>4.38</c:v>
                </c:pt>
                <c:pt idx="34">
                  <c:v>4.1399999999999997</c:v>
                </c:pt>
                <c:pt idx="35">
                  <c:v>4</c:v>
                </c:pt>
                <c:pt idx="36">
                  <c:v>3.9</c:v>
                </c:pt>
                <c:pt idx="37">
                  <c:v>3.9</c:v>
                </c:pt>
                <c:pt idx="38">
                  <c:v>3.9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3.99</c:v>
                </c:pt>
                <c:pt idx="44">
                  <c:v>3.9</c:v>
                </c:pt>
                <c:pt idx="45">
                  <c:v>3.9</c:v>
                </c:pt>
                <c:pt idx="46">
                  <c:v>3.9</c:v>
                </c:pt>
                <c:pt idx="47">
                  <c:v>3.9</c:v>
                </c:pt>
                <c:pt idx="48">
                  <c:v>3.9</c:v>
                </c:pt>
                <c:pt idx="49">
                  <c:v>3.9</c:v>
                </c:pt>
                <c:pt idx="50">
                  <c:v>3.9</c:v>
                </c:pt>
                <c:pt idx="51">
                  <c:v>3.91</c:v>
                </c:pt>
                <c:pt idx="52">
                  <c:v>4</c:v>
                </c:pt>
                <c:pt idx="53">
                  <c:v>4.0999999999999996</c:v>
                </c:pt>
                <c:pt idx="54">
                  <c:v>4.0999999999999996</c:v>
                </c:pt>
                <c:pt idx="55">
                  <c:v>4.2</c:v>
                </c:pt>
                <c:pt idx="56">
                  <c:v>4.26</c:v>
                </c:pt>
                <c:pt idx="57">
                  <c:v>4.3</c:v>
                </c:pt>
                <c:pt idx="58">
                  <c:v>4.3</c:v>
                </c:pt>
                <c:pt idx="59">
                  <c:v>4.3</c:v>
                </c:pt>
                <c:pt idx="60">
                  <c:v>4.4000000000000004</c:v>
                </c:pt>
                <c:pt idx="61">
                  <c:v>4.4000000000000004</c:v>
                </c:pt>
                <c:pt idx="62">
                  <c:v>4.4000000000000004</c:v>
                </c:pt>
                <c:pt idx="63">
                  <c:v>4.4000000000000004</c:v>
                </c:pt>
                <c:pt idx="64">
                  <c:v>4.4000000000000004</c:v>
                </c:pt>
                <c:pt idx="65">
                  <c:v>4.4000000000000004</c:v>
                </c:pt>
                <c:pt idx="66">
                  <c:v>4.4000000000000004</c:v>
                </c:pt>
                <c:pt idx="67">
                  <c:v>4.4000000000000004</c:v>
                </c:pt>
                <c:pt idx="68">
                  <c:v>4.4000000000000004</c:v>
                </c:pt>
                <c:pt idx="69">
                  <c:v>4.3</c:v>
                </c:pt>
                <c:pt idx="70">
                  <c:v>4.62</c:v>
                </c:pt>
                <c:pt idx="71">
                  <c:v>4.9000000000000004</c:v>
                </c:pt>
                <c:pt idx="72">
                  <c:v>4.9000000000000004</c:v>
                </c:pt>
                <c:pt idx="73">
                  <c:v>5.34</c:v>
                </c:pt>
                <c:pt idx="74">
                  <c:v>6.22</c:v>
                </c:pt>
                <c:pt idx="75">
                  <c:v>6.19</c:v>
                </c:pt>
                <c:pt idx="76">
                  <c:v>5.46</c:v>
                </c:pt>
                <c:pt idx="77">
                  <c:v>4.67</c:v>
                </c:pt>
                <c:pt idx="78">
                  <c:v>4.4000000000000004</c:v>
                </c:pt>
                <c:pt idx="79">
                  <c:v>4.7</c:v>
                </c:pt>
                <c:pt idx="80">
                  <c:v>4.6399999999999997</c:v>
                </c:pt>
                <c:pt idx="81">
                  <c:v>4.51</c:v>
                </c:pt>
                <c:pt idx="82">
                  <c:v>5.52</c:v>
                </c:pt>
                <c:pt idx="83">
                  <c:v>7.42</c:v>
                </c:pt>
                <c:pt idx="84">
                  <c:v>7.56</c:v>
                </c:pt>
                <c:pt idx="85">
                  <c:v>6.17</c:v>
                </c:pt>
                <c:pt idx="86">
                  <c:v>5.29</c:v>
                </c:pt>
                <c:pt idx="87">
                  <c:v>5.01</c:v>
                </c:pt>
                <c:pt idx="88">
                  <c:v>5.82</c:v>
                </c:pt>
                <c:pt idx="89">
                  <c:v>6.6</c:v>
                </c:pt>
                <c:pt idx="90">
                  <c:v>6.23</c:v>
                </c:pt>
                <c:pt idx="91">
                  <c:v>5.79</c:v>
                </c:pt>
                <c:pt idx="92">
                  <c:v>5.7</c:v>
                </c:pt>
                <c:pt idx="93">
                  <c:v>5.7</c:v>
                </c:pt>
                <c:pt idx="94">
                  <c:v>5.7</c:v>
                </c:pt>
                <c:pt idx="95">
                  <c:v>5.29</c:v>
                </c:pt>
                <c:pt idx="96">
                  <c:v>4.79</c:v>
                </c:pt>
                <c:pt idx="97">
                  <c:v>4.4000000000000004</c:v>
                </c:pt>
                <c:pt idx="98">
                  <c:v>4.1399999999999997</c:v>
                </c:pt>
                <c:pt idx="99">
                  <c:v>4.0999999999999996</c:v>
                </c:pt>
                <c:pt idx="100">
                  <c:v>4.0999999999999996</c:v>
                </c:pt>
                <c:pt idx="101">
                  <c:v>4.0999999999999996</c:v>
                </c:pt>
                <c:pt idx="102">
                  <c:v>4.26</c:v>
                </c:pt>
                <c:pt idx="103">
                  <c:v>4.5</c:v>
                </c:pt>
                <c:pt idx="104">
                  <c:v>4.34</c:v>
                </c:pt>
                <c:pt idx="105">
                  <c:v>4.0999999999999996</c:v>
                </c:pt>
                <c:pt idx="106">
                  <c:v>4.0999999999999996</c:v>
                </c:pt>
                <c:pt idx="107">
                  <c:v>4.0999999999999996</c:v>
                </c:pt>
                <c:pt idx="108">
                  <c:v>4.0999999999999996</c:v>
                </c:pt>
                <c:pt idx="109">
                  <c:v>4.0999999999999996</c:v>
                </c:pt>
                <c:pt idx="110">
                  <c:v>4</c:v>
                </c:pt>
                <c:pt idx="111">
                  <c:v>4</c:v>
                </c:pt>
                <c:pt idx="112">
                  <c:v>4.0999999999999996</c:v>
                </c:pt>
                <c:pt idx="113">
                  <c:v>4.2</c:v>
                </c:pt>
                <c:pt idx="114">
                  <c:v>4.2</c:v>
                </c:pt>
                <c:pt idx="115">
                  <c:v>4.2</c:v>
                </c:pt>
                <c:pt idx="116">
                  <c:v>4.2</c:v>
                </c:pt>
                <c:pt idx="117">
                  <c:v>4.2</c:v>
                </c:pt>
                <c:pt idx="118">
                  <c:v>4.2</c:v>
                </c:pt>
                <c:pt idx="119">
                  <c:v>4.3</c:v>
                </c:pt>
                <c:pt idx="120">
                  <c:v>4.4000000000000004</c:v>
                </c:pt>
                <c:pt idx="121">
                  <c:v>4.4000000000000004</c:v>
                </c:pt>
                <c:pt idx="122">
                  <c:v>4.6399999999999997</c:v>
                </c:pt>
                <c:pt idx="123">
                  <c:v>6.45</c:v>
                </c:pt>
                <c:pt idx="124">
                  <c:v>8.06</c:v>
                </c:pt>
                <c:pt idx="125">
                  <c:v>6.89</c:v>
                </c:pt>
                <c:pt idx="126">
                  <c:v>6</c:v>
                </c:pt>
                <c:pt idx="127">
                  <c:v>6.1</c:v>
                </c:pt>
                <c:pt idx="128">
                  <c:v>5.94</c:v>
                </c:pt>
                <c:pt idx="129">
                  <c:v>5.39</c:v>
                </c:pt>
                <c:pt idx="130">
                  <c:v>4.79</c:v>
                </c:pt>
                <c:pt idx="131">
                  <c:v>4.4000000000000004</c:v>
                </c:pt>
                <c:pt idx="132">
                  <c:v>4.3</c:v>
                </c:pt>
                <c:pt idx="133">
                  <c:v>4.2</c:v>
                </c:pt>
                <c:pt idx="134">
                  <c:v>4.2</c:v>
                </c:pt>
                <c:pt idx="135">
                  <c:v>4.2</c:v>
                </c:pt>
                <c:pt idx="136">
                  <c:v>4.2</c:v>
                </c:pt>
                <c:pt idx="137">
                  <c:v>4.2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data'!$K$10:$K$497</c:f>
              <c:numCache>
                <c:formatCode>General</c:formatCode>
                <c:ptCount val="488"/>
                <c:pt idx="0">
                  <c:v>4</c:v>
                </c:pt>
                <c:pt idx="1">
                  <c:v>4</c:v>
                </c:pt>
                <c:pt idx="2">
                  <c:v>4.0999999999999996</c:v>
                </c:pt>
                <c:pt idx="3">
                  <c:v>4.0999999999999996</c:v>
                </c:pt>
                <c:pt idx="4">
                  <c:v>4.1500000000000004</c:v>
                </c:pt>
                <c:pt idx="5">
                  <c:v>4.3</c:v>
                </c:pt>
                <c:pt idx="6">
                  <c:v>4.4000000000000004</c:v>
                </c:pt>
                <c:pt idx="7">
                  <c:v>4.4000000000000004</c:v>
                </c:pt>
                <c:pt idx="8">
                  <c:v>4.4000000000000004</c:v>
                </c:pt>
                <c:pt idx="9">
                  <c:v>4.4000000000000004</c:v>
                </c:pt>
                <c:pt idx="10">
                  <c:v>4.4000000000000004</c:v>
                </c:pt>
                <c:pt idx="11">
                  <c:v>4.4000000000000004</c:v>
                </c:pt>
                <c:pt idx="12">
                  <c:v>5.18</c:v>
                </c:pt>
                <c:pt idx="13">
                  <c:v>7.22</c:v>
                </c:pt>
                <c:pt idx="14">
                  <c:v>9.73</c:v>
                </c:pt>
                <c:pt idx="15">
                  <c:v>10.1</c:v>
                </c:pt>
                <c:pt idx="16">
                  <c:v>7.45</c:v>
                </c:pt>
                <c:pt idx="17">
                  <c:v>5.57</c:v>
                </c:pt>
                <c:pt idx="18">
                  <c:v>5.2</c:v>
                </c:pt>
                <c:pt idx="19">
                  <c:v>5</c:v>
                </c:pt>
                <c:pt idx="20">
                  <c:v>4.9000000000000004</c:v>
                </c:pt>
                <c:pt idx="21">
                  <c:v>5.2</c:v>
                </c:pt>
                <c:pt idx="22">
                  <c:v>5.46</c:v>
                </c:pt>
                <c:pt idx="23">
                  <c:v>5.61</c:v>
                </c:pt>
                <c:pt idx="24">
                  <c:v>7.06</c:v>
                </c:pt>
                <c:pt idx="25">
                  <c:v>8.2200000000000006</c:v>
                </c:pt>
                <c:pt idx="26">
                  <c:v>8.6</c:v>
                </c:pt>
                <c:pt idx="27">
                  <c:v>8.1</c:v>
                </c:pt>
                <c:pt idx="28">
                  <c:v>6.79</c:v>
                </c:pt>
                <c:pt idx="29">
                  <c:v>5.4</c:v>
                </c:pt>
                <c:pt idx="30">
                  <c:v>4.8499999999999996</c:v>
                </c:pt>
                <c:pt idx="31">
                  <c:v>4.5999999999999996</c:v>
                </c:pt>
                <c:pt idx="32">
                  <c:v>4.45</c:v>
                </c:pt>
                <c:pt idx="33">
                  <c:v>4.3</c:v>
                </c:pt>
                <c:pt idx="34">
                  <c:v>4.2</c:v>
                </c:pt>
                <c:pt idx="35">
                  <c:v>4.2</c:v>
                </c:pt>
                <c:pt idx="36">
                  <c:v>4.3499999999999996</c:v>
                </c:pt>
                <c:pt idx="37">
                  <c:v>4.4000000000000004</c:v>
                </c:pt>
                <c:pt idx="38">
                  <c:v>4.3</c:v>
                </c:pt>
                <c:pt idx="39">
                  <c:v>4.29</c:v>
                </c:pt>
                <c:pt idx="40">
                  <c:v>4.2</c:v>
                </c:pt>
                <c:pt idx="41">
                  <c:v>4.0999999999999996</c:v>
                </c:pt>
                <c:pt idx="42">
                  <c:v>4.0999999999999996</c:v>
                </c:pt>
                <c:pt idx="43">
                  <c:v>4.0999999999999996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4.1100000000000003</c:v>
                </c:pt>
                <c:pt idx="48">
                  <c:v>4.2</c:v>
                </c:pt>
                <c:pt idx="49">
                  <c:v>4.2</c:v>
                </c:pt>
                <c:pt idx="50">
                  <c:v>4.0999999999999996</c:v>
                </c:pt>
                <c:pt idx="51">
                  <c:v>4.0999999999999996</c:v>
                </c:pt>
                <c:pt idx="52">
                  <c:v>4.05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4.2</c:v>
                </c:pt>
                <c:pt idx="57">
                  <c:v>4.3</c:v>
                </c:pt>
                <c:pt idx="58">
                  <c:v>4.3</c:v>
                </c:pt>
                <c:pt idx="59">
                  <c:v>4.4000000000000004</c:v>
                </c:pt>
                <c:pt idx="60">
                  <c:v>4.45</c:v>
                </c:pt>
                <c:pt idx="61">
                  <c:v>4.5</c:v>
                </c:pt>
                <c:pt idx="62">
                  <c:v>4.5</c:v>
                </c:pt>
                <c:pt idx="63">
                  <c:v>4.5</c:v>
                </c:pt>
                <c:pt idx="64">
                  <c:v>4.5</c:v>
                </c:pt>
                <c:pt idx="65">
                  <c:v>4.5</c:v>
                </c:pt>
                <c:pt idx="66">
                  <c:v>4.4000000000000004</c:v>
                </c:pt>
                <c:pt idx="67">
                  <c:v>4.4000000000000004</c:v>
                </c:pt>
                <c:pt idx="68">
                  <c:v>4.4000000000000004</c:v>
                </c:pt>
                <c:pt idx="69">
                  <c:v>4.3</c:v>
                </c:pt>
                <c:pt idx="70">
                  <c:v>4.54</c:v>
                </c:pt>
                <c:pt idx="71">
                  <c:v>5.39</c:v>
                </c:pt>
                <c:pt idx="72">
                  <c:v>5.2</c:v>
                </c:pt>
                <c:pt idx="73">
                  <c:v>4.8099999999999996</c:v>
                </c:pt>
                <c:pt idx="74">
                  <c:v>5.35</c:v>
                </c:pt>
                <c:pt idx="75">
                  <c:v>5.5</c:v>
                </c:pt>
                <c:pt idx="76">
                  <c:v>5.74</c:v>
                </c:pt>
                <c:pt idx="77">
                  <c:v>6.39</c:v>
                </c:pt>
                <c:pt idx="78">
                  <c:v>6.7</c:v>
                </c:pt>
                <c:pt idx="79">
                  <c:v>5.91</c:v>
                </c:pt>
                <c:pt idx="80">
                  <c:v>5.71</c:v>
                </c:pt>
                <c:pt idx="81">
                  <c:v>6.69</c:v>
                </c:pt>
                <c:pt idx="82">
                  <c:v>6.7</c:v>
                </c:pt>
                <c:pt idx="83">
                  <c:v>6.29</c:v>
                </c:pt>
                <c:pt idx="84">
                  <c:v>5.85</c:v>
                </c:pt>
                <c:pt idx="85">
                  <c:v>5.6</c:v>
                </c:pt>
                <c:pt idx="86">
                  <c:v>5.99</c:v>
                </c:pt>
                <c:pt idx="87">
                  <c:v>7.08</c:v>
                </c:pt>
                <c:pt idx="88">
                  <c:v>7.65</c:v>
                </c:pt>
                <c:pt idx="89">
                  <c:v>7.9</c:v>
                </c:pt>
                <c:pt idx="90">
                  <c:v>7.45</c:v>
                </c:pt>
                <c:pt idx="91">
                  <c:v>6.08</c:v>
                </c:pt>
                <c:pt idx="92">
                  <c:v>5.14</c:v>
                </c:pt>
                <c:pt idx="93">
                  <c:v>4.7</c:v>
                </c:pt>
                <c:pt idx="94">
                  <c:v>4.5999999999999996</c:v>
                </c:pt>
                <c:pt idx="95">
                  <c:v>4.5999999999999996</c:v>
                </c:pt>
                <c:pt idx="96">
                  <c:v>4.5999999999999996</c:v>
                </c:pt>
                <c:pt idx="97">
                  <c:v>4.5</c:v>
                </c:pt>
                <c:pt idx="98">
                  <c:v>4.4000000000000004</c:v>
                </c:pt>
                <c:pt idx="99">
                  <c:v>4.6900000000000004</c:v>
                </c:pt>
                <c:pt idx="100">
                  <c:v>5.45</c:v>
                </c:pt>
                <c:pt idx="101">
                  <c:v>5.1100000000000003</c:v>
                </c:pt>
                <c:pt idx="102">
                  <c:v>4.6500000000000004</c:v>
                </c:pt>
                <c:pt idx="103">
                  <c:v>4.5999999999999996</c:v>
                </c:pt>
                <c:pt idx="104">
                  <c:v>4.55</c:v>
                </c:pt>
                <c:pt idx="105">
                  <c:v>4.3899999999999997</c:v>
                </c:pt>
                <c:pt idx="106">
                  <c:v>4.3</c:v>
                </c:pt>
                <c:pt idx="107">
                  <c:v>4.21</c:v>
                </c:pt>
                <c:pt idx="108">
                  <c:v>4.2</c:v>
                </c:pt>
                <c:pt idx="109">
                  <c:v>4.2</c:v>
                </c:pt>
                <c:pt idx="110">
                  <c:v>4.3</c:v>
                </c:pt>
                <c:pt idx="111">
                  <c:v>4.3</c:v>
                </c:pt>
                <c:pt idx="112">
                  <c:v>4.3</c:v>
                </c:pt>
                <c:pt idx="113">
                  <c:v>4.2</c:v>
                </c:pt>
                <c:pt idx="114">
                  <c:v>4.2</c:v>
                </c:pt>
                <c:pt idx="115">
                  <c:v>4.3</c:v>
                </c:pt>
                <c:pt idx="116">
                  <c:v>4.3</c:v>
                </c:pt>
                <c:pt idx="117">
                  <c:v>4.3</c:v>
                </c:pt>
                <c:pt idx="118">
                  <c:v>4.3</c:v>
                </c:pt>
                <c:pt idx="119">
                  <c:v>4.3</c:v>
                </c:pt>
                <c:pt idx="120">
                  <c:v>4.3</c:v>
                </c:pt>
                <c:pt idx="121">
                  <c:v>4.3</c:v>
                </c:pt>
                <c:pt idx="122">
                  <c:v>4.3499999999999996</c:v>
                </c:pt>
                <c:pt idx="123">
                  <c:v>4.4000000000000004</c:v>
                </c:pt>
                <c:pt idx="124">
                  <c:v>4.68</c:v>
                </c:pt>
                <c:pt idx="125">
                  <c:v>7.14</c:v>
                </c:pt>
                <c:pt idx="126">
                  <c:v>8.0399999999999991</c:v>
                </c:pt>
                <c:pt idx="127">
                  <c:v>6.52</c:v>
                </c:pt>
                <c:pt idx="128">
                  <c:v>5.4</c:v>
                </c:pt>
                <c:pt idx="129">
                  <c:v>6.17</c:v>
                </c:pt>
                <c:pt idx="130">
                  <c:v>6.35</c:v>
                </c:pt>
                <c:pt idx="131">
                  <c:v>5.72</c:v>
                </c:pt>
                <c:pt idx="132">
                  <c:v>4.91</c:v>
                </c:pt>
                <c:pt idx="133">
                  <c:v>4.5</c:v>
                </c:pt>
                <c:pt idx="134">
                  <c:v>4.4000000000000004</c:v>
                </c:pt>
                <c:pt idx="135">
                  <c:v>4.3099999999999996</c:v>
                </c:pt>
                <c:pt idx="136">
                  <c:v>4.3</c:v>
                </c:pt>
                <c:pt idx="137">
                  <c:v>4.3</c:v>
                </c:pt>
                <c:pt idx="138">
                  <c:v>4.2</c:v>
                </c:pt>
                <c:pt idx="139">
                  <c:v>4.0999999999999996</c:v>
                </c:pt>
                <c:pt idx="140">
                  <c:v>4.0999999999999996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data'!$K$10:$K$496</c:f>
              <c:numCache>
                <c:formatCode>General</c:formatCode>
                <c:ptCount val="487"/>
                <c:pt idx="0">
                  <c:v>4.0999999999999996</c:v>
                </c:pt>
                <c:pt idx="1">
                  <c:v>4.0999999999999996</c:v>
                </c:pt>
                <c:pt idx="2">
                  <c:v>4.2</c:v>
                </c:pt>
                <c:pt idx="3">
                  <c:v>4.3</c:v>
                </c:pt>
                <c:pt idx="4">
                  <c:v>4.3</c:v>
                </c:pt>
                <c:pt idx="5">
                  <c:v>4.3</c:v>
                </c:pt>
                <c:pt idx="6">
                  <c:v>4.3499999999999996</c:v>
                </c:pt>
                <c:pt idx="7">
                  <c:v>4.4000000000000004</c:v>
                </c:pt>
                <c:pt idx="8">
                  <c:v>4.4000000000000004</c:v>
                </c:pt>
                <c:pt idx="9">
                  <c:v>4.4000000000000004</c:v>
                </c:pt>
                <c:pt idx="10">
                  <c:v>4.4000000000000004</c:v>
                </c:pt>
                <c:pt idx="11">
                  <c:v>4.3099999999999996</c:v>
                </c:pt>
                <c:pt idx="12">
                  <c:v>5.55</c:v>
                </c:pt>
                <c:pt idx="13">
                  <c:v>7.35</c:v>
                </c:pt>
                <c:pt idx="14">
                  <c:v>8.94</c:v>
                </c:pt>
                <c:pt idx="15">
                  <c:v>8.11</c:v>
                </c:pt>
                <c:pt idx="16">
                  <c:v>6.09</c:v>
                </c:pt>
                <c:pt idx="17">
                  <c:v>5.0999999999999996</c:v>
                </c:pt>
                <c:pt idx="18">
                  <c:v>5.0999999999999996</c:v>
                </c:pt>
                <c:pt idx="19">
                  <c:v>5.0999999999999996</c:v>
                </c:pt>
                <c:pt idx="20">
                  <c:v>5.7</c:v>
                </c:pt>
                <c:pt idx="21">
                  <c:v>5.9</c:v>
                </c:pt>
                <c:pt idx="22">
                  <c:v>5.85</c:v>
                </c:pt>
                <c:pt idx="23">
                  <c:v>6.28</c:v>
                </c:pt>
                <c:pt idx="24">
                  <c:v>6.79</c:v>
                </c:pt>
                <c:pt idx="25">
                  <c:v>7.29</c:v>
                </c:pt>
                <c:pt idx="26">
                  <c:v>7.79</c:v>
                </c:pt>
                <c:pt idx="27">
                  <c:v>8.19</c:v>
                </c:pt>
                <c:pt idx="28">
                  <c:v>7.91</c:v>
                </c:pt>
                <c:pt idx="29">
                  <c:v>6.93</c:v>
                </c:pt>
                <c:pt idx="30">
                  <c:v>6.11</c:v>
                </c:pt>
                <c:pt idx="31">
                  <c:v>5.4</c:v>
                </c:pt>
                <c:pt idx="32">
                  <c:v>4.8099999999999996</c:v>
                </c:pt>
                <c:pt idx="33">
                  <c:v>4.51</c:v>
                </c:pt>
                <c:pt idx="34">
                  <c:v>4.25</c:v>
                </c:pt>
                <c:pt idx="35">
                  <c:v>4.1100000000000003</c:v>
                </c:pt>
                <c:pt idx="36">
                  <c:v>4.0999999999999996</c:v>
                </c:pt>
                <c:pt idx="37">
                  <c:v>4.0999999999999996</c:v>
                </c:pt>
                <c:pt idx="38">
                  <c:v>4.0999999999999996</c:v>
                </c:pt>
                <c:pt idx="39">
                  <c:v>4.1900000000000004</c:v>
                </c:pt>
                <c:pt idx="40">
                  <c:v>4.24</c:v>
                </c:pt>
                <c:pt idx="41">
                  <c:v>4.3</c:v>
                </c:pt>
                <c:pt idx="42">
                  <c:v>4.2</c:v>
                </c:pt>
                <c:pt idx="43">
                  <c:v>4.1100000000000003</c:v>
                </c:pt>
                <c:pt idx="44">
                  <c:v>4.0599999999999996</c:v>
                </c:pt>
                <c:pt idx="45">
                  <c:v>4</c:v>
                </c:pt>
                <c:pt idx="46">
                  <c:v>4</c:v>
                </c:pt>
                <c:pt idx="47">
                  <c:v>4.09</c:v>
                </c:pt>
                <c:pt idx="48">
                  <c:v>4.2</c:v>
                </c:pt>
                <c:pt idx="49">
                  <c:v>4.2</c:v>
                </c:pt>
                <c:pt idx="50">
                  <c:v>4.2</c:v>
                </c:pt>
                <c:pt idx="51">
                  <c:v>4.2</c:v>
                </c:pt>
                <c:pt idx="52">
                  <c:v>4.2</c:v>
                </c:pt>
                <c:pt idx="53">
                  <c:v>4.2</c:v>
                </c:pt>
                <c:pt idx="54">
                  <c:v>4.2</c:v>
                </c:pt>
                <c:pt idx="55">
                  <c:v>4.2</c:v>
                </c:pt>
                <c:pt idx="56">
                  <c:v>4.25</c:v>
                </c:pt>
                <c:pt idx="57">
                  <c:v>4.3</c:v>
                </c:pt>
                <c:pt idx="58">
                  <c:v>4.3</c:v>
                </c:pt>
                <c:pt idx="59">
                  <c:v>4.4000000000000004</c:v>
                </c:pt>
                <c:pt idx="60">
                  <c:v>4.5</c:v>
                </c:pt>
                <c:pt idx="61">
                  <c:v>4.5</c:v>
                </c:pt>
                <c:pt idx="62">
                  <c:v>4.46</c:v>
                </c:pt>
                <c:pt idx="63">
                  <c:v>4.49</c:v>
                </c:pt>
                <c:pt idx="64">
                  <c:v>4.5</c:v>
                </c:pt>
                <c:pt idx="65">
                  <c:v>4.5</c:v>
                </c:pt>
                <c:pt idx="66">
                  <c:v>4.5</c:v>
                </c:pt>
                <c:pt idx="67">
                  <c:v>4.5</c:v>
                </c:pt>
                <c:pt idx="68">
                  <c:v>4.5</c:v>
                </c:pt>
                <c:pt idx="69">
                  <c:v>4.5</c:v>
                </c:pt>
                <c:pt idx="70">
                  <c:v>4.46</c:v>
                </c:pt>
                <c:pt idx="71">
                  <c:v>4.3</c:v>
                </c:pt>
                <c:pt idx="72">
                  <c:v>5.09</c:v>
                </c:pt>
                <c:pt idx="73">
                  <c:v>6.28</c:v>
                </c:pt>
                <c:pt idx="74">
                  <c:v>6.41</c:v>
                </c:pt>
                <c:pt idx="75">
                  <c:v>5.62</c:v>
                </c:pt>
                <c:pt idx="76">
                  <c:v>5.0599999999999996</c:v>
                </c:pt>
                <c:pt idx="77">
                  <c:v>5</c:v>
                </c:pt>
                <c:pt idx="78">
                  <c:v>5.54</c:v>
                </c:pt>
                <c:pt idx="79">
                  <c:v>6.37</c:v>
                </c:pt>
                <c:pt idx="80">
                  <c:v>6.42</c:v>
                </c:pt>
                <c:pt idx="81">
                  <c:v>6.01</c:v>
                </c:pt>
                <c:pt idx="82">
                  <c:v>6.04</c:v>
                </c:pt>
                <c:pt idx="83">
                  <c:v>6.11</c:v>
                </c:pt>
                <c:pt idx="84">
                  <c:v>5.8</c:v>
                </c:pt>
                <c:pt idx="85">
                  <c:v>6.09</c:v>
                </c:pt>
                <c:pt idx="86">
                  <c:v>5.61</c:v>
                </c:pt>
                <c:pt idx="87">
                  <c:v>4.9000000000000004</c:v>
                </c:pt>
                <c:pt idx="88">
                  <c:v>5.54</c:v>
                </c:pt>
                <c:pt idx="89">
                  <c:v>7.63</c:v>
                </c:pt>
                <c:pt idx="90">
                  <c:v>7.78</c:v>
                </c:pt>
                <c:pt idx="91">
                  <c:v>6.36</c:v>
                </c:pt>
                <c:pt idx="92">
                  <c:v>5.86</c:v>
                </c:pt>
                <c:pt idx="93">
                  <c:v>5.71</c:v>
                </c:pt>
                <c:pt idx="94">
                  <c:v>5.32</c:v>
                </c:pt>
                <c:pt idx="95">
                  <c:v>4.91</c:v>
                </c:pt>
                <c:pt idx="96">
                  <c:v>4.5599999999999996</c:v>
                </c:pt>
                <c:pt idx="97">
                  <c:v>4.4000000000000004</c:v>
                </c:pt>
                <c:pt idx="98">
                  <c:v>4.3</c:v>
                </c:pt>
                <c:pt idx="99">
                  <c:v>4.3</c:v>
                </c:pt>
                <c:pt idx="100">
                  <c:v>4.3</c:v>
                </c:pt>
                <c:pt idx="101">
                  <c:v>4.3</c:v>
                </c:pt>
                <c:pt idx="102">
                  <c:v>4.4000000000000004</c:v>
                </c:pt>
                <c:pt idx="103">
                  <c:v>4.3099999999999996</c:v>
                </c:pt>
                <c:pt idx="104">
                  <c:v>4.2</c:v>
                </c:pt>
                <c:pt idx="105">
                  <c:v>4.2</c:v>
                </c:pt>
                <c:pt idx="106">
                  <c:v>4.2</c:v>
                </c:pt>
                <c:pt idx="107">
                  <c:v>4.58</c:v>
                </c:pt>
                <c:pt idx="108">
                  <c:v>4.7</c:v>
                </c:pt>
                <c:pt idx="109">
                  <c:v>4.51</c:v>
                </c:pt>
                <c:pt idx="110">
                  <c:v>4.3</c:v>
                </c:pt>
                <c:pt idx="111">
                  <c:v>4.2</c:v>
                </c:pt>
                <c:pt idx="112">
                  <c:v>4.2</c:v>
                </c:pt>
                <c:pt idx="113">
                  <c:v>4.29</c:v>
                </c:pt>
                <c:pt idx="114">
                  <c:v>4.3</c:v>
                </c:pt>
                <c:pt idx="115">
                  <c:v>4.3</c:v>
                </c:pt>
                <c:pt idx="116">
                  <c:v>4.3</c:v>
                </c:pt>
                <c:pt idx="117">
                  <c:v>4.3</c:v>
                </c:pt>
                <c:pt idx="118">
                  <c:v>4.34</c:v>
                </c:pt>
                <c:pt idx="119">
                  <c:v>4.4000000000000004</c:v>
                </c:pt>
                <c:pt idx="120">
                  <c:v>4.4400000000000004</c:v>
                </c:pt>
                <c:pt idx="121">
                  <c:v>4.5</c:v>
                </c:pt>
                <c:pt idx="122">
                  <c:v>4.5</c:v>
                </c:pt>
                <c:pt idx="123">
                  <c:v>5.03</c:v>
                </c:pt>
                <c:pt idx="124">
                  <c:v>7.55</c:v>
                </c:pt>
                <c:pt idx="125">
                  <c:v>10.050000000000001</c:v>
                </c:pt>
                <c:pt idx="126">
                  <c:v>8.81</c:v>
                </c:pt>
                <c:pt idx="127">
                  <c:v>6.52</c:v>
                </c:pt>
                <c:pt idx="128">
                  <c:v>5.17</c:v>
                </c:pt>
                <c:pt idx="129">
                  <c:v>4.8</c:v>
                </c:pt>
                <c:pt idx="130">
                  <c:v>4.9000000000000004</c:v>
                </c:pt>
                <c:pt idx="131">
                  <c:v>5</c:v>
                </c:pt>
                <c:pt idx="132">
                  <c:v>5</c:v>
                </c:pt>
                <c:pt idx="133">
                  <c:v>4.91</c:v>
                </c:pt>
                <c:pt idx="134">
                  <c:v>4.66</c:v>
                </c:pt>
                <c:pt idx="135">
                  <c:v>4.5</c:v>
                </c:pt>
                <c:pt idx="136">
                  <c:v>4.4000000000000004</c:v>
                </c:pt>
                <c:pt idx="137">
                  <c:v>4.4000000000000004</c:v>
                </c:pt>
                <c:pt idx="138">
                  <c:v>4.4000000000000004</c:v>
                </c:pt>
                <c:pt idx="139">
                  <c:v>4.49</c:v>
                </c:pt>
                <c:pt idx="140">
                  <c:v>4.8899999999999997</c:v>
                </c:pt>
              </c:numCache>
            </c:numRef>
          </c:yVal>
          <c:smooth val="1"/>
        </c:ser>
        <c:axId val="128064512"/>
        <c:axId val="128128128"/>
      </c:scatterChart>
      <c:valAx>
        <c:axId val="128064512"/>
        <c:scaling>
          <c:orientation val="minMax"/>
          <c:max val="14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</c:title>
        <c:majorTickMark val="none"/>
        <c:tickLblPos val="nextTo"/>
        <c:crossAx val="128128128"/>
        <c:crosses val="autoZero"/>
        <c:crossBetween val="midCat"/>
      </c:valAx>
      <c:valAx>
        <c:axId val="1281281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O2 (%)</a:t>
                </a:r>
              </a:p>
            </c:rich>
          </c:tx>
          <c:layout>
            <c:manualLayout>
              <c:xMode val="edge"/>
              <c:yMode val="edge"/>
              <c:x val="1.1714589989350425E-2"/>
              <c:y val="0.43807184838889623"/>
            </c:manualLayout>
          </c:layout>
        </c:title>
        <c:numFmt formatCode="General" sourceLinked="1"/>
        <c:majorTickMark val="none"/>
        <c:tickLblPos val="nextTo"/>
        <c:crossAx val="128064512"/>
        <c:crosses val="autoZero"/>
        <c:crossBetween val="midCat"/>
      </c:valAx>
    </c:plotArea>
    <c:legend>
      <c:legendPos val="r"/>
    </c:legend>
    <c:plotVisOnly val="1"/>
    <c:dispBlanksAs val="gap"/>
  </c:char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Fuel Flow (L/hr) Vs. Time</a:t>
            </a:r>
          </a:p>
        </c:rich>
      </c:tx>
    </c:title>
    <c:plotArea>
      <c:layout/>
      <c:scatterChart>
        <c:scatterStyle val="smoothMarker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data'!$CA$10:$CA$499</c:f>
              <c:numCache>
                <c:formatCode>General</c:formatCode>
                <c:ptCount val="490"/>
                <c:pt idx="0">
                  <c:v>9.4857820000000004</c:v>
                </c:pt>
                <c:pt idx="1">
                  <c:v>9.1533700000000007</c:v>
                </c:pt>
                <c:pt idx="2">
                  <c:v>9.3661670000000008</c:v>
                </c:pt>
                <c:pt idx="3">
                  <c:v>10.210086</c:v>
                </c:pt>
                <c:pt idx="4">
                  <c:v>9.8216029999999996</c:v>
                </c:pt>
                <c:pt idx="5">
                  <c:v>10.313651</c:v>
                </c:pt>
                <c:pt idx="6">
                  <c:v>11.402488999999999</c:v>
                </c:pt>
                <c:pt idx="7">
                  <c:v>12.670745999999999</c:v>
                </c:pt>
                <c:pt idx="8">
                  <c:v>14.307276999999999</c:v>
                </c:pt>
                <c:pt idx="9">
                  <c:v>15.476269</c:v>
                </c:pt>
                <c:pt idx="10">
                  <c:v>17.04176</c:v>
                </c:pt>
                <c:pt idx="11">
                  <c:v>15.139863</c:v>
                </c:pt>
                <c:pt idx="12">
                  <c:v>12.023495</c:v>
                </c:pt>
                <c:pt idx="13">
                  <c:v>10.740135</c:v>
                </c:pt>
                <c:pt idx="14">
                  <c:v>9.4134720000000005</c:v>
                </c:pt>
                <c:pt idx="15">
                  <c:v>8.5715020000000006</c:v>
                </c:pt>
                <c:pt idx="16">
                  <c:v>8.2611460000000001</c:v>
                </c:pt>
                <c:pt idx="17">
                  <c:v>8.5956949999999992</c:v>
                </c:pt>
                <c:pt idx="18">
                  <c:v>8.0767159999999993</c:v>
                </c:pt>
                <c:pt idx="19">
                  <c:v>8.2815510000000003</c:v>
                </c:pt>
                <c:pt idx="20">
                  <c:v>8.7056579999999997</c:v>
                </c:pt>
                <c:pt idx="21">
                  <c:v>8.6270980000000002</c:v>
                </c:pt>
                <c:pt idx="22">
                  <c:v>8.8829089999999997</c:v>
                </c:pt>
                <c:pt idx="23">
                  <c:v>8.8791209999999996</c:v>
                </c:pt>
                <c:pt idx="24">
                  <c:v>8.3797899999999998</c:v>
                </c:pt>
                <c:pt idx="25">
                  <c:v>8.3956739999999996</c:v>
                </c:pt>
                <c:pt idx="26">
                  <c:v>9.0726169999999993</c:v>
                </c:pt>
                <c:pt idx="27">
                  <c:v>9.3693860000000004</c:v>
                </c:pt>
                <c:pt idx="28">
                  <c:v>8.7254339999999999</c:v>
                </c:pt>
                <c:pt idx="29">
                  <c:v>8.530716</c:v>
                </c:pt>
                <c:pt idx="30">
                  <c:v>8.6448149999999995</c:v>
                </c:pt>
                <c:pt idx="31">
                  <c:v>8.3450389999999999</c:v>
                </c:pt>
                <c:pt idx="32">
                  <c:v>9.5505410000000008</c:v>
                </c:pt>
                <c:pt idx="33">
                  <c:v>10.259717999999999</c:v>
                </c:pt>
                <c:pt idx="34">
                  <c:v>9.8941579999999991</c:v>
                </c:pt>
                <c:pt idx="35">
                  <c:v>10.162236999999999</c:v>
                </c:pt>
                <c:pt idx="36">
                  <c:v>10.915604</c:v>
                </c:pt>
                <c:pt idx="37">
                  <c:v>11.051695</c:v>
                </c:pt>
                <c:pt idx="38">
                  <c:v>11.90964</c:v>
                </c:pt>
                <c:pt idx="39">
                  <c:v>12.751341</c:v>
                </c:pt>
                <c:pt idx="40">
                  <c:v>12.757377</c:v>
                </c:pt>
                <c:pt idx="41">
                  <c:v>11.856709</c:v>
                </c:pt>
                <c:pt idx="42">
                  <c:v>11.401486</c:v>
                </c:pt>
                <c:pt idx="43">
                  <c:v>11.940871</c:v>
                </c:pt>
                <c:pt idx="44">
                  <c:v>11.877627</c:v>
                </c:pt>
                <c:pt idx="45">
                  <c:v>10.775911000000001</c:v>
                </c:pt>
                <c:pt idx="46">
                  <c:v>9.5812600000000003</c:v>
                </c:pt>
                <c:pt idx="47">
                  <c:v>9.8568899999999999</c:v>
                </c:pt>
                <c:pt idx="48">
                  <c:v>10.095449</c:v>
                </c:pt>
                <c:pt idx="49">
                  <c:v>9.3434340000000002</c:v>
                </c:pt>
                <c:pt idx="50">
                  <c:v>10.082131</c:v>
                </c:pt>
                <c:pt idx="51">
                  <c:v>11.518127</c:v>
                </c:pt>
                <c:pt idx="52">
                  <c:v>11.889246999999999</c:v>
                </c:pt>
                <c:pt idx="53">
                  <c:v>11.803312999999999</c:v>
                </c:pt>
                <c:pt idx="54">
                  <c:v>11.649894</c:v>
                </c:pt>
                <c:pt idx="55">
                  <c:v>12.713561</c:v>
                </c:pt>
                <c:pt idx="56">
                  <c:v>13.912758</c:v>
                </c:pt>
                <c:pt idx="57">
                  <c:v>14.636303</c:v>
                </c:pt>
                <c:pt idx="58">
                  <c:v>14.096137000000001</c:v>
                </c:pt>
                <c:pt idx="59">
                  <c:v>13.818038</c:v>
                </c:pt>
                <c:pt idx="60">
                  <c:v>15.892464</c:v>
                </c:pt>
                <c:pt idx="61">
                  <c:v>17.713667999999998</c:v>
                </c:pt>
                <c:pt idx="62">
                  <c:v>17.829038000000001</c:v>
                </c:pt>
                <c:pt idx="63">
                  <c:v>18.119038</c:v>
                </c:pt>
                <c:pt idx="64">
                  <c:v>17.780895999999998</c:v>
                </c:pt>
                <c:pt idx="65">
                  <c:v>16.474663</c:v>
                </c:pt>
                <c:pt idx="66">
                  <c:v>16.673926000000002</c:v>
                </c:pt>
                <c:pt idx="67">
                  <c:v>16.42679</c:v>
                </c:pt>
                <c:pt idx="68">
                  <c:v>16.043378000000001</c:v>
                </c:pt>
                <c:pt idx="69">
                  <c:v>13.124259</c:v>
                </c:pt>
                <c:pt idx="70">
                  <c:v>9.6679150000000007</c:v>
                </c:pt>
                <c:pt idx="71">
                  <c:v>9.2371309999999998</c:v>
                </c:pt>
                <c:pt idx="72">
                  <c:v>9.5999049999999997</c:v>
                </c:pt>
                <c:pt idx="73">
                  <c:v>9.6787650000000003</c:v>
                </c:pt>
                <c:pt idx="74">
                  <c:v>8.6453030000000002</c:v>
                </c:pt>
                <c:pt idx="75">
                  <c:v>7.5247460000000004</c:v>
                </c:pt>
                <c:pt idx="76">
                  <c:v>8.5748010000000008</c:v>
                </c:pt>
                <c:pt idx="77">
                  <c:v>9.1363500000000002</c:v>
                </c:pt>
                <c:pt idx="78">
                  <c:v>9.1217369999999995</c:v>
                </c:pt>
                <c:pt idx="79">
                  <c:v>8.9710800000000006</c:v>
                </c:pt>
                <c:pt idx="80">
                  <c:v>9.2907949999999992</c:v>
                </c:pt>
                <c:pt idx="81">
                  <c:v>10.422985000000001</c:v>
                </c:pt>
                <c:pt idx="82">
                  <c:v>10.519195</c:v>
                </c:pt>
                <c:pt idx="83">
                  <c:v>9.3736630000000005</c:v>
                </c:pt>
                <c:pt idx="84">
                  <c:v>8.6269989999999996</c:v>
                </c:pt>
                <c:pt idx="85">
                  <c:v>8.3272429999999993</c:v>
                </c:pt>
                <c:pt idx="86">
                  <c:v>8.5433009999999996</c:v>
                </c:pt>
                <c:pt idx="87">
                  <c:v>8.3724830000000008</c:v>
                </c:pt>
                <c:pt idx="88">
                  <c:v>7.3098190000000001</c:v>
                </c:pt>
                <c:pt idx="89">
                  <c:v>6.967473</c:v>
                </c:pt>
                <c:pt idx="90">
                  <c:v>7.9086829999999999</c:v>
                </c:pt>
                <c:pt idx="91">
                  <c:v>9.0305599999999995</c:v>
                </c:pt>
                <c:pt idx="92">
                  <c:v>9.5124680000000001</c:v>
                </c:pt>
                <c:pt idx="93">
                  <c:v>8.0631039999999992</c:v>
                </c:pt>
                <c:pt idx="94">
                  <c:v>7.8343689999999997</c:v>
                </c:pt>
                <c:pt idx="95">
                  <c:v>8.703538</c:v>
                </c:pt>
                <c:pt idx="96">
                  <c:v>9.4318729999999995</c:v>
                </c:pt>
                <c:pt idx="97">
                  <c:v>10.343124</c:v>
                </c:pt>
                <c:pt idx="98">
                  <c:v>11.785693</c:v>
                </c:pt>
                <c:pt idx="99">
                  <c:v>12.10839</c:v>
                </c:pt>
                <c:pt idx="100">
                  <c:v>10.223917</c:v>
                </c:pt>
                <c:pt idx="101">
                  <c:v>9.0171930000000007</c:v>
                </c:pt>
                <c:pt idx="102">
                  <c:v>9.4011309999999995</c:v>
                </c:pt>
                <c:pt idx="103">
                  <c:v>8.8838740000000005</c:v>
                </c:pt>
                <c:pt idx="104">
                  <c:v>8.5134969999999992</c:v>
                </c:pt>
                <c:pt idx="105">
                  <c:v>9.079167</c:v>
                </c:pt>
                <c:pt idx="106">
                  <c:v>9.3628370000000007</c:v>
                </c:pt>
                <c:pt idx="107">
                  <c:v>9.4832649999999994</c:v>
                </c:pt>
                <c:pt idx="108">
                  <c:v>9.2328299999999999</c:v>
                </c:pt>
                <c:pt idx="109">
                  <c:v>10.037043000000001</c:v>
                </c:pt>
                <c:pt idx="110">
                  <c:v>11.344277999999999</c:v>
                </c:pt>
                <c:pt idx="111">
                  <c:v>11.398725000000001</c:v>
                </c:pt>
                <c:pt idx="112">
                  <c:v>11.885935999999999</c:v>
                </c:pt>
                <c:pt idx="113">
                  <c:v>11.819197000000001</c:v>
                </c:pt>
                <c:pt idx="114">
                  <c:v>12.469673999999999</c:v>
                </c:pt>
                <c:pt idx="115">
                  <c:v>11.53599</c:v>
                </c:pt>
                <c:pt idx="116">
                  <c:v>10.586985</c:v>
                </c:pt>
                <c:pt idx="117">
                  <c:v>11.506299</c:v>
                </c:pt>
                <c:pt idx="118">
                  <c:v>13.042586999999999</c:v>
                </c:pt>
                <c:pt idx="119">
                  <c:v>15.472721999999999</c:v>
                </c:pt>
                <c:pt idx="120">
                  <c:v>17.042845</c:v>
                </c:pt>
                <c:pt idx="121">
                  <c:v>14.531198</c:v>
                </c:pt>
                <c:pt idx="122">
                  <c:v>11.504759999999999</c:v>
                </c:pt>
                <c:pt idx="123">
                  <c:v>10.645928</c:v>
                </c:pt>
                <c:pt idx="124">
                  <c:v>10.88654</c:v>
                </c:pt>
                <c:pt idx="125">
                  <c:v>11.266690000000001</c:v>
                </c:pt>
                <c:pt idx="126">
                  <c:v>10.366021</c:v>
                </c:pt>
                <c:pt idx="127">
                  <c:v>9.4663789999999999</c:v>
                </c:pt>
                <c:pt idx="128">
                  <c:v>9.0322960000000005</c:v>
                </c:pt>
                <c:pt idx="129">
                  <c:v>8.9113790000000002</c:v>
                </c:pt>
                <c:pt idx="130">
                  <c:v>9.5271059999999999</c:v>
                </c:pt>
                <c:pt idx="131">
                  <c:v>9.6953829999999996</c:v>
                </c:pt>
                <c:pt idx="132">
                  <c:v>10.446175999999999</c:v>
                </c:pt>
                <c:pt idx="133">
                  <c:v>11.562457</c:v>
                </c:pt>
                <c:pt idx="134">
                  <c:v>11.17197</c:v>
                </c:pt>
                <c:pt idx="135">
                  <c:v>11.082687</c:v>
                </c:pt>
                <c:pt idx="136">
                  <c:v>10.716174000000001</c:v>
                </c:pt>
                <c:pt idx="137">
                  <c:v>10.561032000000001</c:v>
                </c:pt>
                <c:pt idx="138">
                  <c:v>10.789033999999999</c:v>
                </c:pt>
                <c:pt idx="139">
                  <c:v>12.541765</c:v>
                </c:pt>
                <c:pt idx="140">
                  <c:v>13.400791999999999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data'!$CA$10:$CA$147</c:f>
              <c:numCache>
                <c:formatCode>General</c:formatCode>
                <c:ptCount val="138"/>
                <c:pt idx="0">
                  <c:v>13.400791999999999</c:v>
                </c:pt>
                <c:pt idx="1">
                  <c:v>11.284064000000001</c:v>
                </c:pt>
                <c:pt idx="2">
                  <c:v>10.941964</c:v>
                </c:pt>
                <c:pt idx="3">
                  <c:v>11.605295999999999</c:v>
                </c:pt>
                <c:pt idx="4">
                  <c:v>12.629422</c:v>
                </c:pt>
                <c:pt idx="5">
                  <c:v>13.860094999999999</c:v>
                </c:pt>
                <c:pt idx="6">
                  <c:v>13.992864000000001</c:v>
                </c:pt>
                <c:pt idx="7">
                  <c:v>15.32461</c:v>
                </c:pt>
                <c:pt idx="8">
                  <c:v>15.922644</c:v>
                </c:pt>
                <c:pt idx="9">
                  <c:v>15.453590999999999</c:v>
                </c:pt>
                <c:pt idx="10">
                  <c:v>14.702260000000001</c:v>
                </c:pt>
                <c:pt idx="11">
                  <c:v>11.084372</c:v>
                </c:pt>
                <c:pt idx="12">
                  <c:v>10.294131999999999</c:v>
                </c:pt>
                <c:pt idx="13">
                  <c:v>11.009216</c:v>
                </c:pt>
                <c:pt idx="14">
                  <c:v>10.272303000000001</c:v>
                </c:pt>
                <c:pt idx="15">
                  <c:v>10.235549000000001</c:v>
                </c:pt>
                <c:pt idx="16">
                  <c:v>10.565553</c:v>
                </c:pt>
                <c:pt idx="17">
                  <c:v>9.5764700000000005</c:v>
                </c:pt>
                <c:pt idx="18">
                  <c:v>9.2308260000000004</c:v>
                </c:pt>
                <c:pt idx="19">
                  <c:v>9.21218</c:v>
                </c:pt>
                <c:pt idx="20">
                  <c:v>8.8823950000000007</c:v>
                </c:pt>
                <c:pt idx="21">
                  <c:v>8.7468649999999997</c:v>
                </c:pt>
                <c:pt idx="22">
                  <c:v>7.9633260000000003</c:v>
                </c:pt>
                <c:pt idx="23">
                  <c:v>6.8480470000000002</c:v>
                </c:pt>
                <c:pt idx="24">
                  <c:v>7.7250360000000002</c:v>
                </c:pt>
                <c:pt idx="25">
                  <c:v>8.6133389999999999</c:v>
                </c:pt>
                <c:pt idx="26">
                  <c:v>8.6712799999999994</c:v>
                </c:pt>
                <c:pt idx="27">
                  <c:v>8.5280039999999993</c:v>
                </c:pt>
                <c:pt idx="28">
                  <c:v>8.1244779999999999</c:v>
                </c:pt>
                <c:pt idx="29">
                  <c:v>7.7328320000000001</c:v>
                </c:pt>
                <c:pt idx="30">
                  <c:v>8.8154129999999995</c:v>
                </c:pt>
                <c:pt idx="31">
                  <c:v>10.236038000000001</c:v>
                </c:pt>
                <c:pt idx="32">
                  <c:v>9.4383979999999994</c:v>
                </c:pt>
                <c:pt idx="33">
                  <c:v>8.9184409999999996</c:v>
                </c:pt>
                <c:pt idx="34">
                  <c:v>9.0708330000000004</c:v>
                </c:pt>
                <c:pt idx="35">
                  <c:v>8.3934010000000008</c:v>
                </c:pt>
                <c:pt idx="36">
                  <c:v>9.7211160000000003</c:v>
                </c:pt>
                <c:pt idx="37">
                  <c:v>11.092352999999999</c:v>
                </c:pt>
                <c:pt idx="38">
                  <c:v>10.610908999999999</c:v>
                </c:pt>
                <c:pt idx="39">
                  <c:v>10.234522999999999</c:v>
                </c:pt>
                <c:pt idx="40">
                  <c:v>10.332786</c:v>
                </c:pt>
                <c:pt idx="41">
                  <c:v>10.001975</c:v>
                </c:pt>
                <c:pt idx="42">
                  <c:v>9.1469319999999996</c:v>
                </c:pt>
                <c:pt idx="43">
                  <c:v>10.024433999999999</c:v>
                </c:pt>
                <c:pt idx="44">
                  <c:v>10.494757999999999</c:v>
                </c:pt>
                <c:pt idx="45">
                  <c:v>9.6666679999999996</c:v>
                </c:pt>
                <c:pt idx="46">
                  <c:v>9.5893870000000003</c:v>
                </c:pt>
                <c:pt idx="47">
                  <c:v>9.7915120000000009</c:v>
                </c:pt>
                <c:pt idx="48">
                  <c:v>10.758561</c:v>
                </c:pt>
                <c:pt idx="49">
                  <c:v>11.661477</c:v>
                </c:pt>
                <c:pt idx="50">
                  <c:v>12.610776</c:v>
                </c:pt>
                <c:pt idx="51">
                  <c:v>13.096472</c:v>
                </c:pt>
                <c:pt idx="52">
                  <c:v>11.765508000000001</c:v>
                </c:pt>
                <c:pt idx="53">
                  <c:v>12.037888000000001</c:v>
                </c:pt>
                <c:pt idx="54">
                  <c:v>11.867266000000001</c:v>
                </c:pt>
                <c:pt idx="55">
                  <c:v>10.589771000000001</c:v>
                </c:pt>
                <c:pt idx="56">
                  <c:v>11.392151999999999</c:v>
                </c:pt>
                <c:pt idx="57">
                  <c:v>12.347267</c:v>
                </c:pt>
                <c:pt idx="58">
                  <c:v>14.347842999999999</c:v>
                </c:pt>
                <c:pt idx="59">
                  <c:v>15.063836999999999</c:v>
                </c:pt>
                <c:pt idx="60">
                  <c:v>15.292327999999999</c:v>
                </c:pt>
                <c:pt idx="61">
                  <c:v>14.775107999999999</c:v>
                </c:pt>
                <c:pt idx="62">
                  <c:v>15.055673000000001</c:v>
                </c:pt>
                <c:pt idx="63">
                  <c:v>16.092424000000001</c:v>
                </c:pt>
                <c:pt idx="64">
                  <c:v>16.810237999999998</c:v>
                </c:pt>
                <c:pt idx="65">
                  <c:v>16.387713999999999</c:v>
                </c:pt>
                <c:pt idx="66">
                  <c:v>15.359605</c:v>
                </c:pt>
                <c:pt idx="67">
                  <c:v>15.431646000000001</c:v>
                </c:pt>
                <c:pt idx="68">
                  <c:v>14.798788</c:v>
                </c:pt>
                <c:pt idx="69">
                  <c:v>13.681457</c:v>
                </c:pt>
                <c:pt idx="70">
                  <c:v>11.712088</c:v>
                </c:pt>
                <c:pt idx="71">
                  <c:v>10.227973</c:v>
                </c:pt>
                <c:pt idx="72">
                  <c:v>10.085381</c:v>
                </c:pt>
                <c:pt idx="73">
                  <c:v>10.033231000000001</c:v>
                </c:pt>
                <c:pt idx="74">
                  <c:v>9.5537919999999996</c:v>
                </c:pt>
                <c:pt idx="75">
                  <c:v>9.1663350000000001</c:v>
                </c:pt>
                <c:pt idx="76">
                  <c:v>9.8382450000000006</c:v>
                </c:pt>
                <c:pt idx="77">
                  <c:v>9.6492690000000003</c:v>
                </c:pt>
                <c:pt idx="78">
                  <c:v>9.3088809999999995</c:v>
                </c:pt>
                <c:pt idx="79">
                  <c:v>10.392543</c:v>
                </c:pt>
                <c:pt idx="80">
                  <c:v>9.8873390000000008</c:v>
                </c:pt>
                <c:pt idx="81">
                  <c:v>8.6052739999999996</c:v>
                </c:pt>
                <c:pt idx="82">
                  <c:v>8.6516319999999993</c:v>
                </c:pt>
                <c:pt idx="83">
                  <c:v>8.6004850000000008</c:v>
                </c:pt>
                <c:pt idx="84">
                  <c:v>8.3324300000000004</c:v>
                </c:pt>
                <c:pt idx="85">
                  <c:v>8.6481130000000004</c:v>
                </c:pt>
                <c:pt idx="86">
                  <c:v>8.8604749999999992</c:v>
                </c:pt>
                <c:pt idx="87">
                  <c:v>8.30396</c:v>
                </c:pt>
                <c:pt idx="88">
                  <c:v>8.306991</c:v>
                </c:pt>
                <c:pt idx="89">
                  <c:v>8.3276400000000006</c:v>
                </c:pt>
                <c:pt idx="90">
                  <c:v>8.4558879999999998</c:v>
                </c:pt>
                <c:pt idx="91">
                  <c:v>8.5347229999999996</c:v>
                </c:pt>
                <c:pt idx="92">
                  <c:v>8.1676719999999996</c:v>
                </c:pt>
                <c:pt idx="93">
                  <c:v>8.6848919999999996</c:v>
                </c:pt>
                <c:pt idx="94">
                  <c:v>8.9540120000000005</c:v>
                </c:pt>
                <c:pt idx="95">
                  <c:v>8.617191</c:v>
                </c:pt>
                <c:pt idx="96">
                  <c:v>9.2895489999999992</c:v>
                </c:pt>
                <c:pt idx="97">
                  <c:v>10.468316</c:v>
                </c:pt>
                <c:pt idx="98">
                  <c:v>9.9178370000000005</c:v>
                </c:pt>
                <c:pt idx="99">
                  <c:v>8.9567110000000003</c:v>
                </c:pt>
                <c:pt idx="100">
                  <c:v>9.2008659999999995</c:v>
                </c:pt>
                <c:pt idx="101">
                  <c:v>9.2577560000000005</c:v>
                </c:pt>
                <c:pt idx="102">
                  <c:v>7.7809489999999997</c:v>
                </c:pt>
                <c:pt idx="103">
                  <c:v>8.1739770000000007</c:v>
                </c:pt>
                <c:pt idx="104">
                  <c:v>8.9985470000000003</c:v>
                </c:pt>
                <c:pt idx="105">
                  <c:v>9.1559980000000003</c:v>
                </c:pt>
                <c:pt idx="106">
                  <c:v>9.9697669999999992</c:v>
                </c:pt>
                <c:pt idx="107">
                  <c:v>10.222158</c:v>
                </c:pt>
                <c:pt idx="108">
                  <c:v>9.9037609999999994</c:v>
                </c:pt>
                <c:pt idx="109">
                  <c:v>11.594469999999999</c:v>
                </c:pt>
                <c:pt idx="110">
                  <c:v>11.254189</c:v>
                </c:pt>
                <c:pt idx="111">
                  <c:v>10.265071000000001</c:v>
                </c:pt>
                <c:pt idx="112">
                  <c:v>11.030647999999999</c:v>
                </c:pt>
                <c:pt idx="113">
                  <c:v>12.096318</c:v>
                </c:pt>
                <c:pt idx="114">
                  <c:v>13.220955999999999</c:v>
                </c:pt>
                <c:pt idx="115">
                  <c:v>13.884776</c:v>
                </c:pt>
                <c:pt idx="116">
                  <c:v>13.146862</c:v>
                </c:pt>
                <c:pt idx="117">
                  <c:v>12.644769</c:v>
                </c:pt>
                <c:pt idx="118">
                  <c:v>13.219441</c:v>
                </c:pt>
                <c:pt idx="119">
                  <c:v>14.144278</c:v>
                </c:pt>
                <c:pt idx="120">
                  <c:v>13.769382</c:v>
                </c:pt>
                <c:pt idx="121">
                  <c:v>13.332807000000001</c:v>
                </c:pt>
                <c:pt idx="122">
                  <c:v>13.842205999999999</c:v>
                </c:pt>
                <c:pt idx="123">
                  <c:v>12.491057</c:v>
                </c:pt>
                <c:pt idx="124">
                  <c:v>10.132227</c:v>
                </c:pt>
                <c:pt idx="125">
                  <c:v>9.4051629999999999</c:v>
                </c:pt>
                <c:pt idx="126">
                  <c:v>9.1895019999999992</c:v>
                </c:pt>
                <c:pt idx="127">
                  <c:v>9.6009309999999992</c:v>
                </c:pt>
                <c:pt idx="128">
                  <c:v>9.7845549999999992</c:v>
                </c:pt>
                <c:pt idx="129">
                  <c:v>8.6355039999999992</c:v>
                </c:pt>
                <c:pt idx="130">
                  <c:v>8.1273510000000009</c:v>
                </c:pt>
                <c:pt idx="131">
                  <c:v>7.9517670000000003</c:v>
                </c:pt>
                <c:pt idx="132">
                  <c:v>8.9721060000000001</c:v>
                </c:pt>
                <c:pt idx="133">
                  <c:v>10.327752</c:v>
                </c:pt>
                <c:pt idx="134">
                  <c:v>11.293913</c:v>
                </c:pt>
                <c:pt idx="135">
                  <c:v>11.366199</c:v>
                </c:pt>
                <c:pt idx="136">
                  <c:v>10.529532</c:v>
                </c:pt>
                <c:pt idx="137">
                  <c:v>10.416679999999999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data'!$CA$10:$CA$496</c:f>
              <c:numCache>
                <c:formatCode>General</c:formatCode>
                <c:ptCount val="487"/>
                <c:pt idx="0">
                  <c:v>10.614941999999999</c:v>
                </c:pt>
                <c:pt idx="1">
                  <c:v>11.355397999999999</c:v>
                </c:pt>
                <c:pt idx="2">
                  <c:v>13.068784000000001</c:v>
                </c:pt>
                <c:pt idx="3">
                  <c:v>14.114807000000001</c:v>
                </c:pt>
                <c:pt idx="4">
                  <c:v>14.285600000000001</c:v>
                </c:pt>
                <c:pt idx="5">
                  <c:v>14.004054999999999</c:v>
                </c:pt>
                <c:pt idx="6">
                  <c:v>15.191539000000001</c:v>
                </c:pt>
                <c:pt idx="7">
                  <c:v>15.934497</c:v>
                </c:pt>
                <c:pt idx="8">
                  <c:v>14.893264</c:v>
                </c:pt>
                <c:pt idx="9">
                  <c:v>14.142250000000001</c:v>
                </c:pt>
                <c:pt idx="10">
                  <c:v>12.605693</c:v>
                </c:pt>
                <c:pt idx="11">
                  <c:v>11.255864000000001</c:v>
                </c:pt>
                <c:pt idx="12">
                  <c:v>11.063883000000001</c:v>
                </c:pt>
                <c:pt idx="13">
                  <c:v>10.132227</c:v>
                </c:pt>
                <c:pt idx="14">
                  <c:v>9.1512080000000005</c:v>
                </c:pt>
                <c:pt idx="15">
                  <c:v>8.8357930000000007</c:v>
                </c:pt>
                <c:pt idx="16">
                  <c:v>8.6632160000000002</c:v>
                </c:pt>
                <c:pt idx="17">
                  <c:v>8.6035149999999998</c:v>
                </c:pt>
                <c:pt idx="18">
                  <c:v>8.6070340000000005</c:v>
                </c:pt>
                <c:pt idx="19">
                  <c:v>7.9343669999999999</c:v>
                </c:pt>
                <c:pt idx="20">
                  <c:v>7.3166359999999999</c:v>
                </c:pt>
                <c:pt idx="21">
                  <c:v>7.6880470000000001</c:v>
                </c:pt>
                <c:pt idx="22">
                  <c:v>8.6753129999999992</c:v>
                </c:pt>
                <c:pt idx="23">
                  <c:v>9.2202439999999992</c:v>
                </c:pt>
                <c:pt idx="24">
                  <c:v>9.4099529999999998</c:v>
                </c:pt>
                <c:pt idx="25">
                  <c:v>8.9055630000000008</c:v>
                </c:pt>
                <c:pt idx="26">
                  <c:v>7.9169929999999997</c:v>
                </c:pt>
                <c:pt idx="27">
                  <c:v>7.9258139999999999</c:v>
                </c:pt>
                <c:pt idx="28">
                  <c:v>8.5193770000000004</c:v>
                </c:pt>
                <c:pt idx="29">
                  <c:v>8.9987910000000007</c:v>
                </c:pt>
                <c:pt idx="30">
                  <c:v>9.1532370000000007</c:v>
                </c:pt>
                <c:pt idx="31">
                  <c:v>9.9359950000000001</c:v>
                </c:pt>
                <c:pt idx="32">
                  <c:v>9.9163219999999992</c:v>
                </c:pt>
                <c:pt idx="33">
                  <c:v>9.0363279999999992</c:v>
                </c:pt>
                <c:pt idx="34">
                  <c:v>9.5455079999999999</c:v>
                </c:pt>
                <c:pt idx="35">
                  <c:v>10.758048</c:v>
                </c:pt>
                <c:pt idx="36">
                  <c:v>10.619218</c:v>
                </c:pt>
                <c:pt idx="37">
                  <c:v>9.7332780000000003</c:v>
                </c:pt>
                <c:pt idx="38">
                  <c:v>8.891947</c:v>
                </c:pt>
                <c:pt idx="39">
                  <c:v>9.0625490000000006</c:v>
                </c:pt>
                <c:pt idx="40">
                  <c:v>10.598837</c:v>
                </c:pt>
                <c:pt idx="41">
                  <c:v>11.242252000000001</c:v>
                </c:pt>
                <c:pt idx="42">
                  <c:v>10.807167</c:v>
                </c:pt>
                <c:pt idx="43">
                  <c:v>10.559517</c:v>
                </c:pt>
                <c:pt idx="44">
                  <c:v>10.085625</c:v>
                </c:pt>
                <c:pt idx="45">
                  <c:v>10.421983000000001</c:v>
                </c:pt>
                <c:pt idx="46">
                  <c:v>11.080256</c:v>
                </c:pt>
                <c:pt idx="47">
                  <c:v>10.496786</c:v>
                </c:pt>
                <c:pt idx="48">
                  <c:v>10.819775999999999</c:v>
                </c:pt>
                <c:pt idx="49">
                  <c:v>10.964617000000001</c:v>
                </c:pt>
                <c:pt idx="50">
                  <c:v>10.812469999999999</c:v>
                </c:pt>
                <c:pt idx="51">
                  <c:v>11.952723000000001</c:v>
                </c:pt>
                <c:pt idx="52">
                  <c:v>12.438931999999999</c:v>
                </c:pt>
                <c:pt idx="53">
                  <c:v>11.262148</c:v>
                </c:pt>
                <c:pt idx="54">
                  <c:v>10.126372</c:v>
                </c:pt>
                <c:pt idx="55">
                  <c:v>10.390483</c:v>
                </c:pt>
                <c:pt idx="56">
                  <c:v>11.787208</c:v>
                </c:pt>
                <c:pt idx="57">
                  <c:v>13.764129000000001</c:v>
                </c:pt>
                <c:pt idx="58">
                  <c:v>14.363189999999999</c:v>
                </c:pt>
                <c:pt idx="59">
                  <c:v>12.804224</c:v>
                </c:pt>
                <c:pt idx="60">
                  <c:v>13.65179</c:v>
                </c:pt>
                <c:pt idx="61">
                  <c:v>15.278961000000001</c:v>
                </c:pt>
                <c:pt idx="62">
                  <c:v>14.071210000000001</c:v>
                </c:pt>
                <c:pt idx="63">
                  <c:v>13.989589</c:v>
                </c:pt>
                <c:pt idx="64">
                  <c:v>15.137418</c:v>
                </c:pt>
                <c:pt idx="65">
                  <c:v>17.320665000000002</c:v>
                </c:pt>
                <c:pt idx="66">
                  <c:v>18.475508000000001</c:v>
                </c:pt>
                <c:pt idx="67">
                  <c:v>18.022265000000001</c:v>
                </c:pt>
                <c:pt idx="68">
                  <c:v>17.598030000000001</c:v>
                </c:pt>
                <c:pt idx="69">
                  <c:v>16.758552999999999</c:v>
                </c:pt>
                <c:pt idx="70">
                  <c:v>13.691012000000001</c:v>
                </c:pt>
                <c:pt idx="71">
                  <c:v>11.725968</c:v>
                </c:pt>
                <c:pt idx="72">
                  <c:v>10.926569000000001</c:v>
                </c:pt>
                <c:pt idx="73">
                  <c:v>9.600149</c:v>
                </c:pt>
                <c:pt idx="74">
                  <c:v>9.3479790000000005</c:v>
                </c:pt>
                <c:pt idx="75">
                  <c:v>9.1237399999999997</c:v>
                </c:pt>
                <c:pt idx="76">
                  <c:v>8.8647760000000009</c:v>
                </c:pt>
                <c:pt idx="77">
                  <c:v>9.46462</c:v>
                </c:pt>
                <c:pt idx="78">
                  <c:v>9.2416520000000002</c:v>
                </c:pt>
                <c:pt idx="79">
                  <c:v>9.0857159999999997</c:v>
                </c:pt>
                <c:pt idx="80">
                  <c:v>8.9753559999999997</c:v>
                </c:pt>
                <c:pt idx="81">
                  <c:v>8.3243650000000002</c:v>
                </c:pt>
                <c:pt idx="82">
                  <c:v>8.0676500000000004</c:v>
                </c:pt>
                <c:pt idx="83">
                  <c:v>8.8229640000000007</c:v>
                </c:pt>
                <c:pt idx="84">
                  <c:v>8.9488909999999997</c:v>
                </c:pt>
                <c:pt idx="85">
                  <c:v>8.2896149999999995</c:v>
                </c:pt>
                <c:pt idx="86">
                  <c:v>9.0003069999999994</c:v>
                </c:pt>
                <c:pt idx="87">
                  <c:v>8.3752440000000004</c:v>
                </c:pt>
                <c:pt idx="88">
                  <c:v>6.7729220000000003</c:v>
                </c:pt>
                <c:pt idx="89">
                  <c:v>6.3128000000000002</c:v>
                </c:pt>
                <c:pt idx="90">
                  <c:v>7.419689</c:v>
                </c:pt>
                <c:pt idx="91">
                  <c:v>8.0049189999999992</c:v>
                </c:pt>
                <c:pt idx="92">
                  <c:v>7.9699</c:v>
                </c:pt>
                <c:pt idx="93">
                  <c:v>8.2067239999999995</c:v>
                </c:pt>
                <c:pt idx="94">
                  <c:v>8.9340569999999992</c:v>
                </c:pt>
                <c:pt idx="95">
                  <c:v>9.6127599999999997</c:v>
                </c:pt>
                <c:pt idx="96">
                  <c:v>10.04936</c:v>
                </c:pt>
                <c:pt idx="97">
                  <c:v>10.376113999999999</c:v>
                </c:pt>
                <c:pt idx="98">
                  <c:v>10.565064</c:v>
                </c:pt>
                <c:pt idx="99">
                  <c:v>10.745951</c:v>
                </c:pt>
                <c:pt idx="100">
                  <c:v>10.092419</c:v>
                </c:pt>
                <c:pt idx="101">
                  <c:v>8.8783639999999995</c:v>
                </c:pt>
                <c:pt idx="102">
                  <c:v>8.9486699999999999</c:v>
                </c:pt>
                <c:pt idx="103">
                  <c:v>9.6258579999999991</c:v>
                </c:pt>
                <c:pt idx="104">
                  <c:v>10.680799</c:v>
                </c:pt>
                <c:pt idx="105">
                  <c:v>11.658009</c:v>
                </c:pt>
                <c:pt idx="106">
                  <c:v>10.471322000000001</c:v>
                </c:pt>
                <c:pt idx="107">
                  <c:v>9.1129149999999992</c:v>
                </c:pt>
                <c:pt idx="108">
                  <c:v>8.6103090000000009</c:v>
                </c:pt>
                <c:pt idx="109">
                  <c:v>8.4919089999999997</c:v>
                </c:pt>
                <c:pt idx="110">
                  <c:v>8.7949830000000002</c:v>
                </c:pt>
                <c:pt idx="111">
                  <c:v>9.1418979999999994</c:v>
                </c:pt>
                <c:pt idx="112">
                  <c:v>11.739628</c:v>
                </c:pt>
                <c:pt idx="113">
                  <c:v>12.876754</c:v>
                </c:pt>
                <c:pt idx="114">
                  <c:v>11.235727000000001</c:v>
                </c:pt>
                <c:pt idx="115">
                  <c:v>12.697431999999999</c:v>
                </c:pt>
                <c:pt idx="116">
                  <c:v>12.222758000000001</c:v>
                </c:pt>
                <c:pt idx="117">
                  <c:v>12.577541</c:v>
                </c:pt>
                <c:pt idx="118">
                  <c:v>15.240447</c:v>
                </c:pt>
                <c:pt idx="119">
                  <c:v>16.060227000000001</c:v>
                </c:pt>
                <c:pt idx="120">
                  <c:v>14.746579000000001</c:v>
                </c:pt>
                <c:pt idx="121">
                  <c:v>12.033818</c:v>
                </c:pt>
                <c:pt idx="122">
                  <c:v>11.084802</c:v>
                </c:pt>
                <c:pt idx="123">
                  <c:v>10.871658</c:v>
                </c:pt>
                <c:pt idx="124">
                  <c:v>9.3832179999999994</c:v>
                </c:pt>
                <c:pt idx="125">
                  <c:v>8.6405630000000002</c:v>
                </c:pt>
                <c:pt idx="126">
                  <c:v>9.2482009999999999</c:v>
                </c:pt>
                <c:pt idx="127">
                  <c:v>8.6347459999999998</c:v>
                </c:pt>
                <c:pt idx="128">
                  <c:v>8.5692540000000008</c:v>
                </c:pt>
                <c:pt idx="129">
                  <c:v>9.2167259999999995</c:v>
                </c:pt>
                <c:pt idx="130">
                  <c:v>9.5323849999999997</c:v>
                </c:pt>
                <c:pt idx="131">
                  <c:v>9.5646419999999992</c:v>
                </c:pt>
                <c:pt idx="132">
                  <c:v>9.664396</c:v>
                </c:pt>
                <c:pt idx="133">
                  <c:v>9.8568899999999999</c:v>
                </c:pt>
                <c:pt idx="134">
                  <c:v>10.920801000000001</c:v>
                </c:pt>
                <c:pt idx="135">
                  <c:v>11.598746</c:v>
                </c:pt>
                <c:pt idx="136">
                  <c:v>11.271473</c:v>
                </c:pt>
                <c:pt idx="137">
                  <c:v>9.929551</c:v>
                </c:pt>
                <c:pt idx="138">
                  <c:v>8.8619900000000005</c:v>
                </c:pt>
                <c:pt idx="139">
                  <c:v>9.0708570000000002</c:v>
                </c:pt>
                <c:pt idx="140">
                  <c:v>10.467582999999999</c:v>
                </c:pt>
              </c:numCache>
            </c:numRef>
          </c:yVal>
          <c:smooth val="1"/>
        </c:ser>
        <c:axId val="128150528"/>
        <c:axId val="128189568"/>
      </c:scatterChart>
      <c:valAx>
        <c:axId val="128150528"/>
        <c:scaling>
          <c:orientation val="minMax"/>
          <c:max val="14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</c:title>
        <c:majorTickMark val="none"/>
        <c:tickLblPos val="nextTo"/>
        <c:crossAx val="128189568"/>
        <c:crosses val="autoZero"/>
        <c:crossBetween val="midCat"/>
      </c:valAx>
      <c:valAx>
        <c:axId val="1281895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Fuel</a:t>
                </a:r>
                <a:r>
                  <a:rPr lang="en-US" baseline="0"/>
                  <a:t> Flow</a:t>
                </a:r>
                <a:r>
                  <a:rPr lang="en-US"/>
                  <a:t> (L/hr)</a:t>
                </a:r>
              </a:p>
            </c:rich>
          </c:tx>
          <c:layout>
            <c:manualLayout>
              <c:xMode val="edge"/>
              <c:yMode val="edge"/>
              <c:x val="1.1714589989350425E-2"/>
              <c:y val="0.43807184838889623"/>
            </c:manualLayout>
          </c:layout>
        </c:title>
        <c:numFmt formatCode="General" sourceLinked="1"/>
        <c:majorTickMark val="none"/>
        <c:tickLblPos val="nextTo"/>
        <c:crossAx val="128150528"/>
        <c:crosses val="autoZero"/>
        <c:crossBetween val="midCat"/>
      </c:valAx>
    </c:plotArea>
    <c:legend>
      <c:legendPos val="r"/>
    </c:legend>
    <c:plotVisOnly val="1"/>
    <c:dispBlanksAs val="gap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CO2 (g/hr) Vs. Time</a:t>
            </a:r>
          </a:p>
        </c:rich>
      </c:tx>
    </c:title>
    <c:plotArea>
      <c:layout/>
      <c:scatterChart>
        <c:scatterStyle val="smoothMarker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data'!$CE$10:$CE$499</c:f>
              <c:numCache>
                <c:formatCode>General</c:formatCode>
                <c:ptCount val="490"/>
                <c:pt idx="0">
                  <c:v>11923.678115843653</c:v>
                </c:pt>
                <c:pt idx="1">
                  <c:v>11898.016827502051</c:v>
                </c:pt>
                <c:pt idx="2">
                  <c:v>12120.328165728915</c:v>
                </c:pt>
                <c:pt idx="3">
                  <c:v>13369.573364039965</c:v>
                </c:pt>
                <c:pt idx="4">
                  <c:v>13184.065824314912</c:v>
                </c:pt>
                <c:pt idx="5">
                  <c:v>13952.921549812929</c:v>
                </c:pt>
                <c:pt idx="6">
                  <c:v>15057.535115805966</c:v>
                </c:pt>
                <c:pt idx="7">
                  <c:v>15987.250424440745</c:v>
                </c:pt>
                <c:pt idx="8">
                  <c:v>17656.407840199463</c:v>
                </c:pt>
                <c:pt idx="9">
                  <c:v>18889.678707123076</c:v>
                </c:pt>
                <c:pt idx="10">
                  <c:v>20054.715935267519</c:v>
                </c:pt>
                <c:pt idx="11">
                  <c:v>16066.017775663378</c:v>
                </c:pt>
                <c:pt idx="12">
                  <c:v>10270.286539617557</c:v>
                </c:pt>
                <c:pt idx="13">
                  <c:v>9058.3700070216146</c:v>
                </c:pt>
                <c:pt idx="14">
                  <c:v>8011.4303087055368</c:v>
                </c:pt>
                <c:pt idx="15">
                  <c:v>7444.8386540476395</c:v>
                </c:pt>
                <c:pt idx="16">
                  <c:v>7727.2795100869735</c:v>
                </c:pt>
                <c:pt idx="17">
                  <c:v>8061.6868808091285</c:v>
                </c:pt>
                <c:pt idx="18">
                  <c:v>7213.608704763612</c:v>
                </c:pt>
                <c:pt idx="19">
                  <c:v>7434.2042254310491</c:v>
                </c:pt>
                <c:pt idx="20">
                  <c:v>7990.7947563408115</c:v>
                </c:pt>
                <c:pt idx="21">
                  <c:v>7826.1177260819868</c:v>
                </c:pt>
                <c:pt idx="22">
                  <c:v>7796.6584045626787</c:v>
                </c:pt>
                <c:pt idx="23">
                  <c:v>7870.0806327685586</c:v>
                </c:pt>
                <c:pt idx="24">
                  <c:v>7552.8388622985294</c:v>
                </c:pt>
                <c:pt idx="25">
                  <c:v>7627.5380270599026</c:v>
                </c:pt>
                <c:pt idx="26">
                  <c:v>8181.978003705528</c:v>
                </c:pt>
                <c:pt idx="27">
                  <c:v>8224.6121943364087</c:v>
                </c:pt>
                <c:pt idx="28">
                  <c:v>7414.560072769661</c:v>
                </c:pt>
                <c:pt idx="29">
                  <c:v>7735.8358005302516</c:v>
                </c:pt>
                <c:pt idx="30">
                  <c:v>8619.700541637194</c:v>
                </c:pt>
                <c:pt idx="31">
                  <c:v>9461.9695709477783</c:v>
                </c:pt>
                <c:pt idx="32">
                  <c:v>11345.668546455243</c:v>
                </c:pt>
                <c:pt idx="33">
                  <c:v>12050.305830940104</c:v>
                </c:pt>
                <c:pt idx="34">
                  <c:v>11160.269053643842</c:v>
                </c:pt>
                <c:pt idx="35">
                  <c:v>11151.975837281652</c:v>
                </c:pt>
                <c:pt idx="36">
                  <c:v>12476.53144238256</c:v>
                </c:pt>
                <c:pt idx="37">
                  <c:v>13831.962915427066</c:v>
                </c:pt>
                <c:pt idx="38">
                  <c:v>15008.379528957839</c:v>
                </c:pt>
                <c:pt idx="39">
                  <c:v>15766.863426151289</c:v>
                </c:pt>
                <c:pt idx="40">
                  <c:v>15942.298420482624</c:v>
                </c:pt>
                <c:pt idx="41">
                  <c:v>14651.903330658064</c:v>
                </c:pt>
                <c:pt idx="42">
                  <c:v>13164.954079051206</c:v>
                </c:pt>
                <c:pt idx="43">
                  <c:v>13649.767068543264</c:v>
                </c:pt>
                <c:pt idx="44">
                  <c:v>14012.211054240632</c:v>
                </c:pt>
                <c:pt idx="45">
                  <c:v>13713.396504421888</c:v>
                </c:pt>
                <c:pt idx="46">
                  <c:v>12567.47992342362</c:v>
                </c:pt>
                <c:pt idx="47">
                  <c:v>12681.704652504392</c:v>
                </c:pt>
                <c:pt idx="48">
                  <c:v>12780.965757802789</c:v>
                </c:pt>
                <c:pt idx="49">
                  <c:v>11861.269434472733</c:v>
                </c:pt>
                <c:pt idx="50">
                  <c:v>13552.630009912215</c:v>
                </c:pt>
                <c:pt idx="51">
                  <c:v>15771.981276555209</c:v>
                </c:pt>
                <c:pt idx="52">
                  <c:v>16080.804846298286</c:v>
                </c:pt>
                <c:pt idx="53">
                  <c:v>16057.251060351893</c:v>
                </c:pt>
                <c:pt idx="54">
                  <c:v>15877.553577791185</c:v>
                </c:pt>
                <c:pt idx="55">
                  <c:v>16307.815682518984</c:v>
                </c:pt>
                <c:pt idx="56">
                  <c:v>17186.134881715578</c:v>
                </c:pt>
                <c:pt idx="57">
                  <c:v>17860.461108809119</c:v>
                </c:pt>
                <c:pt idx="58">
                  <c:v>17114.918040880802</c:v>
                </c:pt>
                <c:pt idx="59">
                  <c:v>16728.407921224585</c:v>
                </c:pt>
                <c:pt idx="60">
                  <c:v>19168.05872202984</c:v>
                </c:pt>
                <c:pt idx="61">
                  <c:v>21384.135090225682</c:v>
                </c:pt>
                <c:pt idx="62">
                  <c:v>21771.43756527697</c:v>
                </c:pt>
                <c:pt idx="63">
                  <c:v>21924.569476954872</c:v>
                </c:pt>
                <c:pt idx="64">
                  <c:v>21324.872686721181</c:v>
                </c:pt>
                <c:pt idx="65">
                  <c:v>19625.809255393659</c:v>
                </c:pt>
                <c:pt idx="66">
                  <c:v>19841.127188887065</c:v>
                </c:pt>
                <c:pt idx="67">
                  <c:v>19536.33545054874</c:v>
                </c:pt>
                <c:pt idx="68">
                  <c:v>18751.804196326346</c:v>
                </c:pt>
                <c:pt idx="69">
                  <c:v>13207.629857853815</c:v>
                </c:pt>
                <c:pt idx="70">
                  <c:v>8750.245083640606</c:v>
                </c:pt>
                <c:pt idx="71">
                  <c:v>8308.9308989568326</c:v>
                </c:pt>
                <c:pt idx="72">
                  <c:v>7994.2670812824754</c:v>
                </c:pt>
                <c:pt idx="73">
                  <c:v>8161.2951993538218</c:v>
                </c:pt>
                <c:pt idx="74">
                  <c:v>7529.372277099832</c:v>
                </c:pt>
                <c:pt idx="75">
                  <c:v>7298.9336774859312</c:v>
                </c:pt>
                <c:pt idx="76">
                  <c:v>8970.4861696723146</c:v>
                </c:pt>
                <c:pt idx="77">
                  <c:v>8998.7808442819496</c:v>
                </c:pt>
                <c:pt idx="78">
                  <c:v>8504.8229532403893</c:v>
                </c:pt>
                <c:pt idx="79">
                  <c:v>8733.7092512149211</c:v>
                </c:pt>
                <c:pt idx="80">
                  <c:v>8667.2569324620599</c:v>
                </c:pt>
                <c:pt idx="81">
                  <c:v>8875.1958254413203</c:v>
                </c:pt>
                <c:pt idx="82">
                  <c:v>8673.8437790055905</c:v>
                </c:pt>
                <c:pt idx="83">
                  <c:v>8597.3926785385866</c:v>
                </c:pt>
                <c:pt idx="84">
                  <c:v>8234.4204226358088</c:v>
                </c:pt>
                <c:pt idx="85">
                  <c:v>7995.5182816725592</c:v>
                </c:pt>
                <c:pt idx="86">
                  <c:v>7817.0527776859817</c:v>
                </c:pt>
                <c:pt idx="87">
                  <c:v>7327.0041404915264</c:v>
                </c:pt>
                <c:pt idx="88">
                  <c:v>6365.2889029828229</c:v>
                </c:pt>
                <c:pt idx="89">
                  <c:v>6350.6840996442425</c:v>
                </c:pt>
                <c:pt idx="90">
                  <c:v>7142.0645252577242</c:v>
                </c:pt>
                <c:pt idx="91">
                  <c:v>8120.6078941310388</c:v>
                </c:pt>
                <c:pt idx="92">
                  <c:v>8551.8964034811725</c:v>
                </c:pt>
                <c:pt idx="93">
                  <c:v>7604.7546760819187</c:v>
                </c:pt>
                <c:pt idx="94">
                  <c:v>8565.1477606754361</c:v>
                </c:pt>
                <c:pt idx="95">
                  <c:v>10655.443651294259</c:v>
                </c:pt>
                <c:pt idx="96">
                  <c:v>11525.108777961965</c:v>
                </c:pt>
                <c:pt idx="97">
                  <c:v>11823.106439797091</c:v>
                </c:pt>
                <c:pt idx="98">
                  <c:v>12704.530199449906</c:v>
                </c:pt>
                <c:pt idx="99">
                  <c:v>13694.062447685339</c:v>
                </c:pt>
                <c:pt idx="100">
                  <c:v>11249.097109779079</c:v>
                </c:pt>
                <c:pt idx="101">
                  <c:v>8894.4249452650038</c:v>
                </c:pt>
                <c:pt idx="102">
                  <c:v>9532.355540125518</c:v>
                </c:pt>
                <c:pt idx="103">
                  <c:v>9419.3726656095187</c:v>
                </c:pt>
                <c:pt idx="104">
                  <c:v>9014.6696946389438</c:v>
                </c:pt>
                <c:pt idx="105">
                  <c:v>9376.7666233594318</c:v>
                </c:pt>
                <c:pt idx="106">
                  <c:v>10056.23943901137</c:v>
                </c:pt>
                <c:pt idx="107">
                  <c:v>11100.505934502764</c:v>
                </c:pt>
                <c:pt idx="108">
                  <c:v>11180.14831562634</c:v>
                </c:pt>
                <c:pt idx="109">
                  <c:v>12708.545052423879</c:v>
                </c:pt>
                <c:pt idx="110">
                  <c:v>14987.054219158295</c:v>
                </c:pt>
                <c:pt idx="111">
                  <c:v>15582.3413592015</c:v>
                </c:pt>
                <c:pt idx="112">
                  <c:v>16284.560912370429</c:v>
                </c:pt>
                <c:pt idx="113">
                  <c:v>16137.89880916672</c:v>
                </c:pt>
                <c:pt idx="114">
                  <c:v>17032.122266251175</c:v>
                </c:pt>
                <c:pt idx="115">
                  <c:v>14909.100705659068</c:v>
                </c:pt>
                <c:pt idx="116">
                  <c:v>13623.183392055975</c:v>
                </c:pt>
                <c:pt idx="117">
                  <c:v>14791.359963897405</c:v>
                </c:pt>
                <c:pt idx="118">
                  <c:v>16147.53282020633</c:v>
                </c:pt>
                <c:pt idx="119">
                  <c:v>18580.642583641722</c:v>
                </c:pt>
                <c:pt idx="120">
                  <c:v>19536.707789819055</c:v>
                </c:pt>
                <c:pt idx="121">
                  <c:v>13904.907391341845</c:v>
                </c:pt>
                <c:pt idx="122">
                  <c:v>9587.3480860618783</c:v>
                </c:pt>
                <c:pt idx="123">
                  <c:v>9070.4241059559845</c:v>
                </c:pt>
                <c:pt idx="124">
                  <c:v>10325.37371081454</c:v>
                </c:pt>
                <c:pt idx="125">
                  <c:v>10266.177767070871</c:v>
                </c:pt>
                <c:pt idx="126">
                  <c:v>9381.5841591909721</c:v>
                </c:pt>
                <c:pt idx="127">
                  <c:v>8843.1842955281663</c:v>
                </c:pt>
                <c:pt idx="128">
                  <c:v>9206.1148590684006</c:v>
                </c:pt>
                <c:pt idx="129">
                  <c:v>9237.3952152059192</c:v>
                </c:pt>
                <c:pt idx="130">
                  <c:v>10070.73243364365</c:v>
                </c:pt>
                <c:pt idx="131">
                  <c:v>11199.436684542359</c:v>
                </c:pt>
                <c:pt idx="132">
                  <c:v>13699.672708366943</c:v>
                </c:pt>
                <c:pt idx="133">
                  <c:v>15580.391845070521</c:v>
                </c:pt>
                <c:pt idx="134">
                  <c:v>15097.54923500607</c:v>
                </c:pt>
                <c:pt idx="135">
                  <c:v>14524.906621455153</c:v>
                </c:pt>
                <c:pt idx="136">
                  <c:v>13027.755949987968</c:v>
                </c:pt>
                <c:pt idx="137">
                  <c:v>12101.589328554361</c:v>
                </c:pt>
                <c:pt idx="138">
                  <c:v>12512.54585482252</c:v>
                </c:pt>
                <c:pt idx="139">
                  <c:v>15238.09435007295</c:v>
                </c:pt>
                <c:pt idx="140">
                  <c:v>17772.469310032848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data'!$CE$10:$CE$147</c:f>
              <c:numCache>
                <c:formatCode>General</c:formatCode>
                <c:ptCount val="138"/>
                <c:pt idx="0">
                  <c:v>17772.469310032848</c:v>
                </c:pt>
                <c:pt idx="1">
                  <c:v>15606.799334840738</c:v>
                </c:pt>
                <c:pt idx="2">
                  <c:v>15399.314624414159</c:v>
                </c:pt>
                <c:pt idx="3">
                  <c:v>16400.647629769966</c:v>
                </c:pt>
                <c:pt idx="4">
                  <c:v>17379.794089526542</c:v>
                </c:pt>
                <c:pt idx="5">
                  <c:v>17667.901020061618</c:v>
                </c:pt>
                <c:pt idx="6">
                  <c:v>17074.121897885761</c:v>
                </c:pt>
                <c:pt idx="7">
                  <c:v>18440.27064968886</c:v>
                </c:pt>
                <c:pt idx="8">
                  <c:v>18979.622772437735</c:v>
                </c:pt>
                <c:pt idx="9">
                  <c:v>17843.694350003116</c:v>
                </c:pt>
                <c:pt idx="10">
                  <c:v>15339.74339228526</c:v>
                </c:pt>
                <c:pt idx="11">
                  <c:v>9251.3640004779227</c:v>
                </c:pt>
                <c:pt idx="12">
                  <c:v>8642.6262855676796</c:v>
                </c:pt>
                <c:pt idx="13">
                  <c:v>9685.0054370511352</c:v>
                </c:pt>
                <c:pt idx="14">
                  <c:v>10011.613573057815</c:v>
                </c:pt>
                <c:pt idx="15">
                  <c:v>10983.070437479866</c:v>
                </c:pt>
                <c:pt idx="16">
                  <c:v>10367.198815741596</c:v>
                </c:pt>
                <c:pt idx="17">
                  <c:v>9097.4198632609805</c:v>
                </c:pt>
                <c:pt idx="18">
                  <c:v>8761.5088552557736</c:v>
                </c:pt>
                <c:pt idx="19">
                  <c:v>8431.2463206843004</c:v>
                </c:pt>
                <c:pt idx="20">
                  <c:v>7891.5477162030757</c:v>
                </c:pt>
                <c:pt idx="21">
                  <c:v>7799.1733335831295</c:v>
                </c:pt>
                <c:pt idx="22">
                  <c:v>6803.9127259867264</c:v>
                </c:pt>
                <c:pt idx="23">
                  <c:v>5712.5098453491728</c:v>
                </c:pt>
                <c:pt idx="24">
                  <c:v>6348.3718652327161</c:v>
                </c:pt>
                <c:pt idx="25">
                  <c:v>7166.6809625985834</c:v>
                </c:pt>
                <c:pt idx="26">
                  <c:v>7823.8934609407188</c:v>
                </c:pt>
                <c:pt idx="27">
                  <c:v>8947.8204359359315</c:v>
                </c:pt>
                <c:pt idx="28">
                  <c:v>9110.3052071992497</c:v>
                </c:pt>
                <c:pt idx="29">
                  <c:v>8911.6670926785609</c:v>
                </c:pt>
                <c:pt idx="30">
                  <c:v>11493.169823699585</c:v>
                </c:pt>
                <c:pt idx="31">
                  <c:v>13631.347680694938</c:v>
                </c:pt>
                <c:pt idx="32">
                  <c:v>11442.990809504447</c:v>
                </c:pt>
                <c:pt idx="33">
                  <c:v>9509.2599263878437</c:v>
                </c:pt>
                <c:pt idx="34">
                  <c:v>9064.6324597570238</c:v>
                </c:pt>
                <c:pt idx="35">
                  <c:v>8512.1643507236113</c:v>
                </c:pt>
                <c:pt idx="36">
                  <c:v>11116.823577110281</c:v>
                </c:pt>
                <c:pt idx="37">
                  <c:v>14385.825247569632</c:v>
                </c:pt>
                <c:pt idx="38">
                  <c:v>14100.959059218954</c:v>
                </c:pt>
                <c:pt idx="39">
                  <c:v>13191.964198782525</c:v>
                </c:pt>
                <c:pt idx="40">
                  <c:v>13418.06830857308</c:v>
                </c:pt>
                <c:pt idx="41">
                  <c:v>12848.673701976524</c:v>
                </c:pt>
                <c:pt idx="42">
                  <c:v>11212.549380005796</c:v>
                </c:pt>
                <c:pt idx="43">
                  <c:v>12298.518203690248</c:v>
                </c:pt>
                <c:pt idx="44">
                  <c:v>13379.943831861814</c:v>
                </c:pt>
                <c:pt idx="45">
                  <c:v>13084.338268736063</c:v>
                </c:pt>
                <c:pt idx="46">
                  <c:v>13566.399233731589</c:v>
                </c:pt>
                <c:pt idx="47">
                  <c:v>13433.822415669169</c:v>
                </c:pt>
                <c:pt idx="48">
                  <c:v>13975.822211253802</c:v>
                </c:pt>
                <c:pt idx="49">
                  <c:v>15101.150407405812</c:v>
                </c:pt>
                <c:pt idx="50">
                  <c:v>16247.933591269535</c:v>
                </c:pt>
                <c:pt idx="51">
                  <c:v>16022.889053902298</c:v>
                </c:pt>
                <c:pt idx="52">
                  <c:v>13773.940490297484</c:v>
                </c:pt>
                <c:pt idx="53">
                  <c:v>14885.677440967682</c:v>
                </c:pt>
                <c:pt idx="54">
                  <c:v>14701.348185976674</c:v>
                </c:pt>
                <c:pt idx="55">
                  <c:v>13255.423009491295</c:v>
                </c:pt>
                <c:pt idx="56">
                  <c:v>14240.733724630656</c:v>
                </c:pt>
                <c:pt idx="57">
                  <c:v>15242.973739155361</c:v>
                </c:pt>
                <c:pt idx="58">
                  <c:v>17362.25565769674</c:v>
                </c:pt>
                <c:pt idx="59">
                  <c:v>17995.554645192296</c:v>
                </c:pt>
                <c:pt idx="60">
                  <c:v>18312.071773932574</c:v>
                </c:pt>
                <c:pt idx="61">
                  <c:v>17507.163291407422</c:v>
                </c:pt>
                <c:pt idx="62">
                  <c:v>17628.67762412284</c:v>
                </c:pt>
                <c:pt idx="63">
                  <c:v>18725.054931598323</c:v>
                </c:pt>
                <c:pt idx="64">
                  <c:v>19605.530510299508</c:v>
                </c:pt>
                <c:pt idx="65">
                  <c:v>19814.510297861241</c:v>
                </c:pt>
                <c:pt idx="66">
                  <c:v>19184.417204442077</c:v>
                </c:pt>
                <c:pt idx="67">
                  <c:v>19006.557624221219</c:v>
                </c:pt>
                <c:pt idx="68">
                  <c:v>16752.383743646125</c:v>
                </c:pt>
                <c:pt idx="69">
                  <c:v>12755.509521200973</c:v>
                </c:pt>
                <c:pt idx="70">
                  <c:v>10276.151659645895</c:v>
                </c:pt>
                <c:pt idx="71">
                  <c:v>10015.060221487251</c:v>
                </c:pt>
                <c:pt idx="72">
                  <c:v>9593.9142418729716</c:v>
                </c:pt>
                <c:pt idx="73">
                  <c:v>8643.8999254650134</c:v>
                </c:pt>
                <c:pt idx="74">
                  <c:v>8299.5265540719356</c:v>
                </c:pt>
                <c:pt idx="75">
                  <c:v>7729.0071528498747</c:v>
                </c:pt>
                <c:pt idx="76">
                  <c:v>8162.7293741295161</c:v>
                </c:pt>
                <c:pt idx="77">
                  <c:v>8561.8184515782013</c:v>
                </c:pt>
                <c:pt idx="78">
                  <c:v>8311.3463853801441</c:v>
                </c:pt>
                <c:pt idx="79">
                  <c:v>8950.2662461990039</c:v>
                </c:pt>
                <c:pt idx="80">
                  <c:v>8085.2445632539357</c:v>
                </c:pt>
                <c:pt idx="81">
                  <c:v>7428.9624570265314</c:v>
                </c:pt>
                <c:pt idx="82">
                  <c:v>7751.1221248823995</c:v>
                </c:pt>
                <c:pt idx="83">
                  <c:v>7746.4352608831359</c:v>
                </c:pt>
                <c:pt idx="84">
                  <c:v>7321.5368093683801</c:v>
                </c:pt>
                <c:pt idx="85">
                  <c:v>7377.7129144167957</c:v>
                </c:pt>
                <c:pt idx="86">
                  <c:v>7247.2539697330494</c:v>
                </c:pt>
                <c:pt idx="87">
                  <c:v>6732.7682681573997</c:v>
                </c:pt>
                <c:pt idx="88">
                  <c:v>6803.6952988488329</c:v>
                </c:pt>
                <c:pt idx="89">
                  <c:v>7513.1383896054003</c:v>
                </c:pt>
                <c:pt idx="90">
                  <c:v>8106.5823358423677</c:v>
                </c:pt>
                <c:pt idx="91">
                  <c:v>8563.3609216375789</c:v>
                </c:pt>
                <c:pt idx="92">
                  <c:v>8462.8072911180225</c:v>
                </c:pt>
                <c:pt idx="93">
                  <c:v>8723.7911796536155</c:v>
                </c:pt>
                <c:pt idx="94">
                  <c:v>9663.2688623588292</c:v>
                </c:pt>
                <c:pt idx="95">
                  <c:v>11002.680849495853</c:v>
                </c:pt>
                <c:pt idx="96">
                  <c:v>11330.144692509455</c:v>
                </c:pt>
                <c:pt idx="97">
                  <c:v>11112.184661525353</c:v>
                </c:pt>
                <c:pt idx="98">
                  <c:v>9459.8500320519288</c:v>
                </c:pt>
                <c:pt idx="99">
                  <c:v>8249.2664714313851</c:v>
                </c:pt>
                <c:pt idx="100">
                  <c:v>9139.0286081672821</c:v>
                </c:pt>
                <c:pt idx="101">
                  <c:v>8824.4274372564978</c:v>
                </c:pt>
                <c:pt idx="102">
                  <c:v>7416.9488994688891</c:v>
                </c:pt>
                <c:pt idx="103">
                  <c:v>8321.4293246835041</c:v>
                </c:pt>
                <c:pt idx="104">
                  <c:v>10343.783029048336</c:v>
                </c:pt>
                <c:pt idx="105">
                  <c:v>11585.555958948968</c:v>
                </c:pt>
                <c:pt idx="106">
                  <c:v>11891.847601964473</c:v>
                </c:pt>
                <c:pt idx="107">
                  <c:v>11161.745970677137</c:v>
                </c:pt>
                <c:pt idx="108">
                  <c:v>11810.304962571463</c:v>
                </c:pt>
                <c:pt idx="109">
                  <c:v>15470.56616887071</c:v>
                </c:pt>
                <c:pt idx="110">
                  <c:v>15650.120183885056</c:v>
                </c:pt>
                <c:pt idx="111">
                  <c:v>13916.100353756563</c:v>
                </c:pt>
                <c:pt idx="112">
                  <c:v>14824.582913712888</c:v>
                </c:pt>
                <c:pt idx="113">
                  <c:v>16542.474271844039</c:v>
                </c:pt>
                <c:pt idx="114">
                  <c:v>17102.698726224888</c:v>
                </c:pt>
                <c:pt idx="115">
                  <c:v>17183.929724922455</c:v>
                </c:pt>
                <c:pt idx="116">
                  <c:v>16263.629132409271</c:v>
                </c:pt>
                <c:pt idx="117">
                  <c:v>15702.898833722908</c:v>
                </c:pt>
                <c:pt idx="118">
                  <c:v>16255.593678283622</c:v>
                </c:pt>
                <c:pt idx="119">
                  <c:v>17011.744084313279</c:v>
                </c:pt>
                <c:pt idx="120">
                  <c:v>16512.122012995424</c:v>
                </c:pt>
                <c:pt idx="121">
                  <c:v>15938.6675562604</c:v>
                </c:pt>
                <c:pt idx="122">
                  <c:v>15797.34751441102</c:v>
                </c:pt>
                <c:pt idx="123">
                  <c:v>12354.611625868636</c:v>
                </c:pt>
                <c:pt idx="124">
                  <c:v>8489.302948008919</c:v>
                </c:pt>
                <c:pt idx="125">
                  <c:v>8448.408460356588</c:v>
                </c:pt>
                <c:pt idx="126">
                  <c:v>8783.2225469969817</c:v>
                </c:pt>
                <c:pt idx="127">
                  <c:v>8953.3225695642304</c:v>
                </c:pt>
                <c:pt idx="128">
                  <c:v>8281.0363456784689</c:v>
                </c:pt>
                <c:pt idx="129">
                  <c:v>7691.7757950763189</c:v>
                </c:pt>
                <c:pt idx="130">
                  <c:v>8172.6289763167624</c:v>
                </c:pt>
                <c:pt idx="131">
                  <c:v>8888.4759921644163</c:v>
                </c:pt>
                <c:pt idx="132">
                  <c:v>11096.382854972844</c:v>
                </c:pt>
                <c:pt idx="133">
                  <c:v>13316.83936629444</c:v>
                </c:pt>
                <c:pt idx="134">
                  <c:v>14851.657301246334</c:v>
                </c:pt>
                <c:pt idx="135">
                  <c:v>14802.069405312775</c:v>
                </c:pt>
                <c:pt idx="136">
                  <c:v>12534.407614166723</c:v>
                </c:pt>
                <c:pt idx="137">
                  <c:v>11609.523141420599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data'!$CE$10:$CE$496</c:f>
              <c:numCache>
                <c:formatCode>General</c:formatCode>
                <c:ptCount val="487"/>
                <c:pt idx="0">
                  <c:v>13565.837408899464</c:v>
                </c:pt>
                <c:pt idx="1">
                  <c:v>15267.043093772592</c:v>
                </c:pt>
                <c:pt idx="2">
                  <c:v>17350.153734381409</c:v>
                </c:pt>
                <c:pt idx="3">
                  <c:v>18486.987399613779</c:v>
                </c:pt>
                <c:pt idx="4">
                  <c:v>18088.438948473598</c:v>
                </c:pt>
                <c:pt idx="5">
                  <c:v>17136.860327941769</c:v>
                </c:pt>
                <c:pt idx="6">
                  <c:v>18054.522342191809</c:v>
                </c:pt>
                <c:pt idx="7">
                  <c:v>18683.474116350466</c:v>
                </c:pt>
                <c:pt idx="8">
                  <c:v>17484.182258719393</c:v>
                </c:pt>
                <c:pt idx="9">
                  <c:v>16648.366415575503</c:v>
                </c:pt>
                <c:pt idx="10">
                  <c:v>13297.424806447307</c:v>
                </c:pt>
                <c:pt idx="11">
                  <c:v>9268.1560267822806</c:v>
                </c:pt>
                <c:pt idx="12">
                  <c:v>8681.9236969384801</c:v>
                </c:pt>
                <c:pt idx="13">
                  <c:v>8147.7620407077939</c:v>
                </c:pt>
                <c:pt idx="14">
                  <c:v>9004.2891258576947</c:v>
                </c:pt>
                <c:pt idx="15">
                  <c:v>8572.3927710447515</c:v>
                </c:pt>
                <c:pt idx="16">
                  <c:v>7958.0698518132003</c:v>
                </c:pt>
                <c:pt idx="17">
                  <c:v>7692.5954544254555</c:v>
                </c:pt>
                <c:pt idx="18">
                  <c:v>7610.9502265396741</c:v>
                </c:pt>
                <c:pt idx="19">
                  <c:v>6795.9077548484429</c:v>
                </c:pt>
                <c:pt idx="20">
                  <c:v>6364.8795749885994</c:v>
                </c:pt>
                <c:pt idx="21">
                  <c:v>6630.0189405539222</c:v>
                </c:pt>
                <c:pt idx="22">
                  <c:v>7412.1673351750906</c:v>
                </c:pt>
                <c:pt idx="23">
                  <c:v>7734.5566440409075</c:v>
                </c:pt>
                <c:pt idx="24">
                  <c:v>7720.5320255902861</c:v>
                </c:pt>
                <c:pt idx="25">
                  <c:v>7246.9256423865218</c:v>
                </c:pt>
                <c:pt idx="26">
                  <c:v>6565.2072810998934</c:v>
                </c:pt>
                <c:pt idx="27">
                  <c:v>6953.0794580676784</c:v>
                </c:pt>
                <c:pt idx="28">
                  <c:v>7779.411669910266</c:v>
                </c:pt>
                <c:pt idx="29">
                  <c:v>8569.9609759060386</c:v>
                </c:pt>
                <c:pt idx="30">
                  <c:v>9272.0989585828083</c:v>
                </c:pt>
                <c:pt idx="31">
                  <c:v>10990.472073093135</c:v>
                </c:pt>
                <c:pt idx="32">
                  <c:v>11826.795172291864</c:v>
                </c:pt>
                <c:pt idx="33">
                  <c:v>10512.784891184685</c:v>
                </c:pt>
                <c:pt idx="34">
                  <c:v>10478.140414075908</c:v>
                </c:pt>
                <c:pt idx="35">
                  <c:v>11814.655020311808</c:v>
                </c:pt>
                <c:pt idx="36">
                  <c:v>12695.865250182698</c:v>
                </c:pt>
                <c:pt idx="37">
                  <c:v>12669.26062171167</c:v>
                </c:pt>
                <c:pt idx="38">
                  <c:v>12081.133013346198</c:v>
                </c:pt>
                <c:pt idx="39">
                  <c:v>11914.355625902541</c:v>
                </c:pt>
                <c:pt idx="40">
                  <c:v>13253.20871019281</c:v>
                </c:pt>
                <c:pt idx="41">
                  <c:v>13387.082439651227</c:v>
                </c:pt>
                <c:pt idx="42">
                  <c:v>12288.585613097806</c:v>
                </c:pt>
                <c:pt idx="43">
                  <c:v>11891.145820247695</c:v>
                </c:pt>
                <c:pt idx="44">
                  <c:v>11626.929808869376</c:v>
                </c:pt>
                <c:pt idx="45">
                  <c:v>12680.949930912551</c:v>
                </c:pt>
                <c:pt idx="46">
                  <c:v>14640.064415380803</c:v>
                </c:pt>
                <c:pt idx="47">
                  <c:v>14394.948561155288</c:v>
                </c:pt>
                <c:pt idx="48">
                  <c:v>14841.895326401087</c:v>
                </c:pt>
                <c:pt idx="49">
                  <c:v>14699.245427434846</c:v>
                </c:pt>
                <c:pt idx="50">
                  <c:v>14195.46903961824</c:v>
                </c:pt>
                <c:pt idx="51">
                  <c:v>16204.436592820795</c:v>
                </c:pt>
                <c:pt idx="52">
                  <c:v>15794.397121652422</c:v>
                </c:pt>
                <c:pt idx="53">
                  <c:v>13845.658397773679</c:v>
                </c:pt>
                <c:pt idx="54">
                  <c:v>12775.04597129479</c:v>
                </c:pt>
                <c:pt idx="55">
                  <c:v>13340.87176566681</c:v>
                </c:pt>
                <c:pt idx="56">
                  <c:v>14862.580315001711</c:v>
                </c:pt>
                <c:pt idx="57">
                  <c:v>17173.605291279633</c:v>
                </c:pt>
                <c:pt idx="58">
                  <c:v>17607.333302579427</c:v>
                </c:pt>
                <c:pt idx="59">
                  <c:v>15304.010244523775</c:v>
                </c:pt>
                <c:pt idx="60">
                  <c:v>16329.040434524341</c:v>
                </c:pt>
                <c:pt idx="61">
                  <c:v>18582.689529672181</c:v>
                </c:pt>
                <c:pt idx="62">
                  <c:v>17146.006597458181</c:v>
                </c:pt>
                <c:pt idx="63">
                  <c:v>16725.059373142351</c:v>
                </c:pt>
                <c:pt idx="64">
                  <c:v>18023.050475625729</c:v>
                </c:pt>
                <c:pt idx="65">
                  <c:v>20449.27971005697</c:v>
                </c:pt>
                <c:pt idx="66">
                  <c:v>21534.957825807171</c:v>
                </c:pt>
                <c:pt idx="67">
                  <c:v>21024.64617465132</c:v>
                </c:pt>
                <c:pt idx="68">
                  <c:v>21102.298841708191</c:v>
                </c:pt>
                <c:pt idx="69">
                  <c:v>19691.381137774813</c:v>
                </c:pt>
                <c:pt idx="70">
                  <c:v>14071.513577565853</c:v>
                </c:pt>
                <c:pt idx="71">
                  <c:v>10289.021915485442</c:v>
                </c:pt>
                <c:pt idx="72">
                  <c:v>8769.9494847040387</c:v>
                </c:pt>
                <c:pt idx="73">
                  <c:v>8092.0287898808665</c:v>
                </c:pt>
                <c:pt idx="74">
                  <c:v>8241.7060826423185</c:v>
                </c:pt>
                <c:pt idx="75">
                  <c:v>8305.9487013846592</c:v>
                </c:pt>
                <c:pt idx="76">
                  <c:v>7667.8048070266323</c:v>
                </c:pt>
                <c:pt idx="77">
                  <c:v>7915.78597969566</c:v>
                </c:pt>
                <c:pt idx="78">
                  <c:v>7640.5055892812652</c:v>
                </c:pt>
                <c:pt idx="79">
                  <c:v>7927.8345517032712</c:v>
                </c:pt>
                <c:pt idx="80">
                  <c:v>7723.3937516629912</c:v>
                </c:pt>
                <c:pt idx="81">
                  <c:v>7137.7261532469902</c:v>
                </c:pt>
                <c:pt idx="82">
                  <c:v>7059.0245552442002</c:v>
                </c:pt>
                <c:pt idx="83">
                  <c:v>7851.9937678774204</c:v>
                </c:pt>
                <c:pt idx="84">
                  <c:v>8050.6375823263315</c:v>
                </c:pt>
                <c:pt idx="85">
                  <c:v>8198.7046906168343</c:v>
                </c:pt>
                <c:pt idx="86">
                  <c:v>9089.5304004055106</c:v>
                </c:pt>
                <c:pt idx="87">
                  <c:v>7515.4954629085569</c:v>
                </c:pt>
                <c:pt idx="88">
                  <c:v>5801.724376514353</c:v>
                </c:pt>
                <c:pt idx="89">
                  <c:v>5776.826929848</c:v>
                </c:pt>
                <c:pt idx="90">
                  <c:v>7121.9838099629242</c:v>
                </c:pt>
                <c:pt idx="91">
                  <c:v>7292.7332758943894</c:v>
                </c:pt>
                <c:pt idx="92">
                  <c:v>7319.2159887281996</c:v>
                </c:pt>
                <c:pt idx="93">
                  <c:v>7870.0590443243873</c:v>
                </c:pt>
                <c:pt idx="94">
                  <c:v>9240.5412905703488</c:v>
                </c:pt>
                <c:pt idx="95">
                  <c:v>10299.811795752959</c:v>
                </c:pt>
                <c:pt idx="96">
                  <c:v>10658.699657459279</c:v>
                </c:pt>
                <c:pt idx="97">
                  <c:v>10416.805861008204</c:v>
                </c:pt>
                <c:pt idx="98">
                  <c:v>10724.223361164841</c:v>
                </c:pt>
                <c:pt idx="99">
                  <c:v>11142.013613347117</c:v>
                </c:pt>
                <c:pt idx="100">
                  <c:v>10761.25155995617</c:v>
                </c:pt>
                <c:pt idx="101">
                  <c:v>9899.6065554101751</c:v>
                </c:pt>
                <c:pt idx="102">
                  <c:v>9863.1571737430804</c:v>
                </c:pt>
                <c:pt idx="103">
                  <c:v>10380.113742518783</c:v>
                </c:pt>
                <c:pt idx="104">
                  <c:v>11738.140606258983</c:v>
                </c:pt>
                <c:pt idx="105">
                  <c:v>11810.782043447012</c:v>
                </c:pt>
                <c:pt idx="106">
                  <c:v>10062.469159210747</c:v>
                </c:pt>
                <c:pt idx="107">
                  <c:v>9565.9842373162192</c:v>
                </c:pt>
                <c:pt idx="108">
                  <c:v>10008.725893976061</c:v>
                </c:pt>
                <c:pt idx="109">
                  <c:v>10180.428611088033</c:v>
                </c:pt>
                <c:pt idx="110">
                  <c:v>10820.940930885061</c:v>
                </c:pt>
                <c:pt idx="111">
                  <c:v>11598.554256651161</c:v>
                </c:pt>
                <c:pt idx="112">
                  <c:v>15241.420986114348</c:v>
                </c:pt>
                <c:pt idx="113">
                  <c:v>16410.374843854661</c:v>
                </c:pt>
                <c:pt idx="114">
                  <c:v>14140.540489242097</c:v>
                </c:pt>
                <c:pt idx="115">
                  <c:v>15981.368977831749</c:v>
                </c:pt>
                <c:pt idx="116">
                  <c:v>15463.191040352245</c:v>
                </c:pt>
                <c:pt idx="117">
                  <c:v>15418.885266258461</c:v>
                </c:pt>
                <c:pt idx="118">
                  <c:v>18263.914863494065</c:v>
                </c:pt>
                <c:pt idx="119">
                  <c:v>19017.98777446587</c:v>
                </c:pt>
                <c:pt idx="120">
                  <c:v>17398.859871197492</c:v>
                </c:pt>
                <c:pt idx="121">
                  <c:v>13780.736480283012</c:v>
                </c:pt>
                <c:pt idx="122">
                  <c:v>10107.397399944004</c:v>
                </c:pt>
                <c:pt idx="123">
                  <c:v>9140.7199701822483</c:v>
                </c:pt>
                <c:pt idx="124">
                  <c:v>8419.2473612613594</c:v>
                </c:pt>
                <c:pt idx="125">
                  <c:v>8478.1543038880864</c:v>
                </c:pt>
                <c:pt idx="126">
                  <c:v>9402.4582089714986</c:v>
                </c:pt>
                <c:pt idx="127">
                  <c:v>9055.4697246507294</c:v>
                </c:pt>
                <c:pt idx="128">
                  <c:v>8217.0192189265563</c:v>
                </c:pt>
                <c:pt idx="129">
                  <c:v>8520.9104503709277</c:v>
                </c:pt>
                <c:pt idx="130">
                  <c:v>8820.4006787265007</c:v>
                </c:pt>
                <c:pt idx="131">
                  <c:v>9906.5337628539601</c:v>
                </c:pt>
                <c:pt idx="132">
                  <c:v>11847.137450429233</c:v>
                </c:pt>
                <c:pt idx="133">
                  <c:v>12961.23726055851</c:v>
                </c:pt>
                <c:pt idx="134">
                  <c:v>14662.343911890204</c:v>
                </c:pt>
                <c:pt idx="135">
                  <c:v>15959.191701020472</c:v>
                </c:pt>
                <c:pt idx="136">
                  <c:v>15284.218053525363</c:v>
                </c:pt>
                <c:pt idx="137">
                  <c:v>12133.786408248419</c:v>
                </c:pt>
                <c:pt idx="138">
                  <c:v>9253.0802708119809</c:v>
                </c:pt>
                <c:pt idx="139">
                  <c:v>8689.6561394549717</c:v>
                </c:pt>
                <c:pt idx="140">
                  <c:v>10024.909176619574</c:v>
                </c:pt>
              </c:numCache>
            </c:numRef>
          </c:yVal>
          <c:smooth val="1"/>
        </c:ser>
        <c:axId val="128269312"/>
        <c:axId val="128279680"/>
      </c:scatterChart>
      <c:valAx>
        <c:axId val="128269312"/>
        <c:scaling>
          <c:orientation val="minMax"/>
          <c:max val="14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</c:title>
        <c:majorTickMark val="none"/>
        <c:tickLblPos val="nextTo"/>
        <c:crossAx val="128279680"/>
        <c:crosses val="autoZero"/>
        <c:crossBetween val="midCat"/>
      </c:valAx>
      <c:valAx>
        <c:axId val="1282796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C02 (g/hr)</a:t>
                </a:r>
              </a:p>
            </c:rich>
          </c:tx>
        </c:title>
        <c:numFmt formatCode="General" sourceLinked="1"/>
        <c:majorTickMark val="none"/>
        <c:tickLblPos val="nextTo"/>
        <c:crossAx val="128269312"/>
        <c:crosses val="autoZero"/>
        <c:crossBetween val="midCat"/>
      </c:valAx>
    </c:plotArea>
    <c:legend>
      <c:legendPos val="r"/>
    </c:legend>
    <c:plotVisOnly val="1"/>
    <c:dispBlanksAs val="gap"/>
  </c:char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 Vs. Time</a:t>
            </a:r>
          </a:p>
        </c:rich>
      </c:tx>
    </c:title>
    <c:plotArea>
      <c:layout/>
      <c:scatterChart>
        <c:scatterStyle val="smoothMarker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data'!$CF$10:$CF$499</c:f>
              <c:numCache>
                <c:formatCode>General</c:formatCode>
                <c:ptCount val="490"/>
                <c:pt idx="0">
                  <c:v>3568.4558278335539</c:v>
                </c:pt>
                <c:pt idx="1">
                  <c:v>3224.6788319326806</c:v>
                </c:pt>
                <c:pt idx="2">
                  <c:v>3355.4082913389179</c:v>
                </c:pt>
                <c:pt idx="3">
                  <c:v>3557.1487419291061</c:v>
                </c:pt>
                <c:pt idx="4">
                  <c:v>3217.4601741135807</c:v>
                </c:pt>
                <c:pt idx="5">
                  <c:v>3327.9867818986049</c:v>
                </c:pt>
                <c:pt idx="6">
                  <c:v>3905.0401455213114</c:v>
                </c:pt>
                <c:pt idx="7">
                  <c:v>4650.688832372748</c:v>
                </c:pt>
                <c:pt idx="8">
                  <c:v>5288.6737118375549</c:v>
                </c:pt>
                <c:pt idx="9">
                  <c:v>5743.7041389518608</c:v>
                </c:pt>
                <c:pt idx="10">
                  <c:v>6795.1869886151999</c:v>
                </c:pt>
                <c:pt idx="11">
                  <c:v>6643.7526519544499</c:v>
                </c:pt>
                <c:pt idx="12">
                  <c:v>5115.0111237690298</c:v>
                </c:pt>
                <c:pt idx="13">
                  <c:v>3994.0869312322648</c:v>
                </c:pt>
                <c:pt idx="14">
                  <c:v>3212.4998464868163</c:v>
                </c:pt>
                <c:pt idx="15">
                  <c:v>3261.0030785442004</c:v>
                </c:pt>
                <c:pt idx="16">
                  <c:v>3229.2438792557941</c:v>
                </c:pt>
                <c:pt idx="17">
                  <c:v>3516.8372370121501</c:v>
                </c:pt>
                <c:pt idx="18">
                  <c:v>3505.3935141599632</c:v>
                </c:pt>
                <c:pt idx="19">
                  <c:v>3520.5473050923424</c:v>
                </c:pt>
                <c:pt idx="20">
                  <c:v>3596.4305658003059</c:v>
                </c:pt>
                <c:pt idx="21">
                  <c:v>3609.100301952798</c:v>
                </c:pt>
                <c:pt idx="22">
                  <c:v>3790.8402028417622</c:v>
                </c:pt>
                <c:pt idx="23">
                  <c:v>3763.6612099192798</c:v>
                </c:pt>
                <c:pt idx="24">
                  <c:v>3547.5928533805504</c:v>
                </c:pt>
                <c:pt idx="25">
                  <c:v>3562.7651641191956</c:v>
                </c:pt>
                <c:pt idx="26">
                  <c:v>3857.4044791638289</c:v>
                </c:pt>
                <c:pt idx="27">
                  <c:v>3980.7121900759203</c:v>
                </c:pt>
                <c:pt idx="28">
                  <c:v>3757.164777896724</c:v>
                </c:pt>
                <c:pt idx="29">
                  <c:v>3504.6343779198842</c:v>
                </c:pt>
                <c:pt idx="30">
                  <c:v>3223.2848004476996</c:v>
                </c:pt>
                <c:pt idx="31">
                  <c:v>2707.3524794266978</c:v>
                </c:pt>
                <c:pt idx="32">
                  <c:v>3039.0638415277144</c:v>
                </c:pt>
                <c:pt idx="33">
                  <c:v>3667.0751918740802</c:v>
                </c:pt>
                <c:pt idx="34">
                  <c:v>4034.6750219132696</c:v>
                </c:pt>
                <c:pt idx="35">
                  <c:v>4407.2861022315801</c:v>
                </c:pt>
                <c:pt idx="36">
                  <c:v>4496.1077499755766</c:v>
                </c:pt>
                <c:pt idx="37">
                  <c:v>3810.5364976628848</c:v>
                </c:pt>
                <c:pt idx="38">
                  <c:v>4100.1126597374396</c:v>
                </c:pt>
                <c:pt idx="39">
                  <c:v>4617.5848554529712</c:v>
                </c:pt>
                <c:pt idx="40">
                  <c:v>4505.5945825782483</c:v>
                </c:pt>
                <c:pt idx="41">
                  <c:v>4384.9931299310701</c:v>
                </c:pt>
                <c:pt idx="42">
                  <c:v>4870.9060221202199</c:v>
                </c:pt>
                <c:pt idx="43">
                  <c:v>5236.4579340959453</c:v>
                </c:pt>
                <c:pt idx="44">
                  <c:v>4972.4020310970873</c:v>
                </c:pt>
                <c:pt idx="45">
                  <c:v>3864.9456425378976</c:v>
                </c:pt>
                <c:pt idx="46">
                  <c:v>3305.25278100576</c:v>
                </c:pt>
                <c:pt idx="47">
                  <c:v>3625.8539505778795</c:v>
                </c:pt>
                <c:pt idx="48">
                  <c:v>3898.4601607300442</c:v>
                </c:pt>
                <c:pt idx="49">
                  <c:v>3610.6024854677762</c:v>
                </c:pt>
                <c:pt idx="50">
                  <c:v>3392.2865661336541</c:v>
                </c:pt>
                <c:pt idx="51">
                  <c:v>3696.949864428444</c:v>
                </c:pt>
                <c:pt idx="52">
                  <c:v>3910.7418098430239</c:v>
                </c:pt>
                <c:pt idx="53">
                  <c:v>3784.4207650033645</c:v>
                </c:pt>
                <c:pt idx="54">
                  <c:v>3678.2211258191514</c:v>
                </c:pt>
                <c:pt idx="55">
                  <c:v>4616.4683274484323</c:v>
                </c:pt>
                <c:pt idx="56">
                  <c:v>5344.7935501366028</c:v>
                </c:pt>
                <c:pt idx="57">
                  <c:v>5626.8541508323324</c:v>
                </c:pt>
                <c:pt idx="58">
                  <c:v>5348.4928357229819</c:v>
                </c:pt>
                <c:pt idx="59">
                  <c:v>5193.9129999194101</c:v>
                </c:pt>
                <c:pt idx="60">
                  <c:v>5983.9155699624007</c:v>
                </c:pt>
                <c:pt idx="61">
                  <c:v>6713.2580780306153</c:v>
                </c:pt>
                <c:pt idx="62">
                  <c:v>6604.7804275623475</c:v>
                </c:pt>
                <c:pt idx="63">
                  <c:v>6786.7073512108918</c:v>
                </c:pt>
                <c:pt idx="64">
                  <c:v>6772.3675049439353</c:v>
                </c:pt>
                <c:pt idx="65">
                  <c:v>6337.2083678856461</c:v>
                </c:pt>
                <c:pt idx="66">
                  <c:v>6427.0479462428893</c:v>
                </c:pt>
                <c:pt idx="67">
                  <c:v>6363.2505046298393</c:v>
                </c:pt>
                <c:pt idx="68">
                  <c:v>6370.2976247939332</c:v>
                </c:pt>
                <c:pt idx="69">
                  <c:v>5818.0778531518508</c:v>
                </c:pt>
                <c:pt idx="70">
                  <c:v>4528.0072419849002</c:v>
                </c:pt>
                <c:pt idx="71">
                  <c:v>4383.0497332086843</c:v>
                </c:pt>
                <c:pt idx="72">
                  <c:v>4465.3759965460804</c:v>
                </c:pt>
                <c:pt idx="73">
                  <c:v>4391.8211817026549</c:v>
                </c:pt>
                <c:pt idx="74">
                  <c:v>3891.7900792028067</c:v>
                </c:pt>
                <c:pt idx="75">
                  <c:v>3130.8606860076898</c:v>
                </c:pt>
                <c:pt idx="76">
                  <c:v>3495.746952127944</c:v>
                </c:pt>
                <c:pt idx="77">
                  <c:v>3958.2921536378994</c:v>
                </c:pt>
                <c:pt idx="78">
                  <c:v>3936.6842737818602</c:v>
                </c:pt>
                <c:pt idx="79">
                  <c:v>3973.9751884573202</c:v>
                </c:pt>
                <c:pt idx="80">
                  <c:v>4251.2063676102898</c:v>
                </c:pt>
                <c:pt idx="81">
                  <c:v>4522.2936921506707</c:v>
                </c:pt>
                <c:pt idx="82">
                  <c:v>4527.5923447090199</c:v>
                </c:pt>
                <c:pt idx="83">
                  <c:v>3770.5609660333685</c:v>
                </c:pt>
                <c:pt idx="84">
                  <c:v>3425.6392766154631</c:v>
                </c:pt>
                <c:pt idx="85">
                  <c:v>3327.8850446803103</c:v>
                </c:pt>
                <c:pt idx="86">
                  <c:v>3573.8974927784702</c:v>
                </c:pt>
                <c:pt idx="87">
                  <c:v>3573.1563769729173</c:v>
                </c:pt>
                <c:pt idx="88">
                  <c:v>3135.5891546627345</c:v>
                </c:pt>
                <c:pt idx="89">
                  <c:v>2921.8209992791108</c:v>
                </c:pt>
                <c:pt idx="90">
                  <c:v>3355.2917261407438</c:v>
                </c:pt>
                <c:pt idx="91">
                  <c:v>3857.2309042343995</c:v>
                </c:pt>
                <c:pt idx="92">
                  <c:v>4063.914276942744</c:v>
                </c:pt>
                <c:pt idx="93">
                  <c:v>3260.2165553180157</c:v>
                </c:pt>
                <c:pt idx="94">
                  <c:v>2638.8721174597017</c:v>
                </c:pt>
                <c:pt idx="95">
                  <c:v>2555.6134745431077</c:v>
                </c:pt>
                <c:pt idx="96">
                  <c:v>3156.4963011701789</c:v>
                </c:pt>
                <c:pt idx="97">
                  <c:v>4188.9677333791324</c:v>
                </c:pt>
                <c:pt idx="98">
                  <c:v>5296.87405850715</c:v>
                </c:pt>
                <c:pt idx="99">
                  <c:v>4928.6660128883104</c:v>
                </c:pt>
                <c:pt idx="100">
                  <c:v>4453.175245026915</c:v>
                </c:pt>
                <c:pt idx="101">
                  <c:v>4256.2917337936769</c:v>
                </c:pt>
                <c:pt idx="102">
                  <c:v>4155.7203205783198</c:v>
                </c:pt>
                <c:pt idx="103">
                  <c:v>3898.1819817143464</c:v>
                </c:pt>
                <c:pt idx="104">
                  <c:v>3889.9084441221985</c:v>
                </c:pt>
                <c:pt idx="105">
                  <c:v>4272.4754963600399</c:v>
                </c:pt>
                <c:pt idx="106">
                  <c:v>4077.2521088066792</c:v>
                </c:pt>
                <c:pt idx="107">
                  <c:v>3711.4770684994191</c:v>
                </c:pt>
                <c:pt idx="108">
                  <c:v>3492.9540617885104</c:v>
                </c:pt>
                <c:pt idx="109">
                  <c:v>3528.5914713206253</c:v>
                </c:pt>
                <c:pt idx="110">
                  <c:v>3626.1167158327316</c:v>
                </c:pt>
                <c:pt idx="111">
                  <c:v>3317.7933279036006</c:v>
                </c:pt>
                <c:pt idx="112">
                  <c:v>3486.0898423991516</c:v>
                </c:pt>
                <c:pt idx="113">
                  <c:v>3536.8381119347641</c:v>
                </c:pt>
                <c:pt idx="114">
                  <c:v>3739.0911544269356</c:v>
                </c:pt>
                <c:pt idx="115">
                  <c:v>3972.9072594040199</c:v>
                </c:pt>
                <c:pt idx="116">
                  <c:v>3650.9804079729302</c:v>
                </c:pt>
                <c:pt idx="117">
                  <c:v>3977.8524421630468</c:v>
                </c:pt>
                <c:pt idx="118">
                  <c:v>4743.4246596444955</c:v>
                </c:pt>
                <c:pt idx="119">
                  <c:v>5887.0145389395593</c:v>
                </c:pt>
                <c:pt idx="120">
                  <c:v>6981.4668328173448</c:v>
                </c:pt>
                <c:pt idx="121">
                  <c:v>6927.069734398242</c:v>
                </c:pt>
                <c:pt idx="122">
                  <c:v>4866.2379525027591</c:v>
                </c:pt>
                <c:pt idx="123">
                  <c:v>4495.8391848005758</c:v>
                </c:pt>
                <c:pt idx="124">
                  <c:v>4263.2727147473397</c:v>
                </c:pt>
                <c:pt idx="125">
                  <c:v>4569.8714050111203</c:v>
                </c:pt>
                <c:pt idx="126">
                  <c:v>4347.317301253227</c:v>
                </c:pt>
                <c:pt idx="127">
                  <c:v>3921.309329482116</c:v>
                </c:pt>
                <c:pt idx="128">
                  <c:v>3470.7818817388084</c:v>
                </c:pt>
                <c:pt idx="129">
                  <c:v>3630.4057640265846</c:v>
                </c:pt>
                <c:pt idx="130">
                  <c:v>3960.3778455566335</c:v>
                </c:pt>
                <c:pt idx="131">
                  <c:v>3574.3089522677219</c:v>
                </c:pt>
                <c:pt idx="132">
                  <c:v>3040.2177597455043</c:v>
                </c:pt>
                <c:pt idx="133">
                  <c:v>3343.09736099574</c:v>
                </c:pt>
                <c:pt idx="134">
                  <c:v>3323.8220966036097</c:v>
                </c:pt>
                <c:pt idx="135">
                  <c:v>3671.6580846230668</c:v>
                </c:pt>
                <c:pt idx="136">
                  <c:v>4249.3085983276742</c:v>
                </c:pt>
                <c:pt idx="137">
                  <c:v>4613.9821497498242</c:v>
                </c:pt>
                <c:pt idx="138">
                  <c:v>4600.6004522807279</c:v>
                </c:pt>
                <c:pt idx="139">
                  <c:v>4938.4751730918751</c:v>
                </c:pt>
                <c:pt idx="140">
                  <c:v>4307.5916405066873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data'!$CF$10:$CF$147</c:f>
              <c:numCache>
                <c:formatCode>General</c:formatCode>
                <c:ptCount val="138"/>
                <c:pt idx="0">
                  <c:v>4307.5916405066873</c:v>
                </c:pt>
                <c:pt idx="1">
                  <c:v>3269.7019123148157</c:v>
                </c:pt>
                <c:pt idx="2">
                  <c:v>3034.5073570805398</c:v>
                </c:pt>
                <c:pt idx="3">
                  <c:v>3187.7267247874079</c:v>
                </c:pt>
                <c:pt idx="4">
                  <c:v>3718.2926673664201</c:v>
                </c:pt>
                <c:pt idx="5">
                  <c:v>4846.0446275869353</c:v>
                </c:pt>
                <c:pt idx="6">
                  <c:v>5200.3180098434887</c:v>
                </c:pt>
                <c:pt idx="7">
                  <c:v>5784.4478409020094</c:v>
                </c:pt>
                <c:pt idx="8">
                  <c:v>6098.0213347827839</c:v>
                </c:pt>
                <c:pt idx="9">
                  <c:v>6308.2888707113279</c:v>
                </c:pt>
                <c:pt idx="10">
                  <c:v>6822.9988272043202</c:v>
                </c:pt>
                <c:pt idx="11">
                  <c:v>5096.3393715502325</c:v>
                </c:pt>
                <c:pt idx="12">
                  <c:v>4022.3600303701314</c:v>
                </c:pt>
                <c:pt idx="13">
                  <c:v>3655.0807285933442</c:v>
                </c:pt>
                <c:pt idx="14">
                  <c:v>3188.0180805028831</c:v>
                </c:pt>
                <c:pt idx="15">
                  <c:v>3231.012415515534</c:v>
                </c:pt>
                <c:pt idx="16">
                  <c:v>4007.3691033328855</c:v>
                </c:pt>
                <c:pt idx="17">
                  <c:v>3926.2946474388609</c:v>
                </c:pt>
                <c:pt idx="18">
                  <c:v>3872.6786783658604</c:v>
                </c:pt>
                <c:pt idx="19">
                  <c:v>3918.7243500346799</c:v>
                </c:pt>
                <c:pt idx="20">
                  <c:v>3889.4447601142206</c:v>
                </c:pt>
                <c:pt idx="21">
                  <c:v>3819.0954522301199</c:v>
                </c:pt>
                <c:pt idx="22">
                  <c:v>3496.3993826868964</c:v>
                </c:pt>
                <c:pt idx="23">
                  <c:v>2887.065525624093</c:v>
                </c:pt>
                <c:pt idx="24">
                  <c:v>3234.9821088495241</c:v>
                </c:pt>
                <c:pt idx="25">
                  <c:v>3637.3488558710937</c:v>
                </c:pt>
                <c:pt idx="26">
                  <c:v>3435.2747062790399</c:v>
                </c:pt>
                <c:pt idx="27">
                  <c:v>2858.0693677092354</c:v>
                </c:pt>
                <c:pt idx="28">
                  <c:v>2583.7490121481801</c:v>
                </c:pt>
                <c:pt idx="29">
                  <c:v>2527.0821823409283</c:v>
                </c:pt>
                <c:pt idx="30">
                  <c:v>2250.6139999950033</c:v>
                </c:pt>
                <c:pt idx="31">
                  <c:v>2839.0252350790984</c:v>
                </c:pt>
                <c:pt idx="32">
                  <c:v>3542.8114573985517</c:v>
                </c:pt>
                <c:pt idx="33">
                  <c:v>4068.442856288349</c:v>
                </c:pt>
                <c:pt idx="34">
                  <c:v>4277.3691434785105</c:v>
                </c:pt>
                <c:pt idx="35">
                  <c:v>3682.2887023825533</c:v>
                </c:pt>
                <c:pt idx="36">
                  <c:v>3548.4604000917125</c:v>
                </c:pt>
                <c:pt idx="37">
                  <c:v>3280.4142408792086</c:v>
                </c:pt>
                <c:pt idx="38">
                  <c:v>3169.9689120703433</c:v>
                </c:pt>
                <c:pt idx="39">
                  <c:v>3372.9349230383041</c:v>
                </c:pt>
                <c:pt idx="40">
                  <c:v>3369.0492546158703</c:v>
                </c:pt>
                <c:pt idx="41">
                  <c:v>3369.8894017360499</c:v>
                </c:pt>
                <c:pt idx="42">
                  <c:v>3497.224297069728</c:v>
                </c:pt>
                <c:pt idx="43">
                  <c:v>3845.0602503768423</c:v>
                </c:pt>
                <c:pt idx="44">
                  <c:v>3689.8727868198716</c:v>
                </c:pt>
                <c:pt idx="45">
                  <c:v>2931.069293285364</c:v>
                </c:pt>
                <c:pt idx="46">
                  <c:v>2546.9085545160387</c:v>
                </c:pt>
                <c:pt idx="47">
                  <c:v>2914.7616534418562</c:v>
                </c:pt>
                <c:pt idx="48">
                  <c:v>3779.0716098554099</c:v>
                </c:pt>
                <c:pt idx="49">
                  <c:v>4123.8806237078761</c:v>
                </c:pt>
                <c:pt idx="50">
                  <c:v>4524.8191047020873</c:v>
                </c:pt>
                <c:pt idx="51">
                  <c:v>5225.0565297977282</c:v>
                </c:pt>
                <c:pt idx="52">
                  <c:v>5041.7588413297799</c:v>
                </c:pt>
                <c:pt idx="53">
                  <c:v>4542.4435404257283</c:v>
                </c:pt>
                <c:pt idx="54">
                  <c:v>4430.6242869164944</c:v>
                </c:pt>
                <c:pt idx="55">
                  <c:v>3846.8257054737305</c:v>
                </c:pt>
                <c:pt idx="56">
                  <c:v>4184.3362903847992</c:v>
                </c:pt>
                <c:pt idx="57">
                  <c:v>4659.029533251819</c:v>
                </c:pt>
                <c:pt idx="58">
                  <c:v>5493.1388548030827</c:v>
                </c:pt>
                <c:pt idx="59">
                  <c:v>5818.8428229905721</c:v>
                </c:pt>
                <c:pt idx="60">
                  <c:v>5827.5517399292876</c:v>
                </c:pt>
                <c:pt idx="61">
                  <c:v>5754.5071303699078</c:v>
                </c:pt>
                <c:pt idx="62">
                  <c:v>6064.5199953625925</c:v>
                </c:pt>
                <c:pt idx="63">
                  <c:v>6648.3207219054966</c:v>
                </c:pt>
                <c:pt idx="64">
                  <c:v>6997.2500692972071</c:v>
                </c:pt>
                <c:pt idx="65">
                  <c:v>6502.2234068082062</c:v>
                </c:pt>
                <c:pt idx="66">
                  <c:v>5803.8987524949453</c:v>
                </c:pt>
                <c:pt idx="67">
                  <c:v>6009.7729784508911</c:v>
                </c:pt>
                <c:pt idx="68">
                  <c:v>6743.3305638760921</c:v>
                </c:pt>
                <c:pt idx="69">
                  <c:v>6923.7250750792355</c:v>
                </c:pt>
                <c:pt idx="70">
                  <c:v>5319.358028417736</c:v>
                </c:pt>
                <c:pt idx="71">
                  <c:v>4529.2896133500963</c:v>
                </c:pt>
                <c:pt idx="72">
                  <c:v>4610.9744706682795</c:v>
                </c:pt>
                <c:pt idx="73">
                  <c:v>4572.3295333012056</c:v>
                </c:pt>
                <c:pt idx="74">
                  <c:v>4316.9364991618559</c:v>
                </c:pt>
                <c:pt idx="75">
                  <c:v>4162.4172507265203</c:v>
                </c:pt>
                <c:pt idx="76">
                  <c:v>4456.2200764283552</c:v>
                </c:pt>
                <c:pt idx="77">
                  <c:v>4165.9739989159953</c:v>
                </c:pt>
                <c:pt idx="78">
                  <c:v>4055.1395818381197</c:v>
                </c:pt>
                <c:pt idx="79">
                  <c:v>4600.8935613448921</c:v>
                </c:pt>
                <c:pt idx="80">
                  <c:v>4517.6685752901794</c:v>
                </c:pt>
                <c:pt idx="81">
                  <c:v>3807.7728196600801</c:v>
                </c:pt>
                <c:pt idx="82">
                  <c:v>3723.8152438792804</c:v>
                </c:pt>
                <c:pt idx="83">
                  <c:v>3689.9987506316102</c:v>
                </c:pt>
                <c:pt idx="84">
                  <c:v>3665.2810404614402</c:v>
                </c:pt>
                <c:pt idx="85">
                  <c:v>3794.434531945371</c:v>
                </c:pt>
                <c:pt idx="86">
                  <c:v>3917.00417898465</c:v>
                </c:pt>
                <c:pt idx="87">
                  <c:v>3669.1957207936798</c:v>
                </c:pt>
                <c:pt idx="88">
                  <c:v>3662.7473218997429</c:v>
                </c:pt>
                <c:pt idx="89">
                  <c:v>3454.4990477185202</c:v>
                </c:pt>
                <c:pt idx="90">
                  <c:v>3364.8695144255516</c:v>
                </c:pt>
                <c:pt idx="91">
                  <c:v>3198.3468957810264</c:v>
                </c:pt>
                <c:pt idx="92">
                  <c:v>3119.5086156093598</c:v>
                </c:pt>
                <c:pt idx="93">
                  <c:v>3436.8266633676471</c:v>
                </c:pt>
                <c:pt idx="94">
                  <c:v>3258.5549619806284</c:v>
                </c:pt>
                <c:pt idx="95">
                  <c:v>2221.2879048574828</c:v>
                </c:pt>
                <c:pt idx="96">
                  <c:v>3136.4147574008366</c:v>
                </c:pt>
                <c:pt idx="97">
                  <c:v>4401.4472092925635</c:v>
                </c:pt>
                <c:pt idx="98">
                  <c:v>4370.1399971074079</c:v>
                </c:pt>
                <c:pt idx="99">
                  <c:v>3748.9658830223761</c:v>
                </c:pt>
                <c:pt idx="100">
                  <c:v>3877.7249507800857</c:v>
                </c:pt>
                <c:pt idx="101">
                  <c:v>4152.3345007234193</c:v>
                </c:pt>
                <c:pt idx="102">
                  <c:v>3417.7542881286417</c:v>
                </c:pt>
                <c:pt idx="103">
                  <c:v>3479.3413356083129</c:v>
                </c:pt>
                <c:pt idx="104">
                  <c:v>3252.4051054792594</c:v>
                </c:pt>
                <c:pt idx="105">
                  <c:v>2934.2816986231078</c:v>
                </c:pt>
                <c:pt idx="106">
                  <c:v>3860.844691784886</c:v>
                </c:pt>
                <c:pt idx="107">
                  <c:v>4613.2375086518232</c:v>
                </c:pt>
                <c:pt idx="108">
                  <c:v>3608.198551135773</c:v>
                </c:pt>
                <c:pt idx="109">
                  <c:v>3418.0476110230493</c:v>
                </c:pt>
                <c:pt idx="110">
                  <c:v>3189.6288101844812</c:v>
                </c:pt>
                <c:pt idx="111">
                  <c:v>3231.7893393061686</c:v>
                </c:pt>
                <c:pt idx="112">
                  <c:v>3627.5556788956078</c:v>
                </c:pt>
                <c:pt idx="113">
                  <c:v>3727.0852170872581</c:v>
                </c:pt>
                <c:pt idx="114">
                  <c:v>4633.3507960277993</c:v>
                </c:pt>
                <c:pt idx="115">
                  <c:v>5211.7899359032808</c:v>
                </c:pt>
                <c:pt idx="116">
                  <c:v>4949.9893260689041</c:v>
                </c:pt>
                <c:pt idx="117">
                  <c:v>4699.7077344419786</c:v>
                </c:pt>
                <c:pt idx="118">
                  <c:v>5001.7568334221969</c:v>
                </c:pt>
                <c:pt idx="119">
                  <c:v>5519.9627073937081</c:v>
                </c:pt>
                <c:pt idx="120">
                  <c:v>5382.3776474512433</c:v>
                </c:pt>
                <c:pt idx="121">
                  <c:v>5224.2719237246347</c:v>
                </c:pt>
                <c:pt idx="122">
                  <c:v>5812.6718684826546</c:v>
                </c:pt>
                <c:pt idx="123">
                  <c:v>5403.0110772199496</c:v>
                </c:pt>
                <c:pt idx="124">
                  <c:v>4106.7332820301417</c:v>
                </c:pt>
                <c:pt idx="125">
                  <c:v>3829.3623202100939</c:v>
                </c:pt>
                <c:pt idx="126">
                  <c:v>3621.5142672205975</c:v>
                </c:pt>
                <c:pt idx="127">
                  <c:v>3933.5336418235051</c:v>
                </c:pt>
                <c:pt idx="128">
                  <c:v>4341.2688857988451</c:v>
                </c:pt>
                <c:pt idx="129">
                  <c:v>3688.5806033317913</c:v>
                </c:pt>
                <c:pt idx="130">
                  <c:v>3040.3921478016155</c:v>
                </c:pt>
                <c:pt idx="131">
                  <c:v>2803.0658789631511</c:v>
                </c:pt>
                <c:pt idx="132">
                  <c:v>2782.5303861077577</c:v>
                </c:pt>
                <c:pt idx="133">
                  <c:v>3115.5341031647281</c:v>
                </c:pt>
                <c:pt idx="134">
                  <c:v>3385.7152716094647</c:v>
                </c:pt>
                <c:pt idx="135">
                  <c:v>3644.9084898263704</c:v>
                </c:pt>
                <c:pt idx="136">
                  <c:v>4133.4542445872521</c:v>
                </c:pt>
                <c:pt idx="137">
                  <c:v>4568.4633163755598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data'!$CF$10:$CF$150</c:f>
              <c:numCache>
                <c:formatCode>General</c:formatCode>
                <c:ptCount val="141"/>
                <c:pt idx="0">
                  <c:v>3543.0608180700715</c:v>
                </c:pt>
                <c:pt idx="1">
                  <c:v>3412.2396747523139</c:v>
                </c:pt>
                <c:pt idx="2">
                  <c:v>4158.5793344150406</c:v>
                </c:pt>
                <c:pt idx="3">
                  <c:v>4686.6384259255265</c:v>
                </c:pt>
                <c:pt idx="4">
                  <c:v>5122.5862189824002</c:v>
                </c:pt>
                <c:pt idx="5">
                  <c:v>5234.1445195924944</c:v>
                </c:pt>
                <c:pt idx="6">
                  <c:v>5868.9884765153065</c:v>
                </c:pt>
                <c:pt idx="7">
                  <c:v>6268.9061651527163</c:v>
                </c:pt>
                <c:pt idx="8">
                  <c:v>5836.5715830855843</c:v>
                </c:pt>
                <c:pt idx="9">
                  <c:v>5598.3926490727499</c:v>
                </c:pt>
                <c:pt idx="10">
                  <c:v>5885.1510890376057</c:v>
                </c:pt>
                <c:pt idx="11">
                  <c:v>5099.2956648005766</c:v>
                </c:pt>
                <c:pt idx="12">
                  <c:v>4878.6728354909019</c:v>
                </c:pt>
                <c:pt idx="13">
                  <c:v>4132.641193956827</c:v>
                </c:pt>
                <c:pt idx="14">
                  <c:v>3295.2913507079284</c:v>
                </c:pt>
                <c:pt idx="15">
                  <c:v>3530.1442405177531</c:v>
                </c:pt>
                <c:pt idx="16">
                  <c:v>3759.0615730285917</c:v>
                </c:pt>
                <c:pt idx="17">
                  <c:v>3798.5946134173646</c:v>
                </c:pt>
                <c:pt idx="18">
                  <c:v>3797.184331823616</c:v>
                </c:pt>
                <c:pt idx="19">
                  <c:v>3570.3013370589179</c:v>
                </c:pt>
                <c:pt idx="20">
                  <c:v>3281.4751384013393</c:v>
                </c:pt>
                <c:pt idx="21">
                  <c:v>3413.5933123340551</c:v>
                </c:pt>
                <c:pt idx="22">
                  <c:v>3786.3765522558351</c:v>
                </c:pt>
                <c:pt idx="23">
                  <c:v>4032.9197888047192</c:v>
                </c:pt>
                <c:pt idx="24">
                  <c:v>4141.604110072527</c:v>
                </c:pt>
                <c:pt idx="25">
                  <c:v>3891.4935819737311</c:v>
                </c:pt>
                <c:pt idx="26">
                  <c:v>3377.1624869544662</c:v>
                </c:pt>
                <c:pt idx="27">
                  <c:v>3308.285639400066</c:v>
                </c:pt>
                <c:pt idx="28">
                  <c:v>3498.6650505160592</c:v>
                </c:pt>
                <c:pt idx="29">
                  <c:v>3560.2577794498952</c:v>
                </c:pt>
                <c:pt idx="30">
                  <c:v>3356.389985920398</c:v>
                </c:pt>
                <c:pt idx="31">
                  <c:v>3327.8345970601949</c:v>
                </c:pt>
                <c:pt idx="32">
                  <c:v>3031.1977973605376</c:v>
                </c:pt>
                <c:pt idx="33">
                  <c:v>3213.1664716712394</c:v>
                </c:pt>
                <c:pt idx="34">
                  <c:v>3973.4894382344282</c:v>
                </c:pt>
                <c:pt idx="35">
                  <c:v>4431.8859059180159</c:v>
                </c:pt>
                <c:pt idx="36">
                  <c:v>3824.7690592632061</c:v>
                </c:pt>
                <c:pt idx="37">
                  <c:v>2948.3944296843242</c:v>
                </c:pt>
                <c:pt idx="38">
                  <c:v>2420.1761049788311</c:v>
                </c:pt>
                <c:pt idx="39">
                  <c:v>2781.4630027514045</c:v>
                </c:pt>
                <c:pt idx="40">
                  <c:v>3688.7479629000118</c:v>
                </c:pt>
                <c:pt idx="41">
                  <c:v>4419.9986923375918</c:v>
                </c:pt>
                <c:pt idx="42">
                  <c:v>4625.1405159695814</c:v>
                </c:pt>
                <c:pt idx="43">
                  <c:v>4603.271005270818</c:v>
                </c:pt>
                <c:pt idx="44">
                  <c:v>4245.4176524100003</c:v>
                </c:pt>
                <c:pt idx="45">
                  <c:v>4023.6125693319273</c:v>
                </c:pt>
                <c:pt idx="46">
                  <c:v>3550.5058313324162</c:v>
                </c:pt>
                <c:pt idx="47">
                  <c:v>3068.4808505362867</c:v>
                </c:pt>
                <c:pt idx="48">
                  <c:v>3205.3477661251195</c:v>
                </c:pt>
                <c:pt idx="49">
                  <c:v>3515.1382638149312</c:v>
                </c:pt>
                <c:pt idx="50">
                  <c:v>3688.2344297825102</c:v>
                </c:pt>
                <c:pt idx="51">
                  <c:v>3662.0194176654218</c:v>
                </c:pt>
                <c:pt idx="52">
                  <c:v>4601.0427271902718</c:v>
                </c:pt>
                <c:pt idx="53">
                  <c:v>4351.6765196084525</c:v>
                </c:pt>
                <c:pt idx="54">
                  <c:v>3683.5828607122921</c:v>
                </c:pt>
                <c:pt idx="55">
                  <c:v>3615.4343835598047</c:v>
                </c:pt>
                <c:pt idx="56">
                  <c:v>4308.7220502624714</c:v>
                </c:pt>
                <c:pt idx="57">
                  <c:v>5131.2475672031433</c:v>
                </c:pt>
                <c:pt idx="58">
                  <c:v>5430.4757384755494</c:v>
                </c:pt>
                <c:pt idx="59">
                  <c:v>5024.1555491811841</c:v>
                </c:pt>
                <c:pt idx="60">
                  <c:v>5415.2922216597299</c:v>
                </c:pt>
                <c:pt idx="61">
                  <c:v>5956.1885048326203</c:v>
                </c:pt>
                <c:pt idx="62">
                  <c:v>5451.5571223184106</c:v>
                </c:pt>
                <c:pt idx="63">
                  <c:v>5614.2359944949885</c:v>
                </c:pt>
                <c:pt idx="64">
                  <c:v>6100.6813849394284</c:v>
                </c:pt>
                <c:pt idx="65">
                  <c:v>7082.5162040767354</c:v>
                </c:pt>
                <c:pt idx="66">
                  <c:v>7680.43929691638</c:v>
                </c:pt>
                <c:pt idx="67">
                  <c:v>7406.9516247936308</c:v>
                </c:pt>
                <c:pt idx="68">
                  <c:v>6929.3106308371498</c:v>
                </c:pt>
                <c:pt idx="69">
                  <c:v>6932.3591389494322</c:v>
                </c:pt>
                <c:pt idx="70">
                  <c:v>6821.2364495950442</c:v>
                </c:pt>
                <c:pt idx="71">
                  <c:v>5800.6874967102713</c:v>
                </c:pt>
                <c:pt idx="72">
                  <c:v>5218.6074684417808</c:v>
                </c:pt>
                <c:pt idx="73">
                  <c:v>4480.8862980100057</c:v>
                </c:pt>
                <c:pt idx="74">
                  <c:v>4265.3824484494762</c:v>
                </c:pt>
                <c:pt idx="75">
                  <c:v>4180.4030639399398</c:v>
                </c:pt>
                <c:pt idx="76">
                  <c:v>4086.6140080460168</c:v>
                </c:pt>
                <c:pt idx="77">
                  <c:v>4372.8672803745603</c:v>
                </c:pt>
                <c:pt idx="78">
                  <c:v>4249.3545170735397</c:v>
                </c:pt>
                <c:pt idx="79">
                  <c:v>4029.5953637294397</c:v>
                </c:pt>
                <c:pt idx="80">
                  <c:v>4036.2576053370481</c:v>
                </c:pt>
                <c:pt idx="81">
                  <c:v>3747.38427012789</c:v>
                </c:pt>
                <c:pt idx="82">
                  <c:v>3568.95594625185</c:v>
                </c:pt>
                <c:pt idx="83">
                  <c:v>3825.2341397585519</c:v>
                </c:pt>
                <c:pt idx="84">
                  <c:v>3771.415898025552</c:v>
                </c:pt>
                <c:pt idx="85">
                  <c:v>3285.1367233309797</c:v>
                </c:pt>
                <c:pt idx="86">
                  <c:v>3695.2549199516243</c:v>
                </c:pt>
                <c:pt idx="87">
                  <c:v>3275.5772584631522</c:v>
                </c:pt>
                <c:pt idx="88">
                  <c:v>2772.2478739861622</c:v>
                </c:pt>
                <c:pt idx="89">
                  <c:v>2480.4993052008003</c:v>
                </c:pt>
                <c:pt idx="90">
                  <c:v>2880.7904208391292</c:v>
                </c:pt>
                <c:pt idx="91">
                  <c:v>3341.6573749701479</c:v>
                </c:pt>
                <c:pt idx="92">
                  <c:v>3352.0017658437</c:v>
                </c:pt>
                <c:pt idx="93">
                  <c:v>3374.6322453976436</c:v>
                </c:pt>
                <c:pt idx="94">
                  <c:v>3568.1687904869818</c:v>
                </c:pt>
                <c:pt idx="95">
                  <c:v>3742.1019019753198</c:v>
                </c:pt>
                <c:pt idx="96">
                  <c:v>4208.5475770219191</c:v>
                </c:pt>
                <c:pt idx="97">
                  <c:v>4742.1906084075599</c:v>
                </c:pt>
                <c:pt idx="98">
                  <c:v>4730.5816678348565</c:v>
                </c:pt>
                <c:pt idx="99">
                  <c:v>4766.2453517227195</c:v>
                </c:pt>
                <c:pt idx="100">
                  <c:v>4111.9641738330392</c:v>
                </c:pt>
                <c:pt idx="101">
                  <c:v>3496.7880798550918</c:v>
                </c:pt>
                <c:pt idx="102">
                  <c:v>3828.6570586169701</c:v>
                </c:pt>
                <c:pt idx="103">
                  <c:v>4268.7792087565676</c:v>
                </c:pt>
                <c:pt idx="104">
                  <c:v>4595.3056693833214</c:v>
                </c:pt>
                <c:pt idx="105">
                  <c:v>5601.7549655370267</c:v>
                </c:pt>
                <c:pt idx="106">
                  <c:v>4790.9990233423978</c:v>
                </c:pt>
                <c:pt idx="107">
                  <c:v>3616.94794983165</c:v>
                </c:pt>
                <c:pt idx="108">
                  <c:v>3159.0988401255031</c:v>
                </c:pt>
                <c:pt idx="109">
                  <c:v>3138.0696338419621</c:v>
                </c:pt>
                <c:pt idx="110">
                  <c:v>3179.1055394877926</c:v>
                </c:pt>
                <c:pt idx="111">
                  <c:v>3150.1415689319338</c:v>
                </c:pt>
                <c:pt idx="112">
                  <c:v>3827.5895105620561</c:v>
                </c:pt>
                <c:pt idx="113">
                  <c:v>4437.0224465846404</c:v>
                </c:pt>
                <c:pt idx="114">
                  <c:v>4020.6836601902432</c:v>
                </c:pt>
                <c:pt idx="115">
                  <c:v>4548.0771820131122</c:v>
                </c:pt>
                <c:pt idx="116">
                  <c:v>4359.3826311055082</c:v>
                </c:pt>
                <c:pt idx="117">
                  <c:v>4729.9096785562297</c:v>
                </c:pt>
                <c:pt idx="118">
                  <c:v>5850.3253955569198</c:v>
                </c:pt>
                <c:pt idx="119">
                  <c:v>6265.5597692955098</c:v>
                </c:pt>
                <c:pt idx="120">
                  <c:v>5784.5835340555859</c:v>
                </c:pt>
                <c:pt idx="121">
                  <c:v>4965.362719300836</c:v>
                </c:pt>
                <c:pt idx="122">
                  <c:v>4984.9593985711617</c:v>
                </c:pt>
                <c:pt idx="123">
                  <c:v>3960.6825032587262</c:v>
                </c:pt>
                <c:pt idx="124">
                  <c:v>3250.2587287648139</c:v>
                </c:pt>
                <c:pt idx="125">
                  <c:v>3043.5487400333791</c:v>
                </c:pt>
                <c:pt idx="126">
                  <c:v>3282.204485658141</c:v>
                </c:pt>
                <c:pt idx="127">
                  <c:v>3253.2067580975822</c:v>
                </c:pt>
                <c:pt idx="128">
                  <c:v>3809.2711826599921</c:v>
                </c:pt>
                <c:pt idx="129">
                  <c:v>4090.4189901150298</c:v>
                </c:pt>
                <c:pt idx="130">
                  <c:v>4251.5370892434594</c:v>
                </c:pt>
                <c:pt idx="131">
                  <c:v>3615.0624583919275</c:v>
                </c:pt>
                <c:pt idx="132">
                  <c:v>2938.1339233191961</c:v>
                </c:pt>
                <c:pt idx="133">
                  <c:v>2818.64500820181</c:v>
                </c:pt>
                <c:pt idx="134">
                  <c:v>3284.4354547240168</c:v>
                </c:pt>
                <c:pt idx="135">
                  <c:v>3454.7016904572602</c:v>
                </c:pt>
                <c:pt idx="136">
                  <c:v>3579.5054634180301</c:v>
                </c:pt>
                <c:pt idx="137">
                  <c:v>4014.9803651085176</c:v>
                </c:pt>
                <c:pt idx="138">
                  <c:v>4180.1465982750306</c:v>
                </c:pt>
                <c:pt idx="139">
                  <c:v>4274.656536793761</c:v>
                </c:pt>
                <c:pt idx="140">
                  <c:v>4701.954710417328</c:v>
                </c:pt>
              </c:numCache>
            </c:numRef>
          </c:yVal>
          <c:smooth val="1"/>
        </c:ser>
        <c:axId val="134900736"/>
        <c:axId val="134915200"/>
      </c:scatterChart>
      <c:valAx>
        <c:axId val="134900736"/>
        <c:scaling>
          <c:orientation val="minMax"/>
          <c:max val="14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</c:title>
        <c:majorTickMark val="none"/>
        <c:tickLblPos val="nextTo"/>
        <c:crossAx val="134915200"/>
        <c:crosses val="autoZero"/>
        <c:crossBetween val="midCat"/>
      </c:valAx>
      <c:valAx>
        <c:axId val="1349152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C0 (g/hr)</a:t>
                </a:r>
              </a:p>
            </c:rich>
          </c:tx>
        </c:title>
        <c:numFmt formatCode="General" sourceLinked="1"/>
        <c:majorTickMark val="none"/>
        <c:tickLblPos val="nextTo"/>
        <c:crossAx val="134900736"/>
        <c:crosses val="autoZero"/>
        <c:crossBetween val="midCat"/>
      </c:valAx>
    </c:plotArea>
    <c:legend>
      <c:legendPos val="r"/>
    </c:legend>
    <c:plotVisOnly val="1"/>
    <c:dispBlanksAs val="gap"/>
  </c:char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NOx Vs. Time</a:t>
            </a:r>
          </a:p>
        </c:rich>
      </c:tx>
    </c:title>
    <c:plotArea>
      <c:layout/>
      <c:scatterChart>
        <c:scatterStyle val="smoothMarker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data'!$CG$10:$CG$499</c:f>
              <c:numCache>
                <c:formatCode>General</c:formatCode>
                <c:ptCount val="490"/>
                <c:pt idx="0">
                  <c:v>14.518966386545999</c:v>
                </c:pt>
                <c:pt idx="1">
                  <c:v>16.505887679460002</c:v>
                </c:pt>
                <c:pt idx="2">
                  <c:v>20.919614979510001</c:v>
                </c:pt>
                <c:pt idx="3">
                  <c:v>24.085858336236001</c:v>
                </c:pt>
                <c:pt idx="4">
                  <c:v>22.971324927770997</c:v>
                </c:pt>
                <c:pt idx="5">
                  <c:v>24.753907215261002</c:v>
                </c:pt>
                <c:pt idx="6">
                  <c:v>29.181500703558001</c:v>
                </c:pt>
                <c:pt idx="7">
                  <c:v>33.960589576056002</c:v>
                </c:pt>
                <c:pt idx="8">
                  <c:v>39.640070723571</c:v>
                </c:pt>
                <c:pt idx="9">
                  <c:v>46.277774090829006</c:v>
                </c:pt>
                <c:pt idx="10">
                  <c:v>58.457054154239998</c:v>
                </c:pt>
                <c:pt idx="11">
                  <c:v>53.708709412089</c:v>
                </c:pt>
                <c:pt idx="12">
                  <c:v>32.629973929245004</c:v>
                </c:pt>
                <c:pt idx="13">
                  <c:v>25.504738206254999</c:v>
                </c:pt>
                <c:pt idx="14">
                  <c:v>57.091700438496005</c:v>
                </c:pt>
                <c:pt idx="15">
                  <c:v>127.084997256912</c:v>
                </c:pt>
                <c:pt idx="16">
                  <c:v>186.74293271218201</c:v>
                </c:pt>
                <c:pt idx="17">
                  <c:v>176.30738320256995</c:v>
                </c:pt>
                <c:pt idx="18">
                  <c:v>104.13487626551999</c:v>
                </c:pt>
                <c:pt idx="19">
                  <c:v>66.020392067184005</c:v>
                </c:pt>
                <c:pt idx="20">
                  <c:v>59.210967019230004</c:v>
                </c:pt>
                <c:pt idx="21">
                  <c:v>55.892647252638007</c:v>
                </c:pt>
                <c:pt idx="22">
                  <c:v>56.149880440625999</c:v>
                </c:pt>
                <c:pt idx="23">
                  <c:v>61.909653414257996</c:v>
                </c:pt>
                <c:pt idx="24">
                  <c:v>72.618816011130008</c:v>
                </c:pt>
                <c:pt idx="25">
                  <c:v>75.007958996880006</c:v>
                </c:pt>
                <c:pt idx="26">
                  <c:v>70.381688276115</c:v>
                </c:pt>
                <c:pt idx="27">
                  <c:v>65.824949271510008</c:v>
                </c:pt>
                <c:pt idx="28">
                  <c:v>76.702637762064001</c:v>
                </c:pt>
                <c:pt idx="29">
                  <c:v>94.643550941903996</c:v>
                </c:pt>
                <c:pt idx="30">
                  <c:v>116.07028289306999</c:v>
                </c:pt>
                <c:pt idx="31">
                  <c:v>88.805918918718007</c:v>
                </c:pt>
                <c:pt idx="32">
                  <c:v>62.588811456171001</c:v>
                </c:pt>
                <c:pt idx="33">
                  <c:v>34.901898561684</c:v>
                </c:pt>
                <c:pt idx="34">
                  <c:v>18.359085088583996</c:v>
                </c:pt>
                <c:pt idx="35">
                  <c:v>17.163682939179001</c:v>
                </c:pt>
                <c:pt idx="36">
                  <c:v>16.356836113127997</c:v>
                </c:pt>
                <c:pt idx="37">
                  <c:v>17.823875300234999</c:v>
                </c:pt>
                <c:pt idx="38">
                  <c:v>26.449297710839996</c:v>
                </c:pt>
                <c:pt idx="39">
                  <c:v>29.404452081249001</c:v>
                </c:pt>
                <c:pt idx="40">
                  <c:v>28.894234196808</c:v>
                </c:pt>
                <c:pt idx="41">
                  <c:v>27.368011415069997</c:v>
                </c:pt>
                <c:pt idx="42">
                  <c:v>25.107850803816</c:v>
                </c:pt>
                <c:pt idx="43">
                  <c:v>21.327315053067</c:v>
                </c:pt>
                <c:pt idx="44">
                  <c:v>17.328163131657</c:v>
                </c:pt>
                <c:pt idx="45">
                  <c:v>16.405096043645997</c:v>
                </c:pt>
                <c:pt idx="46">
                  <c:v>18.315277921980002</c:v>
                </c:pt>
                <c:pt idx="47">
                  <c:v>20.60194493034</c:v>
                </c:pt>
                <c:pt idx="48">
                  <c:v>22.186505785626</c:v>
                </c:pt>
                <c:pt idx="49">
                  <c:v>19.703256093954</c:v>
                </c:pt>
                <c:pt idx="50">
                  <c:v>26.706173684922</c:v>
                </c:pt>
                <c:pt idx="51">
                  <c:v>34.596848334248996</c:v>
                </c:pt>
                <c:pt idx="52">
                  <c:v>33.660003859109999</c:v>
                </c:pt>
                <c:pt idx="53">
                  <c:v>32.993493942762001</c:v>
                </c:pt>
                <c:pt idx="54">
                  <c:v>37.072525684679995</c:v>
                </c:pt>
                <c:pt idx="55">
                  <c:v>46.402488907362006</c:v>
                </c:pt>
                <c:pt idx="56">
                  <c:v>52.068079432260006</c:v>
                </c:pt>
                <c:pt idx="57">
                  <c:v>51.397529521040994</c:v>
                </c:pt>
                <c:pt idx="58">
                  <c:v>48.805689461264997</c:v>
                </c:pt>
                <c:pt idx="59">
                  <c:v>47.739594035250001</c:v>
                </c:pt>
                <c:pt idx="60">
                  <c:v>58.491721085616</c:v>
                </c:pt>
                <c:pt idx="61">
                  <c:v>67.285279329659986</c:v>
                </c:pt>
                <c:pt idx="62">
                  <c:v>69.321706664130005</c:v>
                </c:pt>
                <c:pt idx="63">
                  <c:v>70.922988062640002</c:v>
                </c:pt>
                <c:pt idx="64">
                  <c:v>71.976942541727979</c:v>
                </c:pt>
                <c:pt idx="65">
                  <c:v>66.566254768748991</c:v>
                </c:pt>
                <c:pt idx="66">
                  <c:v>68.180983980228007</c:v>
                </c:pt>
                <c:pt idx="67">
                  <c:v>67.52627915139</c:v>
                </c:pt>
                <c:pt idx="68">
                  <c:v>63.493369033067999</c:v>
                </c:pt>
                <c:pt idx="69">
                  <c:v>41.430949544897999</c:v>
                </c:pt>
                <c:pt idx="70">
                  <c:v>23.088518218485003</c:v>
                </c:pt>
                <c:pt idx="71">
                  <c:v>19.058177999033997</c:v>
                </c:pt>
                <c:pt idx="72">
                  <c:v>17.676833071274999</c:v>
                </c:pt>
                <c:pt idx="73">
                  <c:v>19.34758022958</c:v>
                </c:pt>
                <c:pt idx="74">
                  <c:v>29.409920266914003</c:v>
                </c:pt>
                <c:pt idx="75">
                  <c:v>30.139722974844002</c:v>
                </c:pt>
                <c:pt idx="76">
                  <c:v>29.118840873462005</c:v>
                </c:pt>
                <c:pt idx="77">
                  <c:v>23.381947919700004</c:v>
                </c:pt>
                <c:pt idx="78">
                  <c:v>17.552703100464001</c:v>
                </c:pt>
                <c:pt idx="79">
                  <c:v>15.285886009560002</c:v>
                </c:pt>
                <c:pt idx="80">
                  <c:v>14.789617056314997</c:v>
                </c:pt>
                <c:pt idx="81">
                  <c:v>17.72086725342</c:v>
                </c:pt>
                <c:pt idx="82">
                  <c:v>42.636632596289999</c:v>
                </c:pt>
                <c:pt idx="83">
                  <c:v>84.123544899653993</c:v>
                </c:pt>
                <c:pt idx="84">
                  <c:v>102.40101154016999</c:v>
                </c:pt>
                <c:pt idx="85">
                  <c:v>84.206238702777</c:v>
                </c:pt>
                <c:pt idx="86">
                  <c:v>60.665826621581992</c:v>
                </c:pt>
                <c:pt idx="87">
                  <c:v>53.279911459719003</c:v>
                </c:pt>
                <c:pt idx="88">
                  <c:v>63.237295337732995</c:v>
                </c:pt>
                <c:pt idx="89">
                  <c:v>77.560474136561993</c:v>
                </c:pt>
                <c:pt idx="90">
                  <c:v>89.692010103582007</c:v>
                </c:pt>
                <c:pt idx="91">
                  <c:v>89.294529471839994</c:v>
                </c:pt>
                <c:pt idx="92">
                  <c:v>89.902753616591994</c:v>
                </c:pt>
                <c:pt idx="93">
                  <c:v>75.903593746176</c:v>
                </c:pt>
                <c:pt idx="94">
                  <c:v>75.44751180555599</c:v>
                </c:pt>
                <c:pt idx="95">
                  <c:v>81.724394077020008</c:v>
                </c:pt>
                <c:pt idx="96">
                  <c:v>70.921101512646004</c:v>
                </c:pt>
                <c:pt idx="97">
                  <c:v>44.488113870023994</c:v>
                </c:pt>
                <c:pt idx="98">
                  <c:v>32.961849040224003</c:v>
                </c:pt>
                <c:pt idx="99">
                  <c:v>24.204332575080002</c:v>
                </c:pt>
                <c:pt idx="100">
                  <c:v>21.750933565152</c:v>
                </c:pt>
                <c:pt idx="101">
                  <c:v>19.459850921019001</c:v>
                </c:pt>
                <c:pt idx="102">
                  <c:v>17.718132974210999</c:v>
                </c:pt>
                <c:pt idx="103">
                  <c:v>16.252185747222001</c:v>
                </c:pt>
                <c:pt idx="104">
                  <c:v>15.892596065240999</c:v>
                </c:pt>
                <c:pt idx="105">
                  <c:v>15.069910078278001</c:v>
                </c:pt>
                <c:pt idx="106">
                  <c:v>16.254147191436001</c:v>
                </c:pt>
                <c:pt idx="107">
                  <c:v>16.236525604859995</c:v>
                </c:pt>
                <c:pt idx="108">
                  <c:v>17.145753088860001</c:v>
                </c:pt>
                <c:pt idx="109">
                  <c:v>21.060958178889003</c:v>
                </c:pt>
                <c:pt idx="110">
                  <c:v>26.041141821617995</c:v>
                </c:pt>
                <c:pt idx="111">
                  <c:v>31.590084503250001</c:v>
                </c:pt>
                <c:pt idx="112">
                  <c:v>37.548420637968</c:v>
                </c:pt>
                <c:pt idx="113">
                  <c:v>38.979770801985005</c:v>
                </c:pt>
                <c:pt idx="114">
                  <c:v>41.171621432759999</c:v>
                </c:pt>
                <c:pt idx="115">
                  <c:v>38.459387157390005</c:v>
                </c:pt>
                <c:pt idx="116">
                  <c:v>34.544231008560004</c:v>
                </c:pt>
                <c:pt idx="117">
                  <c:v>37.423524106962006</c:v>
                </c:pt>
                <c:pt idx="118">
                  <c:v>44.963079636735003</c:v>
                </c:pt>
                <c:pt idx="119">
                  <c:v>53.803064119769999</c:v>
                </c:pt>
                <c:pt idx="120">
                  <c:v>58.244348858625003</c:v>
                </c:pt>
                <c:pt idx="121">
                  <c:v>45.872405532755998</c:v>
                </c:pt>
                <c:pt idx="122">
                  <c:v>37.779468945119994</c:v>
                </c:pt>
                <c:pt idx="123">
                  <c:v>66.347776046088001</c:v>
                </c:pt>
                <c:pt idx="124">
                  <c:v>123.30923669693999</c:v>
                </c:pt>
                <c:pt idx="125">
                  <c:v>127.12696428015001</c:v>
                </c:pt>
                <c:pt idx="126">
                  <c:v>104.61357295136999</c:v>
                </c:pt>
                <c:pt idx="127">
                  <c:v>89.856090630891003</c:v>
                </c:pt>
                <c:pt idx="128">
                  <c:v>86.06632792867201</c:v>
                </c:pt>
                <c:pt idx="129">
                  <c:v>69.996253188195013</c:v>
                </c:pt>
                <c:pt idx="130">
                  <c:v>52.799154762257992</c:v>
                </c:pt>
                <c:pt idx="131">
                  <c:v>41.441305199921999</c:v>
                </c:pt>
                <c:pt idx="132">
                  <c:v>45.009396746495995</c:v>
                </c:pt>
                <c:pt idx="133">
                  <c:v>56.262430138806003</c:v>
                </c:pt>
                <c:pt idx="134">
                  <c:v>59.035795287660001</c:v>
                </c:pt>
                <c:pt idx="135">
                  <c:v>57.255953879124</c:v>
                </c:pt>
                <c:pt idx="136">
                  <c:v>49.022509633271994</c:v>
                </c:pt>
                <c:pt idx="137">
                  <c:v>31.706256343176005</c:v>
                </c:pt>
                <c:pt idx="138">
                  <c:v>25.749809831609994</c:v>
                </c:pt>
                <c:pt idx="139">
                  <c:v>22.859624230199998</c:v>
                </c:pt>
                <c:pt idx="140">
                  <c:v>25.886872739663996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data'!$CG$10:$CG$497</c:f>
              <c:numCache>
                <c:formatCode>General</c:formatCode>
                <c:ptCount val="488"/>
                <c:pt idx="0">
                  <c:v>25.886872739663996</c:v>
                </c:pt>
                <c:pt idx="1">
                  <c:v>30.168091796832005</c:v>
                </c:pt>
                <c:pt idx="2">
                  <c:v>43.197724965780004</c:v>
                </c:pt>
                <c:pt idx="3">
                  <c:v>55.933395234623994</c:v>
                </c:pt>
                <c:pt idx="4">
                  <c:v>67.048704709038006</c:v>
                </c:pt>
                <c:pt idx="5">
                  <c:v>88.801892006804991</c:v>
                </c:pt>
                <c:pt idx="6">
                  <c:v>89.631640173600005</c:v>
                </c:pt>
                <c:pt idx="7">
                  <c:v>93.686206355279992</c:v>
                </c:pt>
                <c:pt idx="8">
                  <c:v>93.286328778323991</c:v>
                </c:pt>
                <c:pt idx="9">
                  <c:v>87.502250175659995</c:v>
                </c:pt>
                <c:pt idx="10">
                  <c:v>81.897160356539999</c:v>
                </c:pt>
                <c:pt idx="11">
                  <c:v>47.974469971895992</c:v>
                </c:pt>
                <c:pt idx="12">
                  <c:v>60.172032426299999</c:v>
                </c:pt>
                <c:pt idx="13">
                  <c:v>135.01973329113599</c:v>
                </c:pt>
                <c:pt idx="14">
                  <c:v>173.72601012024003</c:v>
                </c:pt>
                <c:pt idx="15">
                  <c:v>440.506411349139</c:v>
                </c:pt>
                <c:pt idx="16">
                  <c:v>401.284647618804</c:v>
                </c:pt>
                <c:pt idx="17">
                  <c:v>181.25850185442002</c:v>
                </c:pt>
                <c:pt idx="18">
                  <c:v>122.586901597116</c:v>
                </c:pt>
                <c:pt idx="19">
                  <c:v>97.944367581179989</c:v>
                </c:pt>
                <c:pt idx="20">
                  <c:v>84.485353044645009</c:v>
                </c:pt>
                <c:pt idx="21">
                  <c:v>83.764702547100001</c:v>
                </c:pt>
                <c:pt idx="22">
                  <c:v>86.147690687603998</c:v>
                </c:pt>
                <c:pt idx="23">
                  <c:v>101.967084275697</c:v>
                </c:pt>
                <c:pt idx="24">
                  <c:v>200.418774311052</c:v>
                </c:pt>
                <c:pt idx="25">
                  <c:v>254.97306022532399</c:v>
                </c:pt>
                <c:pt idx="26">
                  <c:v>213.14036589479997</c:v>
                </c:pt>
                <c:pt idx="27">
                  <c:v>262.20007512709196</c:v>
                </c:pt>
                <c:pt idx="28">
                  <c:v>123.22467278006398</c:v>
                </c:pt>
                <c:pt idx="29">
                  <c:v>275.95717560259203</c:v>
                </c:pt>
                <c:pt idx="30">
                  <c:v>230.66335606330799</c:v>
                </c:pt>
                <c:pt idx="31">
                  <c:v>220.48164833031001</c:v>
                </c:pt>
                <c:pt idx="32">
                  <c:v>166.50421375449599</c:v>
                </c:pt>
                <c:pt idx="33">
                  <c:v>125.473528592118</c:v>
                </c:pt>
                <c:pt idx="34">
                  <c:v>100.764591084621</c:v>
                </c:pt>
                <c:pt idx="35">
                  <c:v>72.134860643235015</c:v>
                </c:pt>
                <c:pt idx="36">
                  <c:v>83.872330680600015</c:v>
                </c:pt>
                <c:pt idx="37">
                  <c:v>100.24387908571801</c:v>
                </c:pt>
                <c:pt idx="38">
                  <c:v>101.71883701215899</c:v>
                </c:pt>
                <c:pt idx="39">
                  <c:v>102.23910823101299</c:v>
                </c:pt>
                <c:pt idx="40">
                  <c:v>94.606771627493998</c:v>
                </c:pt>
                <c:pt idx="41">
                  <c:v>80.908606294424999</c:v>
                </c:pt>
                <c:pt idx="42">
                  <c:v>64.022944371479994</c:v>
                </c:pt>
                <c:pt idx="43">
                  <c:v>55.690131596525994</c:v>
                </c:pt>
                <c:pt idx="44">
                  <c:v>50.05574528300999</c:v>
                </c:pt>
                <c:pt idx="45">
                  <c:v>47.839131598499996</c:v>
                </c:pt>
                <c:pt idx="46">
                  <c:v>52.420825147301997</c:v>
                </c:pt>
                <c:pt idx="47">
                  <c:v>70.399747341000008</c:v>
                </c:pt>
                <c:pt idx="48">
                  <c:v>76.163285299959</c:v>
                </c:pt>
                <c:pt idx="49">
                  <c:v>69.506052962300998</c:v>
                </c:pt>
                <c:pt idx="50">
                  <c:v>62.880166560599996</c:v>
                </c:pt>
                <c:pt idx="51">
                  <c:v>60.566952839544001</c:v>
                </c:pt>
                <c:pt idx="52">
                  <c:v>47.371817825640001</c:v>
                </c:pt>
                <c:pt idx="53">
                  <c:v>41.013890954496006</c:v>
                </c:pt>
                <c:pt idx="54">
                  <c:v>42.196675061519997</c:v>
                </c:pt>
                <c:pt idx="55">
                  <c:v>44.457341225939999</c:v>
                </c:pt>
                <c:pt idx="56">
                  <c:v>60.786483876791998</c:v>
                </c:pt>
                <c:pt idx="57">
                  <c:v>73.132405592121003</c:v>
                </c:pt>
                <c:pt idx="58">
                  <c:v>92.698587097928979</c:v>
                </c:pt>
                <c:pt idx="59">
                  <c:v>114.39480830567399</c:v>
                </c:pt>
                <c:pt idx="60">
                  <c:v>125.017350511104</c:v>
                </c:pt>
                <c:pt idx="61">
                  <c:v>128.43763505161198</c:v>
                </c:pt>
                <c:pt idx="62">
                  <c:v>144.96851585259003</c:v>
                </c:pt>
                <c:pt idx="63">
                  <c:v>159.91590480458402</c:v>
                </c:pt>
                <c:pt idx="64">
                  <c:v>172.22265338498997</c:v>
                </c:pt>
                <c:pt idx="65">
                  <c:v>165.91070781797399</c:v>
                </c:pt>
                <c:pt idx="66">
                  <c:v>151.784584265115</c:v>
                </c:pt>
                <c:pt idx="67">
                  <c:v>152.265949174458</c:v>
                </c:pt>
                <c:pt idx="68">
                  <c:v>140.93630191436401</c:v>
                </c:pt>
                <c:pt idx="69">
                  <c:v>114.18860053856702</c:v>
                </c:pt>
                <c:pt idx="70">
                  <c:v>80.078953873608</c:v>
                </c:pt>
                <c:pt idx="71">
                  <c:v>72.674493944472005</c:v>
                </c:pt>
                <c:pt idx="72">
                  <c:v>72.361953125235004</c:v>
                </c:pt>
                <c:pt idx="73">
                  <c:v>67.078670835149993</c:v>
                </c:pt>
                <c:pt idx="74">
                  <c:v>74.592606786047995</c:v>
                </c:pt>
                <c:pt idx="75">
                  <c:v>79.058374420769994</c:v>
                </c:pt>
                <c:pt idx="76">
                  <c:v>93.496128208830001</c:v>
                </c:pt>
                <c:pt idx="77">
                  <c:v>122.990171279409</c:v>
                </c:pt>
                <c:pt idx="78">
                  <c:v>134.88853420758599</c:v>
                </c:pt>
                <c:pt idx="79">
                  <c:v>146.554248785238</c:v>
                </c:pt>
                <c:pt idx="80">
                  <c:v>150.46437797067603</c:v>
                </c:pt>
                <c:pt idx="81">
                  <c:v>166.74594324731999</c:v>
                </c:pt>
                <c:pt idx="82">
                  <c:v>177.86833128028798</c:v>
                </c:pt>
                <c:pt idx="83">
                  <c:v>174.21485575351502</c:v>
                </c:pt>
                <c:pt idx="84">
                  <c:v>150.45438897612001</c:v>
                </c:pt>
                <c:pt idx="85">
                  <c:v>155.75398530920998</c:v>
                </c:pt>
                <c:pt idx="86">
                  <c:v>202.61393494289996</c:v>
                </c:pt>
                <c:pt idx="87">
                  <c:v>295.21594204703996</c:v>
                </c:pt>
                <c:pt idx="88">
                  <c:v>375.40958711394597</c:v>
                </c:pt>
                <c:pt idx="89">
                  <c:v>397.8354380072401</c:v>
                </c:pt>
                <c:pt idx="90">
                  <c:v>222.544630973952</c:v>
                </c:pt>
                <c:pt idx="91">
                  <c:v>388.45544227532997</c:v>
                </c:pt>
                <c:pt idx="92">
                  <c:v>215.26433721748796</c:v>
                </c:pt>
                <c:pt idx="93">
                  <c:v>168.77528663886</c:v>
                </c:pt>
                <c:pt idx="94">
                  <c:v>156.38725466528402</c:v>
                </c:pt>
                <c:pt idx="95">
                  <c:v>152.435583953037</c:v>
                </c:pt>
                <c:pt idx="96">
                  <c:v>168.17376835120498</c:v>
                </c:pt>
                <c:pt idx="97">
                  <c:v>169.06476896423999</c:v>
                </c:pt>
                <c:pt idx="98">
                  <c:v>134.08128147742201</c:v>
                </c:pt>
                <c:pt idx="99">
                  <c:v>122.44582570421699</c:v>
                </c:pt>
                <c:pt idx="100">
                  <c:v>134.69110013849399</c:v>
                </c:pt>
                <c:pt idx="101">
                  <c:v>133.24869662817602</c:v>
                </c:pt>
                <c:pt idx="102">
                  <c:v>96.95612567094301</c:v>
                </c:pt>
                <c:pt idx="103">
                  <c:v>100.534644884835</c:v>
                </c:pt>
                <c:pt idx="104">
                  <c:v>107.422917366429</c:v>
                </c:pt>
                <c:pt idx="105">
                  <c:v>113.83030621135801</c:v>
                </c:pt>
                <c:pt idx="106">
                  <c:v>126.52414955756099</c:v>
                </c:pt>
                <c:pt idx="107">
                  <c:v>111.286364826924</c:v>
                </c:pt>
                <c:pt idx="108">
                  <c:v>98.43924456790198</c:v>
                </c:pt>
                <c:pt idx="109">
                  <c:v>130.47900584084999</c:v>
                </c:pt>
                <c:pt idx="110">
                  <c:v>154.22419861213501</c:v>
                </c:pt>
                <c:pt idx="111">
                  <c:v>156.051631560987</c:v>
                </c:pt>
                <c:pt idx="112">
                  <c:v>161.815039471728</c:v>
                </c:pt>
                <c:pt idx="113">
                  <c:v>175.830542215614</c:v>
                </c:pt>
                <c:pt idx="114">
                  <c:v>192.42503870788801</c:v>
                </c:pt>
                <c:pt idx="115">
                  <c:v>201.82734056944798</c:v>
                </c:pt>
                <c:pt idx="116">
                  <c:v>186.475563895032</c:v>
                </c:pt>
                <c:pt idx="117">
                  <c:v>177.44583893419801</c:v>
                </c:pt>
                <c:pt idx="118">
                  <c:v>184.15742834112302</c:v>
                </c:pt>
                <c:pt idx="119">
                  <c:v>196.58682204159604</c:v>
                </c:pt>
                <c:pt idx="120">
                  <c:v>193.46426461038601</c:v>
                </c:pt>
                <c:pt idx="121">
                  <c:v>188.94370115295902</c:v>
                </c:pt>
                <c:pt idx="122">
                  <c:v>213.70976306517599</c:v>
                </c:pt>
                <c:pt idx="123">
                  <c:v>197.37482655458697</c:v>
                </c:pt>
                <c:pt idx="124">
                  <c:v>163.848810221712</c:v>
                </c:pt>
                <c:pt idx="125">
                  <c:v>214.52842919713498</c:v>
                </c:pt>
                <c:pt idx="126">
                  <c:v>303.64685830659602</c:v>
                </c:pt>
                <c:pt idx="127">
                  <c:v>289.558107180918</c:v>
                </c:pt>
                <c:pt idx="128">
                  <c:v>248.53736414033995</c:v>
                </c:pt>
                <c:pt idx="129">
                  <c:v>250.055767760832</c:v>
                </c:pt>
                <c:pt idx="130">
                  <c:v>242.76025204324199</c:v>
                </c:pt>
                <c:pt idx="131">
                  <c:v>227.88694709338503</c:v>
                </c:pt>
                <c:pt idx="132">
                  <c:v>222.78660633286199</c:v>
                </c:pt>
                <c:pt idx="133">
                  <c:v>249.80621949072</c:v>
                </c:pt>
                <c:pt idx="134">
                  <c:v>267.53996908483202</c:v>
                </c:pt>
                <c:pt idx="135">
                  <c:v>255.46368804746399</c:v>
                </c:pt>
                <c:pt idx="136">
                  <c:v>231.57782941456799</c:v>
                </c:pt>
                <c:pt idx="137">
                  <c:v>196.19668863144</c:v>
                </c:pt>
                <c:pt idx="138">
                  <c:v>158.75642251097997</c:v>
                </c:pt>
                <c:pt idx="139">
                  <c:v>148.02022983265201</c:v>
                </c:pt>
                <c:pt idx="140">
                  <c:v>153.401430945204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data'!$CG$10:$CG$150</c:f>
              <c:numCache>
                <c:formatCode>General</c:formatCode>
                <c:ptCount val="141"/>
                <c:pt idx="0">
                  <c:v>153.401430945204</c:v>
                </c:pt>
                <c:pt idx="1">
                  <c:v>180.83804028161396</c:v>
                </c:pt>
                <c:pt idx="2">
                  <c:v>224.35905503433602</c:v>
                </c:pt>
                <c:pt idx="3">
                  <c:v>272.935792819494</c:v>
                </c:pt>
                <c:pt idx="4">
                  <c:v>281.349963468</c:v>
                </c:pt>
                <c:pt idx="5">
                  <c:v>275.71088256425998</c:v>
                </c:pt>
                <c:pt idx="6">
                  <c:v>309.32595463631401</c:v>
                </c:pt>
                <c:pt idx="7">
                  <c:v>329.98878906725702</c:v>
                </c:pt>
                <c:pt idx="8">
                  <c:v>308.75956857662402</c:v>
                </c:pt>
                <c:pt idx="9">
                  <c:v>293.77096293599999</c:v>
                </c:pt>
                <c:pt idx="10">
                  <c:v>255.71318873367599</c:v>
                </c:pt>
                <c:pt idx="11">
                  <c:v>210.36301467775201</c:v>
                </c:pt>
                <c:pt idx="12">
                  <c:v>264.47932395260096</c:v>
                </c:pt>
                <c:pt idx="13">
                  <c:v>374.51805374125803</c:v>
                </c:pt>
                <c:pt idx="14">
                  <c:v>354.19120045768801</c:v>
                </c:pt>
                <c:pt idx="15">
                  <c:v>494.13425727991495</c:v>
                </c:pt>
                <c:pt idx="16">
                  <c:v>395.98633371888002</c:v>
                </c:pt>
                <c:pt idx="17">
                  <c:v>290.00408311242001</c:v>
                </c:pt>
                <c:pt idx="18">
                  <c:v>261.78809472336599</c:v>
                </c:pt>
                <c:pt idx="19">
                  <c:v>239.55043334613299</c:v>
                </c:pt>
                <c:pt idx="20">
                  <c:v>220.65425975822399</c:v>
                </c:pt>
                <c:pt idx="21">
                  <c:v>272.257031364363</c:v>
                </c:pt>
                <c:pt idx="22">
                  <c:v>339.94542784862699</c:v>
                </c:pt>
                <c:pt idx="23">
                  <c:v>449.190427274424</c:v>
                </c:pt>
                <c:pt idx="24">
                  <c:v>630.817597588122</c:v>
                </c:pt>
                <c:pt idx="25">
                  <c:v>60.637132438515003</c:v>
                </c:pt>
                <c:pt idx="26">
                  <c:v>142.92940145752797</c:v>
                </c:pt>
                <c:pt idx="27">
                  <c:v>888.5433435954659</c:v>
                </c:pt>
                <c:pt idx="28">
                  <c:v>1721.3724027694532</c:v>
                </c:pt>
                <c:pt idx="29">
                  <c:v>518.2064482479301</c:v>
                </c:pt>
                <c:pt idx="30">
                  <c:v>1779.129696151917</c:v>
                </c:pt>
                <c:pt idx="31">
                  <c:v>263.02008554680498</c:v>
                </c:pt>
                <c:pt idx="32">
                  <c:v>597.77724000126591</c:v>
                </c:pt>
                <c:pt idx="33">
                  <c:v>420.09477719075994</c:v>
                </c:pt>
                <c:pt idx="34">
                  <c:v>329.95650138242399</c:v>
                </c:pt>
                <c:pt idx="35">
                  <c:v>314.80448568508803</c:v>
                </c:pt>
                <c:pt idx="36">
                  <c:v>293.53629652538399</c:v>
                </c:pt>
                <c:pt idx="37">
                  <c:v>278.42643235580397</c:v>
                </c:pt>
                <c:pt idx="38">
                  <c:v>265.71794549763598</c:v>
                </c:pt>
                <c:pt idx="39">
                  <c:v>292.92596193681004</c:v>
                </c:pt>
                <c:pt idx="40">
                  <c:v>352.69335470373295</c:v>
                </c:pt>
                <c:pt idx="41">
                  <c:v>342.67884936642002</c:v>
                </c:pt>
                <c:pt idx="42">
                  <c:v>290.30341681404002</c:v>
                </c:pt>
                <c:pt idx="43">
                  <c:v>242.62573700204101</c:v>
                </c:pt>
                <c:pt idx="44">
                  <c:v>221.90531306624999</c:v>
                </c:pt>
                <c:pt idx="45">
                  <c:v>212.97251391015604</c:v>
                </c:pt>
                <c:pt idx="46">
                  <c:v>236.86151340614398</c:v>
                </c:pt>
                <c:pt idx="47">
                  <c:v>256.32553095198</c:v>
                </c:pt>
                <c:pt idx="48">
                  <c:v>284.75007160723197</c:v>
                </c:pt>
                <c:pt idx="49">
                  <c:v>290.76519591450005</c:v>
                </c:pt>
                <c:pt idx="50">
                  <c:v>283.24125837611996</c:v>
                </c:pt>
                <c:pt idx="51">
                  <c:v>315.62005357926898</c:v>
                </c:pt>
                <c:pt idx="52">
                  <c:v>311.51035088909998</c:v>
                </c:pt>
                <c:pt idx="53">
                  <c:v>271.17898673810402</c:v>
                </c:pt>
                <c:pt idx="54">
                  <c:v>224.86691535166801</c:v>
                </c:pt>
                <c:pt idx="55">
                  <c:v>232.81191557599499</c:v>
                </c:pt>
                <c:pt idx="56">
                  <c:v>279.08468654169599</c:v>
                </c:pt>
                <c:pt idx="57">
                  <c:v>338.980808043747</c:v>
                </c:pt>
                <c:pt idx="58">
                  <c:v>363.77701584164998</c:v>
                </c:pt>
                <c:pt idx="59">
                  <c:v>342.58084158297601</c:v>
                </c:pt>
                <c:pt idx="60">
                  <c:v>373.80355275015</c:v>
                </c:pt>
                <c:pt idx="61">
                  <c:v>422.44357706927099</c:v>
                </c:pt>
                <c:pt idx="62">
                  <c:v>395.02117682847006</c:v>
                </c:pt>
                <c:pt idx="63">
                  <c:v>422.98322545990806</c:v>
                </c:pt>
                <c:pt idx="64">
                  <c:v>483.46993667397595</c:v>
                </c:pt>
                <c:pt idx="65">
                  <c:v>562.74871762197006</c:v>
                </c:pt>
                <c:pt idx="66">
                  <c:v>602.47778019530404</c:v>
                </c:pt>
                <c:pt idx="67">
                  <c:v>593.72899447940995</c:v>
                </c:pt>
                <c:pt idx="68">
                  <c:v>580.93602989472004</c:v>
                </c:pt>
                <c:pt idx="69">
                  <c:v>552.19717030400989</c:v>
                </c:pt>
                <c:pt idx="70">
                  <c:v>398.90116133985595</c:v>
                </c:pt>
                <c:pt idx="71">
                  <c:v>287.26118105832001</c:v>
                </c:pt>
                <c:pt idx="72">
                  <c:v>274.59911296764903</c:v>
                </c:pt>
                <c:pt idx="73">
                  <c:v>266.16321901084501</c:v>
                </c:pt>
                <c:pt idx="74">
                  <c:v>267.90748804855804</c:v>
                </c:pt>
                <c:pt idx="75">
                  <c:v>278.99659721808001</c:v>
                </c:pt>
                <c:pt idx="76">
                  <c:v>252.12555862372804</c:v>
                </c:pt>
                <c:pt idx="77">
                  <c:v>279.70615444068</c:v>
                </c:pt>
                <c:pt idx="78">
                  <c:v>315.718407774252</c:v>
                </c:pt>
                <c:pt idx="79">
                  <c:v>359.14247164843198</c:v>
                </c:pt>
                <c:pt idx="80">
                  <c:v>380.16371502626396</c:v>
                </c:pt>
                <c:pt idx="81">
                  <c:v>357.74505498280502</c:v>
                </c:pt>
                <c:pt idx="82">
                  <c:v>366.09992084340001</c:v>
                </c:pt>
                <c:pt idx="83">
                  <c:v>415.23728106632399</c:v>
                </c:pt>
                <c:pt idx="84">
                  <c:v>428.75777112720294</c:v>
                </c:pt>
                <c:pt idx="85">
                  <c:v>401.04705585982492</c:v>
                </c:pt>
                <c:pt idx="86">
                  <c:v>443.69951956735503</c:v>
                </c:pt>
                <c:pt idx="87">
                  <c:v>393.10881087751198</c:v>
                </c:pt>
                <c:pt idx="88">
                  <c:v>362.635600082184</c:v>
                </c:pt>
                <c:pt idx="89">
                  <c:v>572.35399537679996</c:v>
                </c:pt>
                <c:pt idx="90">
                  <c:v>913.6269664657201</c:v>
                </c:pt>
                <c:pt idx="91">
                  <c:v>255.33210085109997</c:v>
                </c:pt>
                <c:pt idx="92">
                  <c:v>173.1341784393</c:v>
                </c:pt>
                <c:pt idx="93">
                  <c:v>33.521152023504001</c:v>
                </c:pt>
                <c:pt idx="94">
                  <c:v>543.06229213496704</c:v>
                </c:pt>
                <c:pt idx="95">
                  <c:v>499.60659015071997</c:v>
                </c:pt>
                <c:pt idx="96">
                  <c:v>438.61151254175996</c:v>
                </c:pt>
                <c:pt idx="97">
                  <c:v>376.46398916405997</c:v>
                </c:pt>
                <c:pt idx="98">
                  <c:v>344.14303504564799</c:v>
                </c:pt>
                <c:pt idx="99">
                  <c:v>342.73041555031199</c:v>
                </c:pt>
                <c:pt idx="100">
                  <c:v>299.54855684286895</c:v>
                </c:pt>
                <c:pt idx="101">
                  <c:v>263.49483908484001</c:v>
                </c:pt>
                <c:pt idx="102">
                  <c:v>265.62819494312998</c:v>
                </c:pt>
                <c:pt idx="103">
                  <c:v>259.25405171192995</c:v>
                </c:pt>
                <c:pt idx="104">
                  <c:v>277.39048610825103</c:v>
                </c:pt>
                <c:pt idx="105">
                  <c:v>285.50924532355498</c:v>
                </c:pt>
                <c:pt idx="106">
                  <c:v>239.31646215273</c:v>
                </c:pt>
                <c:pt idx="107">
                  <c:v>223.57371410671502</c:v>
                </c:pt>
                <c:pt idx="108">
                  <c:v>227.51562781197899</c:v>
                </c:pt>
                <c:pt idx="109">
                  <c:v>230.61000026014199</c:v>
                </c:pt>
                <c:pt idx="110">
                  <c:v>235.21385208040203</c:v>
                </c:pt>
                <c:pt idx="111">
                  <c:v>240.032443883094</c:v>
                </c:pt>
                <c:pt idx="112">
                  <c:v>330.63653827954801</c:v>
                </c:pt>
                <c:pt idx="113">
                  <c:v>391.82732691992993</c:v>
                </c:pt>
                <c:pt idx="114">
                  <c:v>343.21855040561701</c:v>
                </c:pt>
                <c:pt idx="115">
                  <c:v>383.126865969672</c:v>
                </c:pt>
                <c:pt idx="116">
                  <c:v>367.16078428813802</c:v>
                </c:pt>
                <c:pt idx="117">
                  <c:v>375.36594476990399</c:v>
                </c:pt>
                <c:pt idx="118">
                  <c:v>453.10763357819997</c:v>
                </c:pt>
                <c:pt idx="119">
                  <c:v>478.78785670922099</c:v>
                </c:pt>
                <c:pt idx="120">
                  <c:v>468.68475444461097</c:v>
                </c:pt>
                <c:pt idx="121">
                  <c:v>390.70928556734395</c:v>
                </c:pt>
                <c:pt idx="122">
                  <c:v>364.98941955642601</c:v>
                </c:pt>
                <c:pt idx="123">
                  <c:v>436.24266103114195</c:v>
                </c:pt>
                <c:pt idx="124">
                  <c:v>555.18977071396796</c:v>
                </c:pt>
                <c:pt idx="125">
                  <c:v>576.87744213993597</c:v>
                </c:pt>
                <c:pt idx="126">
                  <c:v>1167.7140742151159</c:v>
                </c:pt>
                <c:pt idx="127">
                  <c:v>230.92200853486202</c:v>
                </c:pt>
                <c:pt idx="128">
                  <c:v>245.70491741539203</c:v>
                </c:pt>
                <c:pt idx="129">
                  <c:v>498.989600881272</c:v>
                </c:pt>
                <c:pt idx="130">
                  <c:v>417.99171731809497</c:v>
                </c:pt>
                <c:pt idx="131">
                  <c:v>416.16958661035198</c:v>
                </c:pt>
                <c:pt idx="132">
                  <c:v>437.41039866526796</c:v>
                </c:pt>
                <c:pt idx="133">
                  <c:v>496.28008943883003</c:v>
                </c:pt>
                <c:pt idx="134">
                  <c:v>556.3727331037469</c:v>
                </c:pt>
                <c:pt idx="135">
                  <c:v>575.07314548872614</c:v>
                </c:pt>
                <c:pt idx="136">
                  <c:v>526.80102163967706</c:v>
                </c:pt>
                <c:pt idx="137">
                  <c:v>415.99603689814802</c:v>
                </c:pt>
                <c:pt idx="138">
                  <c:v>311.96971513277998</c:v>
                </c:pt>
                <c:pt idx="139">
                  <c:v>268.32005915822094</c:v>
                </c:pt>
                <c:pt idx="140">
                  <c:v>304.58458916745298</c:v>
                </c:pt>
              </c:numCache>
            </c:numRef>
          </c:yVal>
          <c:smooth val="1"/>
        </c:ser>
        <c:axId val="136674304"/>
        <c:axId val="136705152"/>
      </c:scatterChart>
      <c:valAx>
        <c:axId val="136674304"/>
        <c:scaling>
          <c:orientation val="minMax"/>
          <c:max val="14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</c:title>
        <c:majorTickMark val="none"/>
        <c:tickLblPos val="nextTo"/>
        <c:crossAx val="136705152"/>
        <c:crosses val="autoZero"/>
        <c:crossBetween val="midCat"/>
      </c:valAx>
      <c:valAx>
        <c:axId val="1367051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N0x (g/hr)</a:t>
                </a:r>
              </a:p>
            </c:rich>
          </c:tx>
        </c:title>
        <c:numFmt formatCode="General" sourceLinked="1"/>
        <c:majorTickMark val="none"/>
        <c:tickLblPos val="nextTo"/>
        <c:crossAx val="136674304"/>
        <c:crosses val="autoZero"/>
        <c:crossBetween val="midCat"/>
      </c:valAx>
    </c:plotArea>
    <c:legend>
      <c:legendPos val="r"/>
    </c:legend>
    <c:plotVisOnly val="1"/>
    <c:dispBlanksAs val="gap"/>
  </c:char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THC Vs. Time</a:t>
            </a:r>
          </a:p>
        </c:rich>
      </c:tx>
    </c:title>
    <c:plotArea>
      <c:layout/>
      <c:scatterChart>
        <c:scatterStyle val="smoothMarker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data'!$CH$10:$CH$499</c:f>
              <c:numCache>
                <c:formatCode>General</c:formatCode>
                <c:ptCount val="490"/>
                <c:pt idx="0">
                  <c:v>1307.9569238719057</c:v>
                </c:pt>
                <c:pt idx="1">
                  <c:v>1246.3005020937751</c:v>
                </c:pt>
                <c:pt idx="2">
                  <c:v>1264.1324530093202</c:v>
                </c:pt>
                <c:pt idx="3">
                  <c:v>1378.4661633226574</c:v>
                </c:pt>
                <c:pt idx="4">
                  <c:v>1325.5356902029109</c:v>
                </c:pt>
                <c:pt idx="5">
                  <c:v>1382.5831461601617</c:v>
                </c:pt>
                <c:pt idx="6">
                  <c:v>1532.8839599288081</c:v>
                </c:pt>
                <c:pt idx="7">
                  <c:v>1787.7515013134764</c:v>
                </c:pt>
                <c:pt idx="8">
                  <c:v>2129.8752144002419</c:v>
                </c:pt>
                <c:pt idx="9">
                  <c:v>2360.9133045643966</c:v>
                </c:pt>
                <c:pt idx="10">
                  <c:v>2601.4954912587359</c:v>
                </c:pt>
                <c:pt idx="11">
                  <c:v>2574.9068144757307</c:v>
                </c:pt>
                <c:pt idx="12">
                  <c:v>2951.333988758694</c:v>
                </c:pt>
                <c:pt idx="13">
                  <c:v>2976.2826054572838</c:v>
                </c:pt>
                <c:pt idx="14">
                  <c:v>2735.7036329873381</c:v>
                </c:pt>
                <c:pt idx="15">
                  <c:v>2264.9532829335722</c:v>
                </c:pt>
                <c:pt idx="16">
                  <c:v>1953.5812515929772</c:v>
                </c:pt>
                <c:pt idx="17">
                  <c:v>1943.3320467849944</c:v>
                </c:pt>
                <c:pt idx="18">
                  <c:v>1841.2222618580076</c:v>
                </c:pt>
                <c:pt idx="19">
                  <c:v>1914.0191354781139</c:v>
                </c:pt>
                <c:pt idx="20">
                  <c:v>2008.1017405888451</c:v>
                </c:pt>
                <c:pt idx="21">
                  <c:v>1997.2022396152249</c:v>
                </c:pt>
                <c:pt idx="22">
                  <c:v>2104.4851768232397</c:v>
                </c:pt>
                <c:pt idx="23">
                  <c:v>2091.3902052015665</c:v>
                </c:pt>
                <c:pt idx="24">
                  <c:v>1934.2808176262761</c:v>
                </c:pt>
                <c:pt idx="25">
                  <c:v>1913.3790295023684</c:v>
                </c:pt>
                <c:pt idx="26">
                  <c:v>2083.9919628506614</c:v>
                </c:pt>
                <c:pt idx="27">
                  <c:v>2228.7152002867833</c:v>
                </c:pt>
                <c:pt idx="28">
                  <c:v>2130.9515351554032</c:v>
                </c:pt>
                <c:pt idx="29">
                  <c:v>2009.467005050639</c:v>
                </c:pt>
                <c:pt idx="30">
                  <c:v>1948.086715996669</c:v>
                </c:pt>
                <c:pt idx="31">
                  <c:v>1713.6450414222602</c:v>
                </c:pt>
                <c:pt idx="32">
                  <c:v>1821.4521285676719</c:v>
                </c:pt>
                <c:pt idx="33">
                  <c:v>1793.315342087363</c:v>
                </c:pt>
                <c:pt idx="34">
                  <c:v>1622.7694348342145</c:v>
                </c:pt>
                <c:pt idx="35">
                  <c:v>1632.6222743756518</c:v>
                </c:pt>
                <c:pt idx="36">
                  <c:v>1712.7548052017758</c:v>
                </c:pt>
                <c:pt idx="37">
                  <c:v>1723.6133218600155</c:v>
                </c:pt>
                <c:pt idx="38">
                  <c:v>1826.7897387650401</c:v>
                </c:pt>
                <c:pt idx="39">
                  <c:v>1937.223788158288</c:v>
                </c:pt>
                <c:pt idx="40">
                  <c:v>1942.0537159529576</c:v>
                </c:pt>
                <c:pt idx="41">
                  <c:v>1756.6791399518722</c:v>
                </c:pt>
                <c:pt idx="42">
                  <c:v>1654.7768544813102</c:v>
                </c:pt>
                <c:pt idx="43">
                  <c:v>1708.269768665227</c:v>
                </c:pt>
                <c:pt idx="44">
                  <c:v>1678.2916020069842</c:v>
                </c:pt>
                <c:pt idx="45">
                  <c:v>1528.2755645621726</c:v>
                </c:pt>
                <c:pt idx="46">
                  <c:v>1303.52674379616</c:v>
                </c:pt>
                <c:pt idx="47">
                  <c:v>1305.7053239607301</c:v>
                </c:pt>
                <c:pt idx="48">
                  <c:v>1309.6214738549397</c:v>
                </c:pt>
                <c:pt idx="49">
                  <c:v>1199.9959977102192</c:v>
                </c:pt>
                <c:pt idx="50">
                  <c:v>1308.0482030645028</c:v>
                </c:pt>
                <c:pt idx="51">
                  <c:v>1491.7608622304379</c:v>
                </c:pt>
                <c:pt idx="52">
                  <c:v>1556.6153156686755</c:v>
                </c:pt>
                <c:pt idx="53">
                  <c:v>1565.3667095027988</c:v>
                </c:pt>
                <c:pt idx="54">
                  <c:v>1565.4709407554658</c:v>
                </c:pt>
                <c:pt idx="55">
                  <c:v>1731.9923673789242</c:v>
                </c:pt>
                <c:pt idx="56">
                  <c:v>1960.8381429659173</c:v>
                </c:pt>
                <c:pt idx="57">
                  <c:v>2132.9395285359942</c:v>
                </c:pt>
                <c:pt idx="58">
                  <c:v>2119.4010168594318</c:v>
                </c:pt>
                <c:pt idx="59">
                  <c:v>2119.1869005144317</c:v>
                </c:pt>
                <c:pt idx="60">
                  <c:v>2455.7061134484147</c:v>
                </c:pt>
                <c:pt idx="61">
                  <c:v>2708.0267337083769</c:v>
                </c:pt>
                <c:pt idx="62">
                  <c:v>2723.0951479974406</c:v>
                </c:pt>
                <c:pt idx="63">
                  <c:v>2794.8448658850803</c:v>
                </c:pt>
                <c:pt idx="64">
                  <c:v>2747.0699435688766</c:v>
                </c:pt>
                <c:pt idx="65">
                  <c:v>2556.5859891000314</c:v>
                </c:pt>
                <c:pt idx="66">
                  <c:v>2587.9142461831007</c:v>
                </c:pt>
                <c:pt idx="67">
                  <c:v>2536.5523398844593</c:v>
                </c:pt>
                <c:pt idx="68">
                  <c:v>2506.1137161197439</c:v>
                </c:pt>
                <c:pt idx="69">
                  <c:v>2438.2476548566974</c:v>
                </c:pt>
                <c:pt idx="70">
                  <c:v>1993.191262760457</c:v>
                </c:pt>
                <c:pt idx="71">
                  <c:v>1891.8029319331472</c:v>
                </c:pt>
                <c:pt idx="72">
                  <c:v>2225.1525758830621</c:v>
                </c:pt>
                <c:pt idx="73">
                  <c:v>2267.4033702176039</c:v>
                </c:pt>
                <c:pt idx="74">
                  <c:v>1961.7069080207079</c:v>
                </c:pt>
                <c:pt idx="75">
                  <c:v>1594.2142843334946</c:v>
                </c:pt>
                <c:pt idx="76">
                  <c:v>1638.2832516055146</c:v>
                </c:pt>
                <c:pt idx="77">
                  <c:v>1809.4372234752152</c:v>
                </c:pt>
                <c:pt idx="78">
                  <c:v>1972.2635579446244</c:v>
                </c:pt>
                <c:pt idx="79">
                  <c:v>1764.7619061306241</c:v>
                </c:pt>
                <c:pt idx="80">
                  <c:v>1882.4517466724835</c:v>
                </c:pt>
                <c:pt idx="81">
                  <c:v>2521.559506226823</c:v>
                </c:pt>
                <c:pt idx="82">
                  <c:v>2658.4262595172077</c:v>
                </c:pt>
                <c:pt idx="83">
                  <c:v>2217.7323351248247</c:v>
                </c:pt>
                <c:pt idx="84">
                  <c:v>1957.0882614430943</c:v>
                </c:pt>
                <c:pt idx="85">
                  <c:v>1862.2318235980724</c:v>
                </c:pt>
                <c:pt idx="86">
                  <c:v>1955.5354153910953</c:v>
                </c:pt>
                <c:pt idx="87">
                  <c:v>1990.6923472363746</c:v>
                </c:pt>
                <c:pt idx="88">
                  <c:v>1740.2525814856447</c:v>
                </c:pt>
                <c:pt idx="89">
                  <c:v>1599.2639788831298</c:v>
                </c:pt>
                <c:pt idx="90">
                  <c:v>1817.1653235504282</c:v>
                </c:pt>
                <c:pt idx="91">
                  <c:v>2072.8547532554398</c:v>
                </c:pt>
                <c:pt idx="92">
                  <c:v>2183.7152888597843</c:v>
                </c:pt>
                <c:pt idx="93">
                  <c:v>1829.0073749834878</c:v>
                </c:pt>
                <c:pt idx="94">
                  <c:v>1663.323851175631</c:v>
                </c:pt>
                <c:pt idx="95">
                  <c:v>1666.8278561639411</c:v>
                </c:pt>
                <c:pt idx="96">
                  <c:v>1612.6511554108495</c:v>
                </c:pt>
                <c:pt idx="97">
                  <c:v>1659.9498071999437</c:v>
                </c:pt>
                <c:pt idx="98">
                  <c:v>1872.3694861311237</c:v>
                </c:pt>
                <c:pt idx="99">
                  <c:v>1979.0542282484612</c:v>
                </c:pt>
                <c:pt idx="100">
                  <c:v>1623.354348949443</c:v>
                </c:pt>
                <c:pt idx="101">
                  <c:v>1600.1204263848801</c:v>
                </c:pt>
                <c:pt idx="102">
                  <c:v>1728.3283782020701</c:v>
                </c:pt>
                <c:pt idx="103">
                  <c:v>1512.5376383753112</c:v>
                </c:pt>
                <c:pt idx="104">
                  <c:v>1373.4688051446155</c:v>
                </c:pt>
                <c:pt idx="105">
                  <c:v>1478.3208769214523</c:v>
                </c:pt>
                <c:pt idx="106">
                  <c:v>1567.645353837308</c:v>
                </c:pt>
                <c:pt idx="107">
                  <c:v>1502.9624702896649</c:v>
                </c:pt>
                <c:pt idx="108">
                  <c:v>1403.1502227536578</c:v>
                </c:pt>
                <c:pt idx="109">
                  <c:v>1481.8412198886642</c:v>
                </c:pt>
                <c:pt idx="110">
                  <c:v>1657.1835232983956</c:v>
                </c:pt>
                <c:pt idx="111">
                  <c:v>1661.7670190693327</c:v>
                </c:pt>
                <c:pt idx="112">
                  <c:v>1707.0689350130112</c:v>
                </c:pt>
                <c:pt idx="113">
                  <c:v>1679.1293354573675</c:v>
                </c:pt>
                <c:pt idx="114">
                  <c:v>1765.6123831812397</c:v>
                </c:pt>
                <c:pt idx="115">
                  <c:v>1646.3556231487651</c:v>
                </c:pt>
                <c:pt idx="116">
                  <c:v>1528.0001581630679</c:v>
                </c:pt>
                <c:pt idx="117">
                  <c:v>1660.5300696799879</c:v>
                </c:pt>
                <c:pt idx="118">
                  <c:v>1964.8895029690661</c:v>
                </c:pt>
                <c:pt idx="119">
                  <c:v>2385.6902769366052</c:v>
                </c:pt>
                <c:pt idx="120">
                  <c:v>2676.7269470673091</c:v>
                </c:pt>
                <c:pt idx="121">
                  <c:v>2686.2472539317446</c:v>
                </c:pt>
                <c:pt idx="122">
                  <c:v>2918.7200788709756</c:v>
                </c:pt>
                <c:pt idx="123">
                  <c:v>2638.2756154400422</c:v>
                </c:pt>
                <c:pt idx="124">
                  <c:v>2522.8624181147097</c:v>
                </c:pt>
                <c:pt idx="125">
                  <c:v>2668.2927231985745</c:v>
                </c:pt>
                <c:pt idx="126">
                  <c:v>2401.4676759528475</c:v>
                </c:pt>
                <c:pt idx="127">
                  <c:v>2126.5932020797386</c:v>
                </c:pt>
                <c:pt idx="128">
                  <c:v>1916.1531697449961</c:v>
                </c:pt>
                <c:pt idx="129">
                  <c:v>1732.2518301251876</c:v>
                </c:pt>
                <c:pt idx="130">
                  <c:v>1746.3439643148881</c:v>
                </c:pt>
                <c:pt idx="131">
                  <c:v>1700.0270651437208</c:v>
                </c:pt>
                <c:pt idx="132">
                  <c:v>1714.3773331636223</c:v>
                </c:pt>
                <c:pt idx="133">
                  <c:v>1771.5971698305163</c:v>
                </c:pt>
                <c:pt idx="134">
                  <c:v>1648.9129918753799</c:v>
                </c:pt>
                <c:pt idx="135">
                  <c:v>1590.5490395427171</c:v>
                </c:pt>
                <c:pt idx="136">
                  <c:v>1510.4448399630617</c:v>
                </c:pt>
                <c:pt idx="137">
                  <c:v>1510.4342997525746</c:v>
                </c:pt>
                <c:pt idx="138">
                  <c:v>1552.3685901666486</c:v>
                </c:pt>
                <c:pt idx="139">
                  <c:v>1788.3383833636019</c:v>
                </c:pt>
                <c:pt idx="140">
                  <c:v>1922.5878069921407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data'!$CH$10:$CH$497</c:f>
              <c:numCache>
                <c:formatCode>General</c:formatCode>
                <c:ptCount val="488"/>
                <c:pt idx="0">
                  <c:v>1922.5878069921407</c:v>
                </c:pt>
                <c:pt idx="1">
                  <c:v>1592.8760897923107</c:v>
                </c:pt>
                <c:pt idx="2">
                  <c:v>1527.6979648148724</c:v>
                </c:pt>
                <c:pt idx="3">
                  <c:v>1613.9697361642654</c:v>
                </c:pt>
                <c:pt idx="4">
                  <c:v>1781.8200352060524</c:v>
                </c:pt>
                <c:pt idx="5">
                  <c:v>2021.5667369746891</c:v>
                </c:pt>
                <c:pt idx="6">
                  <c:v>2132.6696372505889</c:v>
                </c:pt>
                <c:pt idx="7">
                  <c:v>2374.593893357679</c:v>
                </c:pt>
                <c:pt idx="8">
                  <c:v>2481.0797392169939</c:v>
                </c:pt>
                <c:pt idx="9">
                  <c:v>2395.7446555812044</c:v>
                </c:pt>
                <c:pt idx="10">
                  <c:v>2393.8835403839762</c:v>
                </c:pt>
                <c:pt idx="11">
                  <c:v>2593.4788154149524</c:v>
                </c:pt>
                <c:pt idx="12">
                  <c:v>2764.130151040632</c:v>
                </c:pt>
                <c:pt idx="13">
                  <c:v>3147.6835118436484</c:v>
                </c:pt>
                <c:pt idx="14">
                  <c:v>2728.3915438514605</c:v>
                </c:pt>
                <c:pt idx="15">
                  <c:v>2354.1398775055309</c:v>
                </c:pt>
                <c:pt idx="16">
                  <c:v>2401.2360618782041</c:v>
                </c:pt>
                <c:pt idx="17">
                  <c:v>2122.1265818223542</c:v>
                </c:pt>
                <c:pt idx="18">
                  <c:v>2002.4568307260793</c:v>
                </c:pt>
                <c:pt idx="19">
                  <c:v>2073.8503530462062</c:v>
                </c:pt>
                <c:pt idx="20">
                  <c:v>2020.7631788867295</c:v>
                </c:pt>
                <c:pt idx="21">
                  <c:v>1986.3492427413764</c:v>
                </c:pt>
                <c:pt idx="22">
                  <c:v>1897.1711892483463</c:v>
                </c:pt>
                <c:pt idx="23">
                  <c:v>1740.3857349655384</c:v>
                </c:pt>
                <c:pt idx="24">
                  <c:v>2006.6206288681872</c:v>
                </c:pt>
                <c:pt idx="25">
                  <c:v>2191.9884972327468</c:v>
                </c:pt>
                <c:pt idx="26">
                  <c:v>2122.3468937270877</c:v>
                </c:pt>
                <c:pt idx="27">
                  <c:v>1942.1158736509237</c:v>
                </c:pt>
                <c:pt idx="28">
                  <c:v>1729.320880646304</c:v>
                </c:pt>
                <c:pt idx="29">
                  <c:v>1530.7689325514111</c:v>
                </c:pt>
                <c:pt idx="30">
                  <c:v>1632.5405139433519</c:v>
                </c:pt>
                <c:pt idx="31">
                  <c:v>1684.2351109912165</c:v>
                </c:pt>
                <c:pt idx="32">
                  <c:v>1444.4205290785997</c:v>
                </c:pt>
                <c:pt idx="33">
                  <c:v>1420.6156343931384</c:v>
                </c:pt>
                <c:pt idx="34">
                  <c:v>1572.7265009744806</c:v>
                </c:pt>
                <c:pt idx="35">
                  <c:v>1557.0935089429342</c:v>
                </c:pt>
                <c:pt idx="36">
                  <c:v>1760.1309344831327</c:v>
                </c:pt>
                <c:pt idx="37">
                  <c:v>1846.4751836242817</c:v>
                </c:pt>
                <c:pt idx="38">
                  <c:v>1637.7683920840357</c:v>
                </c:pt>
                <c:pt idx="39">
                  <c:v>1551.0528215258075</c:v>
                </c:pt>
                <c:pt idx="40">
                  <c:v>1551.7648596655349</c:v>
                </c:pt>
                <c:pt idx="41">
                  <c:v>1492.004310665355</c:v>
                </c:pt>
                <c:pt idx="42">
                  <c:v>1325.9015124169428</c:v>
                </c:pt>
                <c:pt idx="43">
                  <c:v>1443.2205808483973</c:v>
                </c:pt>
                <c:pt idx="44">
                  <c:v>1518.7461889761053</c:v>
                </c:pt>
                <c:pt idx="45">
                  <c:v>1391.0377456672488</c:v>
                </c:pt>
                <c:pt idx="46">
                  <c:v>1373.8618621295325</c:v>
                </c:pt>
                <c:pt idx="47">
                  <c:v>1377.9860030911009</c:v>
                </c:pt>
                <c:pt idx="48">
                  <c:v>1473.3814464038044</c:v>
                </c:pt>
                <c:pt idx="49">
                  <c:v>1598.360462186715</c:v>
                </c:pt>
                <c:pt idx="50">
                  <c:v>1721.773887475226</c:v>
                </c:pt>
                <c:pt idx="51">
                  <c:v>1796.0904364928115</c:v>
                </c:pt>
                <c:pt idx="52">
                  <c:v>1637.1823284223849</c:v>
                </c:pt>
                <c:pt idx="53">
                  <c:v>1734.1610093464319</c:v>
                </c:pt>
                <c:pt idx="54">
                  <c:v>1725.2261301313386</c:v>
                </c:pt>
                <c:pt idx="55">
                  <c:v>1549.8699312845756</c:v>
                </c:pt>
                <c:pt idx="56">
                  <c:v>1649.7364922798401</c:v>
                </c:pt>
                <c:pt idx="57">
                  <c:v>1787.0916497852891</c:v>
                </c:pt>
                <c:pt idx="58">
                  <c:v>2151.3403208404693</c:v>
                </c:pt>
                <c:pt idx="59">
                  <c:v>2308.7451431770992</c:v>
                </c:pt>
                <c:pt idx="60">
                  <c:v>2370.768308462887</c:v>
                </c:pt>
                <c:pt idx="61">
                  <c:v>2287.2969155879964</c:v>
                </c:pt>
                <c:pt idx="62">
                  <c:v>2296.0527415161705</c:v>
                </c:pt>
                <c:pt idx="63">
                  <c:v>2406.5209938360676</c:v>
                </c:pt>
                <c:pt idx="64">
                  <c:v>2471.7673984714611</c:v>
                </c:pt>
                <c:pt idx="65">
                  <c:v>2343.676962872637</c:v>
                </c:pt>
                <c:pt idx="66">
                  <c:v>2145.3923163834947</c:v>
                </c:pt>
                <c:pt idx="67">
                  <c:v>2151.3003390505569</c:v>
                </c:pt>
                <c:pt idx="68">
                  <c:v>2040.8889814922666</c:v>
                </c:pt>
                <c:pt idx="69">
                  <c:v>2431.166570498116</c:v>
                </c:pt>
                <c:pt idx="70">
                  <c:v>2607.7891119446517</c:v>
                </c:pt>
                <c:pt idx="71">
                  <c:v>1994.0232362522788</c:v>
                </c:pt>
                <c:pt idx="72">
                  <c:v>1984.3003627268695</c:v>
                </c:pt>
                <c:pt idx="73">
                  <c:v>2278.8618105766618</c:v>
                </c:pt>
                <c:pt idx="74">
                  <c:v>2166.3999586492414</c:v>
                </c:pt>
                <c:pt idx="75">
                  <c:v>2145.7960168894474</c:v>
                </c:pt>
                <c:pt idx="76">
                  <c:v>2353.3193005565358</c:v>
                </c:pt>
                <c:pt idx="77">
                  <c:v>2229.9740574644425</c:v>
                </c:pt>
                <c:pt idx="78">
                  <c:v>2115.1750193192779</c:v>
                </c:pt>
                <c:pt idx="79">
                  <c:v>2432.3937366028103</c:v>
                </c:pt>
                <c:pt idx="80">
                  <c:v>2383.9386377245364</c:v>
                </c:pt>
                <c:pt idx="81">
                  <c:v>2009.0790587767031</c:v>
                </c:pt>
                <c:pt idx="82">
                  <c:v>1980.5563073661551</c:v>
                </c:pt>
                <c:pt idx="83">
                  <c:v>1961.3154332105507</c:v>
                </c:pt>
                <c:pt idx="84">
                  <c:v>1914.0490920848313</c:v>
                </c:pt>
                <c:pt idx="85">
                  <c:v>2065.4380302470431</c:v>
                </c:pt>
                <c:pt idx="86">
                  <c:v>2204.6933760055422</c:v>
                </c:pt>
                <c:pt idx="87">
                  <c:v>2086.93206166032</c:v>
                </c:pt>
                <c:pt idx="88">
                  <c:v>2068.9400805992223</c:v>
                </c:pt>
                <c:pt idx="89">
                  <c:v>1957.0171717820158</c:v>
                </c:pt>
                <c:pt idx="90">
                  <c:v>1902.6738480440881</c:v>
                </c:pt>
                <c:pt idx="91">
                  <c:v>1897.0779055575924</c:v>
                </c:pt>
                <c:pt idx="92">
                  <c:v>1696.6566178840653</c:v>
                </c:pt>
                <c:pt idx="93">
                  <c:v>1832.9450261982875</c:v>
                </c:pt>
                <c:pt idx="94">
                  <c:v>1816.2987387507183</c:v>
                </c:pt>
                <c:pt idx="95">
                  <c:v>1661.603867350693</c:v>
                </c:pt>
                <c:pt idx="96">
                  <c:v>1581.4426924357706</c:v>
                </c:pt>
                <c:pt idx="97">
                  <c:v>1878.5097708932376</c:v>
                </c:pt>
                <c:pt idx="98">
                  <c:v>2028.3183269049423</c:v>
                </c:pt>
                <c:pt idx="99">
                  <c:v>2031.0745664330145</c:v>
                </c:pt>
                <c:pt idx="100">
                  <c:v>1852.9796305214118</c:v>
                </c:pt>
                <c:pt idx="101">
                  <c:v>1856.6478372312074</c:v>
                </c:pt>
                <c:pt idx="102">
                  <c:v>1597.7876621688431</c:v>
                </c:pt>
                <c:pt idx="103">
                  <c:v>1561.0896317308636</c:v>
                </c:pt>
                <c:pt idx="104">
                  <c:v>1628.4033075826164</c:v>
                </c:pt>
                <c:pt idx="105">
                  <c:v>1501.7796515591911</c:v>
                </c:pt>
                <c:pt idx="106">
                  <c:v>1528.7586272902411</c:v>
                </c:pt>
                <c:pt idx="107">
                  <c:v>1567.4272908058044</c:v>
                </c:pt>
                <c:pt idx="108">
                  <c:v>1637.3088976343715</c:v>
                </c:pt>
                <c:pt idx="109">
                  <c:v>1792.879410333996</c:v>
                </c:pt>
                <c:pt idx="110">
                  <c:v>1597.9030925040747</c:v>
                </c:pt>
                <c:pt idx="111">
                  <c:v>1408.6376140226187</c:v>
                </c:pt>
                <c:pt idx="112">
                  <c:v>1475.4527334448774</c:v>
                </c:pt>
                <c:pt idx="113">
                  <c:v>1654.6269370653363</c:v>
                </c:pt>
                <c:pt idx="114">
                  <c:v>1840.3493568058873</c:v>
                </c:pt>
                <c:pt idx="115">
                  <c:v>2009.5910650402491</c:v>
                </c:pt>
                <c:pt idx="116">
                  <c:v>1897.1482553370577</c:v>
                </c:pt>
                <c:pt idx="117">
                  <c:v>1836.6286633375616</c:v>
                </c:pt>
                <c:pt idx="118">
                  <c:v>1927.1671485317379</c:v>
                </c:pt>
                <c:pt idx="119">
                  <c:v>2100.3113763004103</c:v>
                </c:pt>
                <c:pt idx="120">
                  <c:v>2056.2796124725928</c:v>
                </c:pt>
                <c:pt idx="121">
                  <c:v>2001.1340021168253</c:v>
                </c:pt>
                <c:pt idx="122">
                  <c:v>2123.5541311519164</c:v>
                </c:pt>
                <c:pt idx="123">
                  <c:v>2463.2290644308414</c:v>
                </c:pt>
                <c:pt idx="124">
                  <c:v>2649.0578822349325</c:v>
                </c:pt>
                <c:pt idx="125">
                  <c:v>2260.3427701805708</c:v>
                </c:pt>
                <c:pt idx="126">
                  <c:v>2095.2093148540716</c:v>
                </c:pt>
                <c:pt idx="127">
                  <c:v>2185.0649748319183</c:v>
                </c:pt>
                <c:pt idx="128">
                  <c:v>2333.6674692953984</c:v>
                </c:pt>
                <c:pt idx="129">
                  <c:v>2006.6768939719152</c:v>
                </c:pt>
                <c:pt idx="130">
                  <c:v>1803.4950902857777</c:v>
                </c:pt>
                <c:pt idx="131">
                  <c:v>1558.9575870519427</c:v>
                </c:pt>
                <c:pt idx="132">
                  <c:v>1604.5032275013457</c:v>
                </c:pt>
                <c:pt idx="133">
                  <c:v>1712.9423856841054</c:v>
                </c:pt>
                <c:pt idx="134">
                  <c:v>1789.073148273983</c:v>
                </c:pt>
                <c:pt idx="135">
                  <c:v>1724.8256482296645</c:v>
                </c:pt>
                <c:pt idx="136">
                  <c:v>1593.8645753699134</c:v>
                </c:pt>
                <c:pt idx="137">
                  <c:v>1588.6663866153719</c:v>
                </c:pt>
                <c:pt idx="138">
                  <c:v>1640.2448103787619</c:v>
                </c:pt>
                <c:pt idx="139">
                  <c:v>1652.6285314994502</c:v>
                </c:pt>
                <c:pt idx="140">
                  <c:v>1623.6866676871387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data'!$CH$10:$CH$150</c:f>
              <c:numCache>
                <c:formatCode>General</c:formatCode>
                <c:ptCount val="141"/>
                <c:pt idx="0">
                  <c:v>1623.6866676871387</c:v>
                </c:pt>
                <c:pt idx="1">
                  <c:v>1684.3037411333557</c:v>
                </c:pt>
                <c:pt idx="2">
                  <c:v>1891.1090223225071</c:v>
                </c:pt>
                <c:pt idx="3">
                  <c:v>2024.4927555111294</c:v>
                </c:pt>
                <c:pt idx="4">
                  <c:v>2057.42109621384</c:v>
                </c:pt>
                <c:pt idx="5">
                  <c:v>2102.8844354899679</c:v>
                </c:pt>
                <c:pt idx="6">
                  <c:v>2358.5621747634541</c:v>
                </c:pt>
                <c:pt idx="7">
                  <c:v>2498.9422633037193</c:v>
                </c:pt>
                <c:pt idx="8">
                  <c:v>2340.3726092100237</c:v>
                </c:pt>
                <c:pt idx="9">
                  <c:v>2178.0991372441499</c:v>
                </c:pt>
                <c:pt idx="10">
                  <c:v>1986.5598289975901</c:v>
                </c:pt>
                <c:pt idx="11">
                  <c:v>2715.5251107153936</c:v>
                </c:pt>
                <c:pt idx="12">
                  <c:v>2882.0717150365999</c:v>
                </c:pt>
                <c:pt idx="13">
                  <c:v>2749.4077097221625</c:v>
                </c:pt>
                <c:pt idx="14">
                  <c:v>2163.5591027421096</c:v>
                </c:pt>
                <c:pt idx="15">
                  <c:v>1947.3569376024691</c:v>
                </c:pt>
                <c:pt idx="16">
                  <c:v>1902.0817519843106</c:v>
                </c:pt>
                <c:pt idx="17">
                  <c:v>1924.6697719094518</c:v>
                </c:pt>
                <c:pt idx="18">
                  <c:v>1955.2684493756183</c:v>
                </c:pt>
                <c:pt idx="19">
                  <c:v>1839.2828905607059</c:v>
                </c:pt>
                <c:pt idx="20">
                  <c:v>1669.0686754347612</c:v>
                </c:pt>
                <c:pt idx="21">
                  <c:v>1791.1896166137824</c:v>
                </c:pt>
                <c:pt idx="22">
                  <c:v>2078.6765045375273</c:v>
                </c:pt>
                <c:pt idx="23">
                  <c:v>2252.4450036141634</c:v>
                </c:pt>
                <c:pt idx="24">
                  <c:v>2343.0752509982135</c:v>
                </c:pt>
                <c:pt idx="25">
                  <c:v>2252.1582288809695</c:v>
                </c:pt>
                <c:pt idx="26">
                  <c:v>2004.3843710529934</c:v>
                </c:pt>
                <c:pt idx="27">
                  <c:v>1917.759740649012</c:v>
                </c:pt>
                <c:pt idx="28">
                  <c:v>1989.5172005460943</c:v>
                </c:pt>
                <c:pt idx="29">
                  <c:v>2054.7178084244579</c:v>
                </c:pt>
                <c:pt idx="30">
                  <c:v>2043.7547516909028</c:v>
                </c:pt>
                <c:pt idx="31">
                  <c:v>2076.8982446582686</c:v>
                </c:pt>
                <c:pt idx="32">
                  <c:v>1940.3956322783133</c:v>
                </c:pt>
                <c:pt idx="33">
                  <c:v>1621.3262100922655</c:v>
                </c:pt>
                <c:pt idx="34">
                  <c:v>1618.875378605898</c:v>
                </c:pt>
                <c:pt idx="35">
                  <c:v>1846.8912888673635</c:v>
                </c:pt>
                <c:pt idx="36">
                  <c:v>1767.3369527319085</c:v>
                </c:pt>
                <c:pt idx="37">
                  <c:v>1568.7745164936234</c:v>
                </c:pt>
                <c:pt idx="38">
                  <c:v>1407.9929237702479</c:v>
                </c:pt>
                <c:pt idx="39">
                  <c:v>1403.1837318907603</c:v>
                </c:pt>
                <c:pt idx="40">
                  <c:v>1639.3388543536228</c:v>
                </c:pt>
                <c:pt idx="41">
                  <c:v>1696.543735589514</c:v>
                </c:pt>
                <c:pt idx="42">
                  <c:v>1627.1312761536967</c:v>
                </c:pt>
                <c:pt idx="43">
                  <c:v>1584.2650532823538</c:v>
                </c:pt>
                <c:pt idx="44">
                  <c:v>1502.8445789775001</c:v>
                </c:pt>
                <c:pt idx="45">
                  <c:v>1521.5148457486262</c:v>
                </c:pt>
                <c:pt idx="46">
                  <c:v>1613.4401744708543</c:v>
                </c:pt>
                <c:pt idx="47">
                  <c:v>1508.4141970241378</c:v>
                </c:pt>
                <c:pt idx="48">
                  <c:v>1531.4948516520576</c:v>
                </c:pt>
                <c:pt idx="49">
                  <c:v>1525.9513102402043</c:v>
                </c:pt>
                <c:pt idx="50">
                  <c:v>1488.2862975267778</c:v>
                </c:pt>
                <c:pt idx="51">
                  <c:v>1692.3552808704537</c:v>
                </c:pt>
                <c:pt idx="52">
                  <c:v>1703.3850580726189</c:v>
                </c:pt>
                <c:pt idx="53">
                  <c:v>1595.8244836153622</c:v>
                </c:pt>
                <c:pt idx="54">
                  <c:v>1446.4955598580043</c:v>
                </c:pt>
                <c:pt idx="55">
                  <c:v>1492.8913703551409</c:v>
                </c:pt>
                <c:pt idx="56">
                  <c:v>1675.3058562706417</c:v>
                </c:pt>
                <c:pt idx="57">
                  <c:v>1964.6718540125114</c:v>
                </c:pt>
                <c:pt idx="58">
                  <c:v>2114.5363860958651</c:v>
                </c:pt>
                <c:pt idx="59">
                  <c:v>1919.2370228015614</c:v>
                </c:pt>
                <c:pt idx="60">
                  <c:v>2011.857529203234</c:v>
                </c:pt>
                <c:pt idx="61">
                  <c:v>2204.564715552639</c:v>
                </c:pt>
                <c:pt idx="62">
                  <c:v>2037.4519794628679</c:v>
                </c:pt>
                <c:pt idx="63">
                  <c:v>2030.6194036071706</c:v>
                </c:pt>
                <c:pt idx="64">
                  <c:v>2208.3311423829437</c:v>
                </c:pt>
                <c:pt idx="65">
                  <c:v>2531.0080952322392</c:v>
                </c:pt>
                <c:pt idx="66">
                  <c:v>2726.1463996624898</c:v>
                </c:pt>
                <c:pt idx="67">
                  <c:v>2697.5519915088016</c:v>
                </c:pt>
                <c:pt idx="68">
                  <c:v>2602.3980684041735</c:v>
                </c:pt>
                <c:pt idx="69">
                  <c:v>2438.8537267026195</c:v>
                </c:pt>
                <c:pt idx="70">
                  <c:v>2056.6451658979477</c:v>
                </c:pt>
                <c:pt idx="71">
                  <c:v>2365.5299122970928</c:v>
                </c:pt>
                <c:pt idx="72">
                  <c:v>2571.0681563979574</c:v>
                </c:pt>
                <c:pt idx="73">
                  <c:v>2184.5965622328899</c:v>
                </c:pt>
                <c:pt idx="74">
                  <c:v>2057.8117586603771</c:v>
                </c:pt>
                <c:pt idx="75">
                  <c:v>1913.106574456938</c:v>
                </c:pt>
                <c:pt idx="76">
                  <c:v>1978.8796993658186</c:v>
                </c:pt>
                <c:pt idx="77">
                  <c:v>2197.8970535336762</c:v>
                </c:pt>
                <c:pt idx="78">
                  <c:v>2186.485800475511</c:v>
                </c:pt>
                <c:pt idx="79">
                  <c:v>2088.360262321592</c:v>
                </c:pt>
                <c:pt idx="80">
                  <c:v>2069.9177448636647</c:v>
                </c:pt>
                <c:pt idx="81">
                  <c:v>1926.2504558601363</c:v>
                </c:pt>
                <c:pt idx="82">
                  <c:v>1852.6260258173249</c:v>
                </c:pt>
                <c:pt idx="83">
                  <c:v>2022.8230465453767</c:v>
                </c:pt>
                <c:pt idx="84">
                  <c:v>2079.6479926047</c:v>
                </c:pt>
                <c:pt idx="85">
                  <c:v>1789.2346107621556</c:v>
                </c:pt>
                <c:pt idx="86">
                  <c:v>1814.2069593042866</c:v>
                </c:pt>
                <c:pt idx="87">
                  <c:v>2085.8803709031795</c:v>
                </c:pt>
                <c:pt idx="88">
                  <c:v>1714.203009427498</c:v>
                </c:pt>
                <c:pt idx="89">
                  <c:v>1528.7934408458402</c:v>
                </c:pt>
                <c:pt idx="90">
                  <c:v>1704.1864295858031</c:v>
                </c:pt>
                <c:pt idx="91">
                  <c:v>1846.555773680662</c:v>
                </c:pt>
                <c:pt idx="92">
                  <c:v>1805.9184937984501</c:v>
                </c:pt>
                <c:pt idx="93">
                  <c:v>1789.0811416436218</c:v>
                </c:pt>
                <c:pt idx="94">
                  <c:v>1780.305055953603</c:v>
                </c:pt>
                <c:pt idx="95">
                  <c:v>1848.127183044732</c:v>
                </c:pt>
                <c:pt idx="96">
                  <c:v>1814.1271833054241</c:v>
                </c:pt>
                <c:pt idx="97">
                  <c:v>1861.4783971181539</c:v>
                </c:pt>
                <c:pt idx="98">
                  <c:v>1906.9482820297389</c:v>
                </c:pt>
                <c:pt idx="99">
                  <c:v>1886.5055331153196</c:v>
                </c:pt>
                <c:pt idx="100">
                  <c:v>1862.9156424664818</c:v>
                </c:pt>
                <c:pt idx="101">
                  <c:v>1558.32028355322</c:v>
                </c:pt>
                <c:pt idx="102">
                  <c:v>1450.753617917826</c:v>
                </c:pt>
                <c:pt idx="103">
                  <c:v>1558.1625105648293</c:v>
                </c:pt>
                <c:pt idx="104">
                  <c:v>1729.8045820613152</c:v>
                </c:pt>
                <c:pt idx="105">
                  <c:v>1914.455095666334</c:v>
                </c:pt>
                <c:pt idx="106">
                  <c:v>2024.3184664502974</c:v>
                </c:pt>
                <c:pt idx="107">
                  <c:v>1781.5910788838294</c:v>
                </c:pt>
                <c:pt idx="108">
                  <c:v>1497.1818549333316</c:v>
                </c:pt>
                <c:pt idx="109">
                  <c:v>1363.1465334736745</c:v>
                </c:pt>
                <c:pt idx="110">
                  <c:v>1357.2513331885277</c:v>
                </c:pt>
                <c:pt idx="111">
                  <c:v>1375.1108997084809</c:v>
                </c:pt>
                <c:pt idx="112">
                  <c:v>1764.6702487486598</c:v>
                </c:pt>
                <c:pt idx="113">
                  <c:v>1913.0369255780111</c:v>
                </c:pt>
                <c:pt idx="114">
                  <c:v>1650.5200728714087</c:v>
                </c:pt>
                <c:pt idx="115">
                  <c:v>1862.6360460790895</c:v>
                </c:pt>
                <c:pt idx="116">
                  <c:v>1776.6325366960521</c:v>
                </c:pt>
                <c:pt idx="117">
                  <c:v>1864.4437375411958</c:v>
                </c:pt>
                <c:pt idx="118">
                  <c:v>2335.8814203119291</c:v>
                </c:pt>
                <c:pt idx="119">
                  <c:v>2484.4421734567272</c:v>
                </c:pt>
                <c:pt idx="120">
                  <c:v>2285.936167268062</c:v>
                </c:pt>
                <c:pt idx="121">
                  <c:v>1876.3277679353753</c:v>
                </c:pt>
                <c:pt idx="122">
                  <c:v>2370.3230507466365</c:v>
                </c:pt>
                <c:pt idx="123">
                  <c:v>3065.3898038440238</c:v>
                </c:pt>
                <c:pt idx="124">
                  <c:v>2557.0824871993364</c:v>
                </c:pt>
                <c:pt idx="125">
                  <c:v>2086.2946708325912</c:v>
                </c:pt>
                <c:pt idx="126">
                  <c:v>2110.7453644707361</c:v>
                </c:pt>
                <c:pt idx="127">
                  <c:v>1781.12716859842</c:v>
                </c:pt>
                <c:pt idx="128">
                  <c:v>1720.4356384311295</c:v>
                </c:pt>
                <c:pt idx="129">
                  <c:v>1958.5803122509501</c:v>
                </c:pt>
                <c:pt idx="130">
                  <c:v>2011.9784687953108</c:v>
                </c:pt>
                <c:pt idx="131">
                  <c:v>2008.2876138864881</c:v>
                </c:pt>
                <c:pt idx="132">
                  <c:v>1793.650470699024</c:v>
                </c:pt>
                <c:pt idx="133">
                  <c:v>1632.5009142569368</c:v>
                </c:pt>
                <c:pt idx="134">
                  <c:v>1625.0079515851774</c:v>
                </c:pt>
                <c:pt idx="135">
                  <c:v>1615.9977337854061</c:v>
                </c:pt>
                <c:pt idx="136">
                  <c:v>1529.4288122761238</c:v>
                </c:pt>
                <c:pt idx="137">
                  <c:v>1339.125392367783</c:v>
                </c:pt>
                <c:pt idx="138">
                  <c:v>1405.6822064213011</c:v>
                </c:pt>
                <c:pt idx="139">
                  <c:v>1698.3916425174752</c:v>
                </c:pt>
                <c:pt idx="140">
                  <c:v>2080.7092599307493</c:v>
                </c:pt>
              </c:numCache>
            </c:numRef>
          </c:yVal>
          <c:smooth val="1"/>
        </c:ser>
        <c:axId val="138296320"/>
        <c:axId val="138302592"/>
      </c:scatterChart>
      <c:valAx>
        <c:axId val="138296320"/>
        <c:scaling>
          <c:orientation val="minMax"/>
          <c:max val="14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</c:title>
        <c:majorTickMark val="none"/>
        <c:tickLblPos val="nextTo"/>
        <c:crossAx val="138302592"/>
        <c:crosses val="autoZero"/>
        <c:crossBetween val="midCat"/>
      </c:valAx>
      <c:valAx>
        <c:axId val="1383025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THC (g/hr)</a:t>
                </a:r>
              </a:p>
            </c:rich>
          </c:tx>
        </c:title>
        <c:numFmt formatCode="General" sourceLinked="1"/>
        <c:majorTickMark val="none"/>
        <c:tickLblPos val="nextTo"/>
        <c:crossAx val="138296320"/>
        <c:crosses val="autoZero"/>
        <c:crossBetween val="midCat"/>
      </c:valAx>
    </c:plotArea>
    <c:legend>
      <c:legendPos val="r"/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v>Lap1</c:v>
          </c:tx>
          <c:marker>
            <c:symbol val="none"/>
          </c:marker>
          <c:xVal>
            <c:numRef>
              <c:f>'Lap 1 data'!$AV$10:$AV$489</c:f>
              <c:numCache>
                <c:formatCode>General</c:formatCode>
                <c:ptCount val="480"/>
                <c:pt idx="0">
                  <c:v>47.159374</c:v>
                </c:pt>
                <c:pt idx="1">
                  <c:v>47.15936</c:v>
                </c:pt>
                <c:pt idx="2">
                  <c:v>47.159315999999997</c:v>
                </c:pt>
                <c:pt idx="3">
                  <c:v>47.159263000000003</c:v>
                </c:pt>
                <c:pt idx="4">
                  <c:v>47.159201000000003</c:v>
                </c:pt>
                <c:pt idx="5">
                  <c:v>47.159129999999998</c:v>
                </c:pt>
                <c:pt idx="6">
                  <c:v>47.159058000000002</c:v>
                </c:pt>
                <c:pt idx="7">
                  <c:v>47.159001000000004</c:v>
                </c:pt>
                <c:pt idx="8">
                  <c:v>47.158963</c:v>
                </c:pt>
                <c:pt idx="9">
                  <c:v>47.158938999999997</c:v>
                </c:pt>
                <c:pt idx="10">
                  <c:v>47.158946999999998</c:v>
                </c:pt>
                <c:pt idx="11">
                  <c:v>47.158951999999999</c:v>
                </c:pt>
                <c:pt idx="12">
                  <c:v>47.158952999999997</c:v>
                </c:pt>
                <c:pt idx="13">
                  <c:v>47.158954999999999</c:v>
                </c:pt>
                <c:pt idx="14">
                  <c:v>47.158954999999999</c:v>
                </c:pt>
                <c:pt idx="15">
                  <c:v>47.158945000000003</c:v>
                </c:pt>
                <c:pt idx="16">
                  <c:v>47.158921999999997</c:v>
                </c:pt>
                <c:pt idx="17">
                  <c:v>47.158884999999998</c:v>
                </c:pt>
                <c:pt idx="18">
                  <c:v>47.158828</c:v>
                </c:pt>
                <c:pt idx="19">
                  <c:v>47.158748000000003</c:v>
                </c:pt>
                <c:pt idx="20">
                  <c:v>47.158669000000003</c:v>
                </c:pt>
                <c:pt idx="21">
                  <c:v>47.1586</c:v>
                </c:pt>
                <c:pt idx="22">
                  <c:v>47.158555</c:v>
                </c:pt>
                <c:pt idx="23">
                  <c:v>47.158527999999997</c:v>
                </c:pt>
                <c:pt idx="24">
                  <c:v>47.15851</c:v>
                </c:pt>
                <c:pt idx="25">
                  <c:v>47.158509000000002</c:v>
                </c:pt>
                <c:pt idx="26">
                  <c:v>47.158529999999999</c:v>
                </c:pt>
                <c:pt idx="27">
                  <c:v>47.158563000000001</c:v>
                </c:pt>
                <c:pt idx="28">
                  <c:v>47.158614999999998</c:v>
                </c:pt>
                <c:pt idx="29">
                  <c:v>47.158687</c:v>
                </c:pt>
                <c:pt idx="30">
                  <c:v>47.158777999999998</c:v>
                </c:pt>
                <c:pt idx="31">
                  <c:v>47.158887</c:v>
                </c:pt>
                <c:pt idx="32">
                  <c:v>47.159019000000001</c:v>
                </c:pt>
                <c:pt idx="33">
                  <c:v>47.159171999999998</c:v>
                </c:pt>
                <c:pt idx="34">
                  <c:v>47.159322000000003</c:v>
                </c:pt>
                <c:pt idx="35">
                  <c:v>47.159505000000003</c:v>
                </c:pt>
                <c:pt idx="36">
                  <c:v>47.159677000000002</c:v>
                </c:pt>
                <c:pt idx="37">
                  <c:v>47.159838999999998</c:v>
                </c:pt>
                <c:pt idx="38">
                  <c:v>47.160004000000001</c:v>
                </c:pt>
                <c:pt idx="39">
                  <c:v>47.160175000000002</c:v>
                </c:pt>
                <c:pt idx="40">
                  <c:v>47.160333000000001</c:v>
                </c:pt>
                <c:pt idx="41">
                  <c:v>47.160480999999997</c:v>
                </c:pt>
                <c:pt idx="42">
                  <c:v>47.160614000000002</c:v>
                </c:pt>
                <c:pt idx="43">
                  <c:v>47.160747000000001</c:v>
                </c:pt>
                <c:pt idx="44">
                  <c:v>47.160888999999997</c:v>
                </c:pt>
                <c:pt idx="45">
                  <c:v>47.161036000000003</c:v>
                </c:pt>
                <c:pt idx="46">
                  <c:v>47.161183999999999</c:v>
                </c:pt>
                <c:pt idx="47">
                  <c:v>47.161332999999999</c:v>
                </c:pt>
                <c:pt idx="48">
                  <c:v>47.161476</c:v>
                </c:pt>
                <c:pt idx="49">
                  <c:v>47.161608000000001</c:v>
                </c:pt>
                <c:pt idx="50">
                  <c:v>47.161745000000003</c:v>
                </c:pt>
                <c:pt idx="51">
                  <c:v>47.161875000000002</c:v>
                </c:pt>
                <c:pt idx="52">
                  <c:v>47.162002999999999</c:v>
                </c:pt>
                <c:pt idx="53">
                  <c:v>47.162132</c:v>
                </c:pt>
                <c:pt idx="54">
                  <c:v>47.162272000000002</c:v>
                </c:pt>
                <c:pt idx="55">
                  <c:v>47.162418000000002</c:v>
                </c:pt>
                <c:pt idx="56">
                  <c:v>47.162565999999998</c:v>
                </c:pt>
                <c:pt idx="57">
                  <c:v>47.162719000000003</c:v>
                </c:pt>
                <c:pt idx="58">
                  <c:v>47.162868000000003</c:v>
                </c:pt>
                <c:pt idx="59">
                  <c:v>47.163020000000003</c:v>
                </c:pt>
                <c:pt idx="60">
                  <c:v>47.163172000000003</c:v>
                </c:pt>
                <c:pt idx="61">
                  <c:v>47.163322000000001</c:v>
                </c:pt>
                <c:pt idx="62">
                  <c:v>47.163473000000003</c:v>
                </c:pt>
                <c:pt idx="63">
                  <c:v>47.163620000000002</c:v>
                </c:pt>
                <c:pt idx="64">
                  <c:v>47.163752000000002</c:v>
                </c:pt>
                <c:pt idx="65">
                  <c:v>47.163874999999997</c:v>
                </c:pt>
                <c:pt idx="66">
                  <c:v>47.164003999999998</c:v>
                </c:pt>
                <c:pt idx="67">
                  <c:v>47.164104999999999</c:v>
                </c:pt>
                <c:pt idx="68">
                  <c:v>47.164186000000001</c:v>
                </c:pt>
                <c:pt idx="69">
                  <c:v>47.164264000000003</c:v>
                </c:pt>
                <c:pt idx="70">
                  <c:v>47.164330999999997</c:v>
                </c:pt>
                <c:pt idx="71">
                  <c:v>47.164383000000001</c:v>
                </c:pt>
                <c:pt idx="72">
                  <c:v>47.16442</c:v>
                </c:pt>
                <c:pt idx="73">
                  <c:v>47.164437</c:v>
                </c:pt>
                <c:pt idx="74">
                  <c:v>47.164430000000003</c:v>
                </c:pt>
                <c:pt idx="75">
                  <c:v>47.164397999999998</c:v>
                </c:pt>
                <c:pt idx="76">
                  <c:v>47.164358</c:v>
                </c:pt>
                <c:pt idx="77">
                  <c:v>47.164310999999998</c:v>
                </c:pt>
                <c:pt idx="78">
                  <c:v>47.164265999999998</c:v>
                </c:pt>
                <c:pt idx="79">
                  <c:v>47.164230000000003</c:v>
                </c:pt>
                <c:pt idx="80">
                  <c:v>47.164208000000002</c:v>
                </c:pt>
                <c:pt idx="81">
                  <c:v>47.164205000000003</c:v>
                </c:pt>
                <c:pt idx="82">
                  <c:v>47.164219000000003</c:v>
                </c:pt>
                <c:pt idx="83">
                  <c:v>47.164253000000002</c:v>
                </c:pt>
                <c:pt idx="84">
                  <c:v>47.164279000000001</c:v>
                </c:pt>
                <c:pt idx="85">
                  <c:v>47.164313999999997</c:v>
                </c:pt>
                <c:pt idx="86">
                  <c:v>47.164360000000002</c:v>
                </c:pt>
                <c:pt idx="87">
                  <c:v>47.164428000000001</c:v>
                </c:pt>
                <c:pt idx="88">
                  <c:v>47.164388000000002</c:v>
                </c:pt>
                <c:pt idx="89">
                  <c:v>47.164344999999997</c:v>
                </c:pt>
                <c:pt idx="90">
                  <c:v>47.164285</c:v>
                </c:pt>
                <c:pt idx="91">
                  <c:v>47.164203999999998</c:v>
                </c:pt>
                <c:pt idx="92">
                  <c:v>47.164096000000001</c:v>
                </c:pt>
                <c:pt idx="93">
                  <c:v>47.163986000000001</c:v>
                </c:pt>
                <c:pt idx="94">
                  <c:v>47.163902999999998</c:v>
                </c:pt>
                <c:pt idx="95">
                  <c:v>47.163845000000002</c:v>
                </c:pt>
                <c:pt idx="96">
                  <c:v>47.163800000000002</c:v>
                </c:pt>
                <c:pt idx="97">
                  <c:v>47.163758999999999</c:v>
                </c:pt>
                <c:pt idx="98">
                  <c:v>47.163721000000002</c:v>
                </c:pt>
                <c:pt idx="99">
                  <c:v>47.163679000000002</c:v>
                </c:pt>
                <c:pt idx="100">
                  <c:v>47.163618</c:v>
                </c:pt>
                <c:pt idx="101">
                  <c:v>47.163538000000003</c:v>
                </c:pt>
                <c:pt idx="102">
                  <c:v>47.163435</c:v>
                </c:pt>
                <c:pt idx="103">
                  <c:v>47.163322999999998</c:v>
                </c:pt>
                <c:pt idx="104">
                  <c:v>47.163195000000002</c:v>
                </c:pt>
                <c:pt idx="105">
                  <c:v>47.163054000000002</c:v>
                </c:pt>
                <c:pt idx="106">
                  <c:v>47.162906</c:v>
                </c:pt>
                <c:pt idx="107">
                  <c:v>47.162756000000002</c:v>
                </c:pt>
                <c:pt idx="108">
                  <c:v>47.162604999999999</c:v>
                </c:pt>
                <c:pt idx="109">
                  <c:v>47.16245</c:v>
                </c:pt>
                <c:pt idx="110">
                  <c:v>47.162294000000003</c:v>
                </c:pt>
                <c:pt idx="111">
                  <c:v>47.162135999999997</c:v>
                </c:pt>
                <c:pt idx="112">
                  <c:v>47.161976000000003</c:v>
                </c:pt>
                <c:pt idx="113">
                  <c:v>47.161822999999998</c:v>
                </c:pt>
                <c:pt idx="114">
                  <c:v>47.161673999999998</c:v>
                </c:pt>
                <c:pt idx="115">
                  <c:v>47.161532000000001</c:v>
                </c:pt>
                <c:pt idx="116">
                  <c:v>47.161409999999997</c:v>
                </c:pt>
                <c:pt idx="117">
                  <c:v>47.161298000000002</c:v>
                </c:pt>
                <c:pt idx="118">
                  <c:v>47.161181999999997</c:v>
                </c:pt>
                <c:pt idx="119">
                  <c:v>47.161065000000001</c:v>
                </c:pt>
                <c:pt idx="120">
                  <c:v>47.160941000000001</c:v>
                </c:pt>
                <c:pt idx="121">
                  <c:v>47.160809</c:v>
                </c:pt>
                <c:pt idx="122">
                  <c:v>47.160671999999998</c:v>
                </c:pt>
                <c:pt idx="123">
                  <c:v>47.160527000000002</c:v>
                </c:pt>
                <c:pt idx="124">
                  <c:v>47.160386000000003</c:v>
                </c:pt>
                <c:pt idx="125">
                  <c:v>47.160252</c:v>
                </c:pt>
                <c:pt idx="126">
                  <c:v>47.160127000000003</c:v>
                </c:pt>
                <c:pt idx="127">
                  <c:v>47.160001000000001</c:v>
                </c:pt>
                <c:pt idx="128">
                  <c:v>47.159878999999997</c:v>
                </c:pt>
                <c:pt idx="129">
                  <c:v>47.159768</c:v>
                </c:pt>
                <c:pt idx="130">
                  <c:v>47.159664999999997</c:v>
                </c:pt>
                <c:pt idx="131">
                  <c:v>47.159571</c:v>
                </c:pt>
                <c:pt idx="132">
                  <c:v>47.159480000000002</c:v>
                </c:pt>
                <c:pt idx="133">
                  <c:v>47.159385999999998</c:v>
                </c:pt>
              </c:numCache>
            </c:numRef>
          </c:xVal>
          <c:yVal>
            <c:numRef>
              <c:f>'Lap 1 data'!$AW$10:$AW$489</c:f>
              <c:numCache>
                <c:formatCode>General</c:formatCode>
                <c:ptCount val="480"/>
                <c:pt idx="0">
                  <c:v>-88.489811000000003</c:v>
                </c:pt>
                <c:pt idx="1">
                  <c:v>-88.489783000000003</c:v>
                </c:pt>
                <c:pt idx="2">
                  <c:v>-88.489699999999999</c:v>
                </c:pt>
                <c:pt idx="3">
                  <c:v>-88.489600999999993</c:v>
                </c:pt>
                <c:pt idx="4">
                  <c:v>-88.489469</c:v>
                </c:pt>
                <c:pt idx="5">
                  <c:v>-88.489315000000005</c:v>
                </c:pt>
                <c:pt idx="6">
                  <c:v>-88.489134000000007</c:v>
                </c:pt>
                <c:pt idx="7">
                  <c:v>-88.488923999999997</c:v>
                </c:pt>
                <c:pt idx="8">
                  <c:v>-88.488692</c:v>
                </c:pt>
                <c:pt idx="9">
                  <c:v>-88.488450999999998</c:v>
                </c:pt>
                <c:pt idx="10">
                  <c:v>-88.488185999999999</c:v>
                </c:pt>
                <c:pt idx="11">
                  <c:v>-88.487905999999995</c:v>
                </c:pt>
                <c:pt idx="12">
                  <c:v>-88.487617999999998</c:v>
                </c:pt>
                <c:pt idx="13">
                  <c:v>-88.487334000000004</c:v>
                </c:pt>
                <c:pt idx="14">
                  <c:v>-88.487052000000006</c:v>
                </c:pt>
                <c:pt idx="15">
                  <c:v>-88.486772000000002</c:v>
                </c:pt>
                <c:pt idx="16">
                  <c:v>-88.486504999999994</c:v>
                </c:pt>
                <c:pt idx="17">
                  <c:v>-88.486253000000005</c:v>
                </c:pt>
                <c:pt idx="18">
                  <c:v>-88.486024</c:v>
                </c:pt>
                <c:pt idx="19">
                  <c:v>-88.485827</c:v>
                </c:pt>
                <c:pt idx="20">
                  <c:v>-88.485636</c:v>
                </c:pt>
                <c:pt idx="21">
                  <c:v>-88.485449000000003</c:v>
                </c:pt>
                <c:pt idx="22">
                  <c:v>-88.485248999999996</c:v>
                </c:pt>
                <c:pt idx="23">
                  <c:v>-88.485043000000005</c:v>
                </c:pt>
                <c:pt idx="24">
                  <c:v>-88.484842</c:v>
                </c:pt>
                <c:pt idx="25">
                  <c:v>-88.484657999999996</c:v>
                </c:pt>
                <c:pt idx="26">
                  <c:v>-88.484488999999996</c:v>
                </c:pt>
                <c:pt idx="27">
                  <c:v>-88.484339000000006</c:v>
                </c:pt>
                <c:pt idx="28">
                  <c:v>-88.484217000000001</c:v>
                </c:pt>
                <c:pt idx="29">
                  <c:v>-88.484126000000003</c:v>
                </c:pt>
                <c:pt idx="30">
                  <c:v>-88.484066999999996</c:v>
                </c:pt>
                <c:pt idx="31">
                  <c:v>-88.484033999999994</c:v>
                </c:pt>
                <c:pt idx="32">
                  <c:v>-88.484029000000007</c:v>
                </c:pt>
                <c:pt idx="33">
                  <c:v>-88.484055999999995</c:v>
                </c:pt>
                <c:pt idx="34">
                  <c:v>-88.484061999999994</c:v>
                </c:pt>
                <c:pt idx="35">
                  <c:v>-88.484075000000004</c:v>
                </c:pt>
                <c:pt idx="36">
                  <c:v>-88.484095999999994</c:v>
                </c:pt>
                <c:pt idx="37">
                  <c:v>-88.484110999999999</c:v>
                </c:pt>
                <c:pt idx="38">
                  <c:v>-88.484121000000002</c:v>
                </c:pt>
                <c:pt idx="39">
                  <c:v>-88.484125000000006</c:v>
                </c:pt>
                <c:pt idx="40">
                  <c:v>-88.484133</c:v>
                </c:pt>
                <c:pt idx="41">
                  <c:v>-88.484116999999998</c:v>
                </c:pt>
                <c:pt idx="42">
                  <c:v>-88.484053000000003</c:v>
                </c:pt>
                <c:pt idx="43">
                  <c:v>-88.483976999999996</c:v>
                </c:pt>
                <c:pt idx="44">
                  <c:v>-88.483926999999994</c:v>
                </c:pt>
                <c:pt idx="45">
                  <c:v>-88.483895000000004</c:v>
                </c:pt>
                <c:pt idx="46">
                  <c:v>-88.483867000000004</c:v>
                </c:pt>
                <c:pt idx="47">
                  <c:v>-88.483857</c:v>
                </c:pt>
                <c:pt idx="48">
                  <c:v>-88.483849000000006</c:v>
                </c:pt>
                <c:pt idx="49">
                  <c:v>-88.483877000000007</c:v>
                </c:pt>
                <c:pt idx="50">
                  <c:v>-88.483897999999996</c:v>
                </c:pt>
                <c:pt idx="51">
                  <c:v>-88.483982999999995</c:v>
                </c:pt>
                <c:pt idx="52">
                  <c:v>-88.484042000000002</c:v>
                </c:pt>
                <c:pt idx="53">
                  <c:v>-88.484089999999995</c:v>
                </c:pt>
                <c:pt idx="54">
                  <c:v>-88.484094999999996</c:v>
                </c:pt>
                <c:pt idx="55">
                  <c:v>-88.484055999999995</c:v>
                </c:pt>
                <c:pt idx="56">
                  <c:v>-88.484026999999998</c:v>
                </c:pt>
                <c:pt idx="57">
                  <c:v>-88.483997000000002</c:v>
                </c:pt>
                <c:pt idx="58">
                  <c:v>-88.483981999999997</c:v>
                </c:pt>
                <c:pt idx="59">
                  <c:v>-88.483991000000003</c:v>
                </c:pt>
                <c:pt idx="60">
                  <c:v>-88.484020000000001</c:v>
                </c:pt>
                <c:pt idx="61">
                  <c:v>-88.484109000000004</c:v>
                </c:pt>
                <c:pt idx="62">
                  <c:v>-88.484145999999996</c:v>
                </c:pt>
                <c:pt idx="63">
                  <c:v>-88.484251999999998</c:v>
                </c:pt>
                <c:pt idx="64">
                  <c:v>-88.484550999999996</c:v>
                </c:pt>
                <c:pt idx="65">
                  <c:v>-88.484748999999994</c:v>
                </c:pt>
                <c:pt idx="66">
                  <c:v>-88.484896000000006</c:v>
                </c:pt>
                <c:pt idx="67">
                  <c:v>-88.485091999999995</c:v>
                </c:pt>
                <c:pt idx="68">
                  <c:v>-88.485316999999995</c:v>
                </c:pt>
                <c:pt idx="69">
                  <c:v>-88.485545999999999</c:v>
                </c:pt>
                <c:pt idx="70">
                  <c:v>-88.485781000000003</c:v>
                </c:pt>
                <c:pt idx="71">
                  <c:v>-88.486013</c:v>
                </c:pt>
                <c:pt idx="72">
                  <c:v>-88.486237000000003</c:v>
                </c:pt>
                <c:pt idx="73">
                  <c:v>-88.486459999999994</c:v>
                </c:pt>
                <c:pt idx="74">
                  <c:v>-88.486686000000006</c:v>
                </c:pt>
                <c:pt idx="75">
                  <c:v>-88.486913000000001</c:v>
                </c:pt>
                <c:pt idx="76">
                  <c:v>-88.487138999999999</c:v>
                </c:pt>
                <c:pt idx="77">
                  <c:v>-88.487356000000005</c:v>
                </c:pt>
                <c:pt idx="78">
                  <c:v>-88.487553000000005</c:v>
                </c:pt>
                <c:pt idx="79">
                  <c:v>-88.487725999999995</c:v>
                </c:pt>
                <c:pt idx="80">
                  <c:v>-88.487888999999996</c:v>
                </c:pt>
                <c:pt idx="81">
                  <c:v>-88.488055000000003</c:v>
                </c:pt>
                <c:pt idx="82">
                  <c:v>-88.488223000000005</c:v>
                </c:pt>
                <c:pt idx="83">
                  <c:v>-88.488388</c:v>
                </c:pt>
                <c:pt idx="84">
                  <c:v>-88.488551000000001</c:v>
                </c:pt>
                <c:pt idx="85">
                  <c:v>-88.488715999999997</c:v>
                </c:pt>
                <c:pt idx="86">
                  <c:v>-88.488849999999999</c:v>
                </c:pt>
                <c:pt idx="87">
                  <c:v>-88.488930999999994</c:v>
                </c:pt>
                <c:pt idx="88">
                  <c:v>-88.489103999999998</c:v>
                </c:pt>
                <c:pt idx="89">
                  <c:v>-88.489288000000002</c:v>
                </c:pt>
                <c:pt idx="90">
                  <c:v>-88.489457999999999</c:v>
                </c:pt>
                <c:pt idx="91">
                  <c:v>-88.489624000000006</c:v>
                </c:pt>
                <c:pt idx="92">
                  <c:v>-88.489778000000001</c:v>
                </c:pt>
                <c:pt idx="93">
                  <c:v>-88.489931999999996</c:v>
                </c:pt>
                <c:pt idx="94">
                  <c:v>-88.490115000000003</c:v>
                </c:pt>
                <c:pt idx="95">
                  <c:v>-88.490320999999994</c:v>
                </c:pt>
                <c:pt idx="96">
                  <c:v>-88.490540999999993</c:v>
                </c:pt>
                <c:pt idx="97">
                  <c:v>-88.490767000000005</c:v>
                </c:pt>
                <c:pt idx="98">
                  <c:v>-88.490986000000007</c:v>
                </c:pt>
                <c:pt idx="99">
                  <c:v>-88.491191999999998</c:v>
                </c:pt>
                <c:pt idx="100">
                  <c:v>-88.491371000000001</c:v>
                </c:pt>
                <c:pt idx="101">
                  <c:v>-88.491519999999994</c:v>
                </c:pt>
                <c:pt idx="102">
                  <c:v>-88.491641000000001</c:v>
                </c:pt>
                <c:pt idx="103">
                  <c:v>-88.491747000000004</c:v>
                </c:pt>
                <c:pt idx="104">
                  <c:v>-88.491811999999996</c:v>
                </c:pt>
                <c:pt idx="105">
                  <c:v>-88.491837000000004</c:v>
                </c:pt>
                <c:pt idx="106">
                  <c:v>-88.491829999999993</c:v>
                </c:pt>
                <c:pt idx="107">
                  <c:v>-88.491810000000001</c:v>
                </c:pt>
                <c:pt idx="108">
                  <c:v>-88.491791000000006</c:v>
                </c:pt>
                <c:pt idx="109">
                  <c:v>-88.491741000000005</c:v>
                </c:pt>
                <c:pt idx="110">
                  <c:v>-88.491675999999998</c:v>
                </c:pt>
                <c:pt idx="111">
                  <c:v>-88.491596999999999</c:v>
                </c:pt>
                <c:pt idx="112">
                  <c:v>-88.491516000000004</c:v>
                </c:pt>
                <c:pt idx="113">
                  <c:v>-88.491434999999996</c:v>
                </c:pt>
                <c:pt idx="114">
                  <c:v>-88.491344999999995</c:v>
                </c:pt>
                <c:pt idx="115">
                  <c:v>-88.491247000000001</c:v>
                </c:pt>
                <c:pt idx="116">
                  <c:v>-88.491113999999996</c:v>
                </c:pt>
                <c:pt idx="117">
                  <c:v>-88.490958000000006</c:v>
                </c:pt>
                <c:pt idx="118">
                  <c:v>-88.490824000000003</c:v>
                </c:pt>
                <c:pt idx="119">
                  <c:v>-88.490691999999996</c:v>
                </c:pt>
                <c:pt idx="120">
                  <c:v>-88.490596999999994</c:v>
                </c:pt>
                <c:pt idx="121">
                  <c:v>-88.490543000000002</c:v>
                </c:pt>
                <c:pt idx="122">
                  <c:v>-88.490514000000005</c:v>
                </c:pt>
                <c:pt idx="123">
                  <c:v>-88.490522999999996</c:v>
                </c:pt>
                <c:pt idx="124">
                  <c:v>-88.490544</c:v>
                </c:pt>
                <c:pt idx="125">
                  <c:v>-88.490550999999996</c:v>
                </c:pt>
                <c:pt idx="126">
                  <c:v>-88.490528999999995</c:v>
                </c:pt>
                <c:pt idx="127">
                  <c:v>-88.490489999999994</c:v>
                </c:pt>
                <c:pt idx="128">
                  <c:v>-88.490437999999997</c:v>
                </c:pt>
                <c:pt idx="129">
                  <c:v>-88.490342999999996</c:v>
                </c:pt>
                <c:pt idx="130">
                  <c:v>-88.490206000000001</c:v>
                </c:pt>
                <c:pt idx="131">
                  <c:v>-88.490055999999996</c:v>
                </c:pt>
                <c:pt idx="132">
                  <c:v>-88.489903999999996</c:v>
                </c:pt>
                <c:pt idx="133">
                  <c:v>-88.489754000000005</c:v>
                </c:pt>
              </c:numCache>
            </c:numRef>
          </c:yVal>
          <c:smooth val="1"/>
        </c:ser>
        <c:ser>
          <c:idx val="1"/>
          <c:order val="1"/>
          <c:tx>
            <c:v>Lap2</c:v>
          </c:tx>
          <c:marker>
            <c:symbol val="none"/>
          </c:marker>
          <c:xVal>
            <c:numRef>
              <c:f>'Lap 2 data'!$AV$10:$AV$495</c:f>
              <c:numCache>
                <c:formatCode>General</c:formatCode>
                <c:ptCount val="486"/>
                <c:pt idx="0">
                  <c:v>47.159385999999998</c:v>
                </c:pt>
                <c:pt idx="1">
                  <c:v>47.159291000000003</c:v>
                </c:pt>
                <c:pt idx="2">
                  <c:v>47.159196000000001</c:v>
                </c:pt>
                <c:pt idx="3">
                  <c:v>47.159106000000001</c:v>
                </c:pt>
                <c:pt idx="4">
                  <c:v>47.159033000000001</c:v>
                </c:pt>
                <c:pt idx="5">
                  <c:v>47.158974999999998</c:v>
                </c:pt>
                <c:pt idx="6">
                  <c:v>47.158926000000001</c:v>
                </c:pt>
                <c:pt idx="7">
                  <c:v>47.158903000000002</c:v>
                </c:pt>
                <c:pt idx="8">
                  <c:v>47.158898999999998</c:v>
                </c:pt>
                <c:pt idx="9">
                  <c:v>47.158901999999998</c:v>
                </c:pt>
                <c:pt idx="10">
                  <c:v>47.158901999999998</c:v>
                </c:pt>
                <c:pt idx="11">
                  <c:v>47.158904999999997</c:v>
                </c:pt>
                <c:pt idx="12">
                  <c:v>47.158912000000001</c:v>
                </c:pt>
                <c:pt idx="13">
                  <c:v>47.158909999999999</c:v>
                </c:pt>
                <c:pt idx="14">
                  <c:v>47.158904999999997</c:v>
                </c:pt>
                <c:pt idx="15">
                  <c:v>47.158883000000003</c:v>
                </c:pt>
                <c:pt idx="16">
                  <c:v>47.158852000000003</c:v>
                </c:pt>
                <c:pt idx="17">
                  <c:v>47.158811</c:v>
                </c:pt>
                <c:pt idx="18">
                  <c:v>47.158757999999999</c:v>
                </c:pt>
                <c:pt idx="19">
                  <c:v>47.158698000000001</c:v>
                </c:pt>
                <c:pt idx="20">
                  <c:v>47.158639000000001</c:v>
                </c:pt>
                <c:pt idx="21">
                  <c:v>47.158586999999997</c:v>
                </c:pt>
                <c:pt idx="22">
                  <c:v>47.158549999999998</c:v>
                </c:pt>
                <c:pt idx="23">
                  <c:v>47.158526999999999</c:v>
                </c:pt>
                <c:pt idx="24">
                  <c:v>47.158507</c:v>
                </c:pt>
                <c:pt idx="25">
                  <c:v>47.158495000000002</c:v>
                </c:pt>
                <c:pt idx="26">
                  <c:v>47.158489000000003</c:v>
                </c:pt>
                <c:pt idx="27">
                  <c:v>47.158493999999997</c:v>
                </c:pt>
                <c:pt idx="28">
                  <c:v>47.158509000000002</c:v>
                </c:pt>
                <c:pt idx="29">
                  <c:v>47.158546000000001</c:v>
                </c:pt>
                <c:pt idx="30">
                  <c:v>47.158608999999998</c:v>
                </c:pt>
                <c:pt idx="31">
                  <c:v>47.158662999999997</c:v>
                </c:pt>
                <c:pt idx="32">
                  <c:v>47.158732999999998</c:v>
                </c:pt>
                <c:pt idx="33">
                  <c:v>47.158793000000003</c:v>
                </c:pt>
                <c:pt idx="34">
                  <c:v>47.158878999999999</c:v>
                </c:pt>
                <c:pt idx="35">
                  <c:v>47.159033000000001</c:v>
                </c:pt>
                <c:pt idx="36">
                  <c:v>47.159156000000003</c:v>
                </c:pt>
                <c:pt idx="37">
                  <c:v>47.159277000000003</c:v>
                </c:pt>
                <c:pt idx="38">
                  <c:v>47.159405</c:v>
                </c:pt>
                <c:pt idx="39">
                  <c:v>47.159497999999999</c:v>
                </c:pt>
                <c:pt idx="40">
                  <c:v>47.159562999999999</c:v>
                </c:pt>
                <c:pt idx="41">
                  <c:v>47.159799</c:v>
                </c:pt>
                <c:pt idx="42">
                  <c:v>47.159927000000003</c:v>
                </c:pt>
                <c:pt idx="43">
                  <c:v>47.160069999999997</c:v>
                </c:pt>
                <c:pt idx="44">
                  <c:v>47.160246999999998</c:v>
                </c:pt>
                <c:pt idx="45">
                  <c:v>47.160387</c:v>
                </c:pt>
                <c:pt idx="46">
                  <c:v>47.160527000000002</c:v>
                </c:pt>
                <c:pt idx="47">
                  <c:v>47.160665999999999</c:v>
                </c:pt>
                <c:pt idx="48">
                  <c:v>47.160803000000001</c:v>
                </c:pt>
                <c:pt idx="49">
                  <c:v>47.160941999999999</c:v>
                </c:pt>
                <c:pt idx="50">
                  <c:v>47.161085999999997</c:v>
                </c:pt>
                <c:pt idx="51">
                  <c:v>47.161234</c:v>
                </c:pt>
                <c:pt idx="52">
                  <c:v>47.161383999999998</c:v>
                </c:pt>
                <c:pt idx="53">
                  <c:v>47.161530999999997</c:v>
                </c:pt>
                <c:pt idx="54">
                  <c:v>47.161673</c:v>
                </c:pt>
                <c:pt idx="55">
                  <c:v>47.161814</c:v>
                </c:pt>
                <c:pt idx="56">
                  <c:v>47.161949999999997</c:v>
                </c:pt>
                <c:pt idx="57">
                  <c:v>47.162089999999999</c:v>
                </c:pt>
                <c:pt idx="58">
                  <c:v>47.162242999999997</c:v>
                </c:pt>
                <c:pt idx="59">
                  <c:v>47.162401000000003</c:v>
                </c:pt>
                <c:pt idx="60">
                  <c:v>47.162560999999997</c:v>
                </c:pt>
                <c:pt idx="61">
                  <c:v>47.16272</c:v>
                </c:pt>
                <c:pt idx="62">
                  <c:v>47.162888000000002</c:v>
                </c:pt>
                <c:pt idx="63">
                  <c:v>47.163054000000002</c:v>
                </c:pt>
                <c:pt idx="64">
                  <c:v>47.163215000000001</c:v>
                </c:pt>
                <c:pt idx="65">
                  <c:v>47.163367999999998</c:v>
                </c:pt>
                <c:pt idx="66">
                  <c:v>47.163519999999998</c:v>
                </c:pt>
                <c:pt idx="67">
                  <c:v>47.163670000000003</c:v>
                </c:pt>
                <c:pt idx="68">
                  <c:v>47.163820000000001</c:v>
                </c:pt>
                <c:pt idx="69">
                  <c:v>47.163964999999997</c:v>
                </c:pt>
                <c:pt idx="70">
                  <c:v>47.164081000000003</c:v>
                </c:pt>
                <c:pt idx="71">
                  <c:v>47.164177000000002</c:v>
                </c:pt>
                <c:pt idx="72">
                  <c:v>47.164254</c:v>
                </c:pt>
                <c:pt idx="73">
                  <c:v>47.164315999999999</c:v>
                </c:pt>
                <c:pt idx="74">
                  <c:v>47.164366000000001</c:v>
                </c:pt>
                <c:pt idx="75">
                  <c:v>47.164397999999998</c:v>
                </c:pt>
                <c:pt idx="76">
                  <c:v>47.164416000000003</c:v>
                </c:pt>
                <c:pt idx="77">
                  <c:v>47.164406</c:v>
                </c:pt>
                <c:pt idx="78">
                  <c:v>47.164386</c:v>
                </c:pt>
                <c:pt idx="79">
                  <c:v>47.164344</c:v>
                </c:pt>
                <c:pt idx="80">
                  <c:v>47.164296</c:v>
                </c:pt>
                <c:pt idx="81">
                  <c:v>47.164257999999997</c:v>
                </c:pt>
                <c:pt idx="82">
                  <c:v>47.164217999999998</c:v>
                </c:pt>
                <c:pt idx="83">
                  <c:v>47.164181999999997</c:v>
                </c:pt>
                <c:pt idx="84">
                  <c:v>47.164161999999997</c:v>
                </c:pt>
                <c:pt idx="85">
                  <c:v>47.164157000000003</c:v>
                </c:pt>
                <c:pt idx="86">
                  <c:v>47.164158</c:v>
                </c:pt>
                <c:pt idx="87">
                  <c:v>47.164183999999999</c:v>
                </c:pt>
                <c:pt idx="88">
                  <c:v>47.164214999999999</c:v>
                </c:pt>
                <c:pt idx="89">
                  <c:v>47.164234999999998</c:v>
                </c:pt>
                <c:pt idx="90">
                  <c:v>47.164243999999997</c:v>
                </c:pt>
                <c:pt idx="91">
                  <c:v>47.164240999999997</c:v>
                </c:pt>
                <c:pt idx="92">
                  <c:v>47.164216000000003</c:v>
                </c:pt>
                <c:pt idx="93">
                  <c:v>47.164189999999998</c:v>
                </c:pt>
                <c:pt idx="94">
                  <c:v>47.164158</c:v>
                </c:pt>
                <c:pt idx="95">
                  <c:v>47.164122999999996</c:v>
                </c:pt>
                <c:pt idx="96">
                  <c:v>47.164082999999998</c:v>
                </c:pt>
                <c:pt idx="97">
                  <c:v>47.164026999999997</c:v>
                </c:pt>
                <c:pt idx="98">
                  <c:v>47.163949000000002</c:v>
                </c:pt>
                <c:pt idx="99">
                  <c:v>47.163859000000002</c:v>
                </c:pt>
                <c:pt idx="100">
                  <c:v>47.163778999999998</c:v>
                </c:pt>
                <c:pt idx="101">
                  <c:v>47.163719</c:v>
                </c:pt>
                <c:pt idx="102">
                  <c:v>47.163673000000003</c:v>
                </c:pt>
                <c:pt idx="103">
                  <c:v>47.163635999999997</c:v>
                </c:pt>
                <c:pt idx="104">
                  <c:v>47.163606999999999</c:v>
                </c:pt>
                <c:pt idx="105">
                  <c:v>47.163575000000002</c:v>
                </c:pt>
                <c:pt idx="106">
                  <c:v>47.163542</c:v>
                </c:pt>
                <c:pt idx="107">
                  <c:v>47.163497</c:v>
                </c:pt>
                <c:pt idx="108">
                  <c:v>47.163435999999997</c:v>
                </c:pt>
                <c:pt idx="109">
                  <c:v>47.163345999999997</c:v>
                </c:pt>
                <c:pt idx="110">
                  <c:v>47.163235</c:v>
                </c:pt>
                <c:pt idx="111">
                  <c:v>47.163119000000002</c:v>
                </c:pt>
                <c:pt idx="112">
                  <c:v>47.162976999999998</c:v>
                </c:pt>
                <c:pt idx="113">
                  <c:v>47.162830999999997</c:v>
                </c:pt>
                <c:pt idx="114">
                  <c:v>47.162680999999999</c:v>
                </c:pt>
                <c:pt idx="115">
                  <c:v>47.162533000000003</c:v>
                </c:pt>
                <c:pt idx="116">
                  <c:v>47.162385</c:v>
                </c:pt>
                <c:pt idx="117">
                  <c:v>47.162233999999998</c:v>
                </c:pt>
                <c:pt idx="118">
                  <c:v>47.162081999999998</c:v>
                </c:pt>
                <c:pt idx="119">
                  <c:v>47.161929000000001</c:v>
                </c:pt>
                <c:pt idx="120">
                  <c:v>47.161776000000003</c:v>
                </c:pt>
                <c:pt idx="121">
                  <c:v>47.161622999999999</c:v>
                </c:pt>
                <c:pt idx="122">
                  <c:v>47.161470999999999</c:v>
                </c:pt>
                <c:pt idx="123">
                  <c:v>47.161324</c:v>
                </c:pt>
                <c:pt idx="124">
                  <c:v>47.161189</c:v>
                </c:pt>
                <c:pt idx="125">
                  <c:v>47.161064000000003</c:v>
                </c:pt>
                <c:pt idx="126">
                  <c:v>47.160958999999998</c:v>
                </c:pt>
                <c:pt idx="127">
                  <c:v>47.160832999999997</c:v>
                </c:pt>
                <c:pt idx="128">
                  <c:v>47.160704000000003</c:v>
                </c:pt>
                <c:pt idx="129">
                  <c:v>47.160578999999998</c:v>
                </c:pt>
                <c:pt idx="130">
                  <c:v>47.160457000000001</c:v>
                </c:pt>
                <c:pt idx="131">
                  <c:v>47.160331999999997</c:v>
                </c:pt>
                <c:pt idx="132">
                  <c:v>47.160207</c:v>
                </c:pt>
                <c:pt idx="133">
                  <c:v>47.160082000000003</c:v>
                </c:pt>
                <c:pt idx="134">
                  <c:v>47.159958000000003</c:v>
                </c:pt>
                <c:pt idx="135">
                  <c:v>47.159833999999996</c:v>
                </c:pt>
                <c:pt idx="136">
                  <c:v>47.159719000000003</c:v>
                </c:pt>
                <c:pt idx="137">
                  <c:v>47.159613999999998</c:v>
                </c:pt>
                <c:pt idx="138">
                  <c:v>47.159509999999997</c:v>
                </c:pt>
                <c:pt idx="139">
                  <c:v>47.159410000000001</c:v>
                </c:pt>
                <c:pt idx="140">
                  <c:v>47.159308000000003</c:v>
                </c:pt>
              </c:numCache>
            </c:numRef>
          </c:xVal>
          <c:yVal>
            <c:numRef>
              <c:f>'Lap 2 data'!$AW$10:$AW$495</c:f>
              <c:numCache>
                <c:formatCode>General</c:formatCode>
                <c:ptCount val="486"/>
                <c:pt idx="0">
                  <c:v>-88.489754000000005</c:v>
                </c:pt>
                <c:pt idx="1">
                  <c:v>-88.489609000000002</c:v>
                </c:pt>
                <c:pt idx="2">
                  <c:v>-88.489464999999996</c:v>
                </c:pt>
                <c:pt idx="3">
                  <c:v>-88.489311000000001</c:v>
                </c:pt>
                <c:pt idx="4">
                  <c:v>-88.489131999999998</c:v>
                </c:pt>
                <c:pt idx="5">
                  <c:v>-88.488926000000006</c:v>
                </c:pt>
                <c:pt idx="6">
                  <c:v>-88.488715999999997</c:v>
                </c:pt>
                <c:pt idx="7">
                  <c:v>-88.488489999999999</c:v>
                </c:pt>
                <c:pt idx="8">
                  <c:v>-88.488251000000005</c:v>
                </c:pt>
                <c:pt idx="9">
                  <c:v>-88.488004000000004</c:v>
                </c:pt>
                <c:pt idx="10">
                  <c:v>-88.487757000000002</c:v>
                </c:pt>
                <c:pt idx="11">
                  <c:v>-88.487500999999995</c:v>
                </c:pt>
                <c:pt idx="12">
                  <c:v>-88.487234999999998</c:v>
                </c:pt>
                <c:pt idx="13">
                  <c:v>-88.486967000000007</c:v>
                </c:pt>
                <c:pt idx="14">
                  <c:v>-88.486710000000002</c:v>
                </c:pt>
                <c:pt idx="15">
                  <c:v>-88.486483000000007</c:v>
                </c:pt>
                <c:pt idx="16">
                  <c:v>-88.486287000000004</c:v>
                </c:pt>
                <c:pt idx="17">
                  <c:v>-88.486114000000001</c:v>
                </c:pt>
                <c:pt idx="18">
                  <c:v>-88.485957999999997</c:v>
                </c:pt>
                <c:pt idx="19">
                  <c:v>-88.485798000000003</c:v>
                </c:pt>
                <c:pt idx="20">
                  <c:v>-88.485646000000003</c:v>
                </c:pt>
                <c:pt idx="21">
                  <c:v>-88.485495999999998</c:v>
                </c:pt>
                <c:pt idx="22">
                  <c:v>-88.485343999999998</c:v>
                </c:pt>
                <c:pt idx="23">
                  <c:v>-88.485189000000005</c:v>
                </c:pt>
                <c:pt idx="24">
                  <c:v>-88.485039</c:v>
                </c:pt>
                <c:pt idx="25">
                  <c:v>-88.484893</c:v>
                </c:pt>
                <c:pt idx="26">
                  <c:v>-88.484752</c:v>
                </c:pt>
                <c:pt idx="27">
                  <c:v>-88.484611999999998</c:v>
                </c:pt>
                <c:pt idx="28">
                  <c:v>-88.484475000000003</c:v>
                </c:pt>
                <c:pt idx="29">
                  <c:v>-88.484348999999995</c:v>
                </c:pt>
                <c:pt idx="30">
                  <c:v>-88.484246999999996</c:v>
                </c:pt>
                <c:pt idx="31">
                  <c:v>-88.484140999999994</c:v>
                </c:pt>
                <c:pt idx="32">
                  <c:v>-88.484059999999999</c:v>
                </c:pt>
                <c:pt idx="33">
                  <c:v>-88.483965999999995</c:v>
                </c:pt>
                <c:pt idx="34">
                  <c:v>-88.483925999999997</c:v>
                </c:pt>
                <c:pt idx="35">
                  <c:v>-88.484024000000005</c:v>
                </c:pt>
                <c:pt idx="36">
                  <c:v>-88.484031000000002</c:v>
                </c:pt>
                <c:pt idx="37">
                  <c:v>-88.484035000000006</c:v>
                </c:pt>
                <c:pt idx="38">
                  <c:v>-88.484043</c:v>
                </c:pt>
                <c:pt idx="39">
                  <c:v>-88.484047000000004</c:v>
                </c:pt>
                <c:pt idx="40">
                  <c:v>-88.484049999999996</c:v>
                </c:pt>
                <c:pt idx="41">
                  <c:v>-88.484060999999997</c:v>
                </c:pt>
                <c:pt idx="42">
                  <c:v>-88.484065999999999</c:v>
                </c:pt>
                <c:pt idx="43">
                  <c:v>-88.484074000000007</c:v>
                </c:pt>
                <c:pt idx="44">
                  <c:v>-88.484088</c:v>
                </c:pt>
                <c:pt idx="45">
                  <c:v>-88.484088</c:v>
                </c:pt>
                <c:pt idx="46">
                  <c:v>-88.484053000000003</c:v>
                </c:pt>
                <c:pt idx="47">
                  <c:v>-88.483975999999998</c:v>
                </c:pt>
                <c:pt idx="48">
                  <c:v>-88.483919</c:v>
                </c:pt>
                <c:pt idx="49">
                  <c:v>-88.483868000000001</c:v>
                </c:pt>
                <c:pt idx="50">
                  <c:v>-88.483841999999996</c:v>
                </c:pt>
                <c:pt idx="51">
                  <c:v>-88.483853999999994</c:v>
                </c:pt>
                <c:pt idx="52">
                  <c:v>-88.483868999999999</c:v>
                </c:pt>
                <c:pt idx="53">
                  <c:v>-88.483887999999993</c:v>
                </c:pt>
                <c:pt idx="54">
                  <c:v>-88.483931999999996</c:v>
                </c:pt>
                <c:pt idx="55">
                  <c:v>-88.483981999999997</c:v>
                </c:pt>
                <c:pt idx="56">
                  <c:v>-88.484054999999998</c:v>
                </c:pt>
                <c:pt idx="57">
                  <c:v>-88.484110000000001</c:v>
                </c:pt>
                <c:pt idx="58">
                  <c:v>-88.484114000000005</c:v>
                </c:pt>
                <c:pt idx="59">
                  <c:v>-88.484094999999996</c:v>
                </c:pt>
                <c:pt idx="60">
                  <c:v>-88.484069000000005</c:v>
                </c:pt>
                <c:pt idx="61">
                  <c:v>-88.484054999999998</c:v>
                </c:pt>
                <c:pt idx="62">
                  <c:v>-88.484072999999995</c:v>
                </c:pt>
                <c:pt idx="63">
                  <c:v>-88.484116999999998</c:v>
                </c:pt>
                <c:pt idx="64">
                  <c:v>-88.484202999999994</c:v>
                </c:pt>
                <c:pt idx="65">
                  <c:v>-88.484322000000006</c:v>
                </c:pt>
                <c:pt idx="66">
                  <c:v>-88.484437999999997</c:v>
                </c:pt>
                <c:pt idx="67">
                  <c:v>-88.484599000000003</c:v>
                </c:pt>
                <c:pt idx="68">
                  <c:v>-88.484719999999996</c:v>
                </c:pt>
                <c:pt idx="69">
                  <c:v>-88.484871999999996</c:v>
                </c:pt>
                <c:pt idx="70">
                  <c:v>-88.485117000000002</c:v>
                </c:pt>
                <c:pt idx="71">
                  <c:v>-88.485349999999997</c:v>
                </c:pt>
                <c:pt idx="72">
                  <c:v>-88.485579000000001</c:v>
                </c:pt>
                <c:pt idx="73">
                  <c:v>-88.485803000000004</c:v>
                </c:pt>
                <c:pt idx="74">
                  <c:v>-88.486020999999994</c:v>
                </c:pt>
                <c:pt idx="75">
                  <c:v>-88.486232000000001</c:v>
                </c:pt>
                <c:pt idx="76">
                  <c:v>-88.486435999999998</c:v>
                </c:pt>
                <c:pt idx="77">
                  <c:v>-88.486639999999994</c:v>
                </c:pt>
                <c:pt idx="78">
                  <c:v>-88.486840999999998</c:v>
                </c:pt>
                <c:pt idx="79">
                  <c:v>-88.487037999999998</c:v>
                </c:pt>
                <c:pt idx="80">
                  <c:v>-88.487223999999998</c:v>
                </c:pt>
                <c:pt idx="81">
                  <c:v>-88.487405999999993</c:v>
                </c:pt>
                <c:pt idx="82">
                  <c:v>-88.487585999999993</c:v>
                </c:pt>
                <c:pt idx="83">
                  <c:v>-88.487762000000004</c:v>
                </c:pt>
                <c:pt idx="84">
                  <c:v>-88.487921999999998</c:v>
                </c:pt>
                <c:pt idx="85">
                  <c:v>-88.488074999999995</c:v>
                </c:pt>
                <c:pt idx="86">
                  <c:v>-88.488224000000002</c:v>
                </c:pt>
                <c:pt idx="87">
                  <c:v>-88.488367999999994</c:v>
                </c:pt>
                <c:pt idx="88">
                  <c:v>-88.488506000000001</c:v>
                </c:pt>
                <c:pt idx="89">
                  <c:v>-88.488652999999999</c:v>
                </c:pt>
                <c:pt idx="90">
                  <c:v>-88.488795999999994</c:v>
                </c:pt>
                <c:pt idx="91">
                  <c:v>-88.488935999999995</c:v>
                </c:pt>
                <c:pt idx="92">
                  <c:v>-88.489071999999993</c:v>
                </c:pt>
                <c:pt idx="93">
                  <c:v>-88.489204000000001</c:v>
                </c:pt>
                <c:pt idx="94">
                  <c:v>-88.489333000000002</c:v>
                </c:pt>
                <c:pt idx="95">
                  <c:v>-88.489457999999999</c:v>
                </c:pt>
                <c:pt idx="96">
                  <c:v>-88.489581999999999</c:v>
                </c:pt>
                <c:pt idx="97">
                  <c:v>-88.489705000000001</c:v>
                </c:pt>
                <c:pt idx="98">
                  <c:v>-88.489827000000005</c:v>
                </c:pt>
                <c:pt idx="99">
                  <c:v>-88.489953</c:v>
                </c:pt>
                <c:pt idx="100">
                  <c:v>-88.490100999999996</c:v>
                </c:pt>
                <c:pt idx="101">
                  <c:v>-88.490273000000002</c:v>
                </c:pt>
                <c:pt idx="102">
                  <c:v>-88.490458000000004</c:v>
                </c:pt>
                <c:pt idx="103">
                  <c:v>-88.490647999999993</c:v>
                </c:pt>
                <c:pt idx="104">
                  <c:v>-88.490831999999997</c:v>
                </c:pt>
                <c:pt idx="105">
                  <c:v>-88.491012999999995</c:v>
                </c:pt>
                <c:pt idx="106">
                  <c:v>-88.491195000000005</c:v>
                </c:pt>
                <c:pt idx="107">
                  <c:v>-88.491373999999993</c:v>
                </c:pt>
                <c:pt idx="108">
                  <c:v>-88.491539000000003</c:v>
                </c:pt>
                <c:pt idx="109">
                  <c:v>-88.491679000000005</c:v>
                </c:pt>
                <c:pt idx="110">
                  <c:v>-88.491794999999996</c:v>
                </c:pt>
                <c:pt idx="111">
                  <c:v>-88.491894000000002</c:v>
                </c:pt>
                <c:pt idx="112">
                  <c:v>-88.491934000000001</c:v>
                </c:pt>
                <c:pt idx="113">
                  <c:v>-88.491943000000006</c:v>
                </c:pt>
                <c:pt idx="114">
                  <c:v>-88.491917999999998</c:v>
                </c:pt>
                <c:pt idx="115">
                  <c:v>-88.491878999999997</c:v>
                </c:pt>
                <c:pt idx="116">
                  <c:v>-88.491833</c:v>
                </c:pt>
                <c:pt idx="117">
                  <c:v>-88.491771999999997</c:v>
                </c:pt>
                <c:pt idx="118">
                  <c:v>-88.491691000000003</c:v>
                </c:pt>
                <c:pt idx="119">
                  <c:v>-88.491607000000002</c:v>
                </c:pt>
                <c:pt idx="120">
                  <c:v>-88.491522000000003</c:v>
                </c:pt>
                <c:pt idx="121">
                  <c:v>-88.491433000000001</c:v>
                </c:pt>
                <c:pt idx="122">
                  <c:v>-88.491332999999997</c:v>
                </c:pt>
                <c:pt idx="123">
                  <c:v>-88.491220999999996</c:v>
                </c:pt>
                <c:pt idx="124">
                  <c:v>-88.491066000000004</c:v>
                </c:pt>
                <c:pt idx="125">
                  <c:v>-88.490924000000007</c:v>
                </c:pt>
                <c:pt idx="126">
                  <c:v>-88.490819000000002</c:v>
                </c:pt>
                <c:pt idx="127">
                  <c:v>-88.490734000000003</c:v>
                </c:pt>
                <c:pt idx="128">
                  <c:v>-88.490690000000001</c:v>
                </c:pt>
                <c:pt idx="129">
                  <c:v>-88.490696</c:v>
                </c:pt>
                <c:pt idx="130">
                  <c:v>-88.490708999999995</c:v>
                </c:pt>
                <c:pt idx="131">
                  <c:v>-88.490702999999996</c:v>
                </c:pt>
                <c:pt idx="132">
                  <c:v>-88.490691999999996</c:v>
                </c:pt>
                <c:pt idx="133">
                  <c:v>-88.490669999999994</c:v>
                </c:pt>
                <c:pt idx="134">
                  <c:v>-88.490644000000003</c:v>
                </c:pt>
                <c:pt idx="135">
                  <c:v>-88.490613999999994</c:v>
                </c:pt>
                <c:pt idx="136">
                  <c:v>-88.490536000000006</c:v>
                </c:pt>
                <c:pt idx="137">
                  <c:v>-88.490386999999998</c:v>
                </c:pt>
                <c:pt idx="138">
                  <c:v>-88.490228000000002</c:v>
                </c:pt>
                <c:pt idx="139">
                  <c:v>-88.490065999999999</c:v>
                </c:pt>
                <c:pt idx="140">
                  <c:v>-88.489906000000005</c:v>
                </c:pt>
              </c:numCache>
            </c:numRef>
          </c:yVal>
          <c:smooth val="1"/>
        </c:ser>
        <c:ser>
          <c:idx val="2"/>
          <c:order val="2"/>
          <c:tx>
            <c:v>Lap3</c:v>
          </c:tx>
          <c:marker>
            <c:symbol val="none"/>
          </c:marker>
          <c:xVal>
            <c:numRef>
              <c:f>'Lap 3 data'!$AV$10:$AV$494</c:f>
              <c:numCache>
                <c:formatCode>General</c:formatCode>
                <c:ptCount val="485"/>
                <c:pt idx="0">
                  <c:v>47.159308000000003</c:v>
                </c:pt>
                <c:pt idx="1">
                  <c:v>47.159205999999998</c:v>
                </c:pt>
                <c:pt idx="2">
                  <c:v>47.159100000000002</c:v>
                </c:pt>
                <c:pt idx="3">
                  <c:v>47.159001000000004</c:v>
                </c:pt>
                <c:pt idx="4">
                  <c:v>47.158932</c:v>
                </c:pt>
                <c:pt idx="5">
                  <c:v>47.158887999999997</c:v>
                </c:pt>
                <c:pt idx="6">
                  <c:v>47.158856999999998</c:v>
                </c:pt>
                <c:pt idx="7">
                  <c:v>47.158847999999999</c:v>
                </c:pt>
                <c:pt idx="8">
                  <c:v>47.158850999999999</c:v>
                </c:pt>
                <c:pt idx="9">
                  <c:v>47.158853000000001</c:v>
                </c:pt>
                <c:pt idx="10">
                  <c:v>47.158855000000003</c:v>
                </c:pt>
                <c:pt idx="11">
                  <c:v>47.158859999999997</c:v>
                </c:pt>
                <c:pt idx="12">
                  <c:v>47.158861999999999</c:v>
                </c:pt>
                <c:pt idx="13">
                  <c:v>47.158859</c:v>
                </c:pt>
                <c:pt idx="14">
                  <c:v>47.158844000000002</c:v>
                </c:pt>
                <c:pt idx="15">
                  <c:v>47.158822000000001</c:v>
                </c:pt>
                <c:pt idx="16">
                  <c:v>47.158785999999999</c:v>
                </c:pt>
                <c:pt idx="17">
                  <c:v>47.158735</c:v>
                </c:pt>
                <c:pt idx="18">
                  <c:v>47.158672000000003</c:v>
                </c:pt>
                <c:pt idx="19">
                  <c:v>47.158614</c:v>
                </c:pt>
                <c:pt idx="20">
                  <c:v>47.158568000000002</c:v>
                </c:pt>
                <c:pt idx="21">
                  <c:v>47.158524999999997</c:v>
                </c:pt>
                <c:pt idx="22">
                  <c:v>47.158496999999997</c:v>
                </c:pt>
                <c:pt idx="23">
                  <c:v>47.158479999999997</c:v>
                </c:pt>
                <c:pt idx="24">
                  <c:v>47.158467999999999</c:v>
                </c:pt>
                <c:pt idx="25">
                  <c:v>47.158459999999998</c:v>
                </c:pt>
                <c:pt idx="26">
                  <c:v>47.158462999999998</c:v>
                </c:pt>
                <c:pt idx="27">
                  <c:v>47.158472000000003</c:v>
                </c:pt>
                <c:pt idx="28">
                  <c:v>47.158493</c:v>
                </c:pt>
                <c:pt idx="29">
                  <c:v>47.158532999999998</c:v>
                </c:pt>
                <c:pt idx="30">
                  <c:v>47.158599000000002</c:v>
                </c:pt>
                <c:pt idx="31">
                  <c:v>47.158672000000003</c:v>
                </c:pt>
                <c:pt idx="32">
                  <c:v>47.158762000000003</c:v>
                </c:pt>
                <c:pt idx="33">
                  <c:v>47.158875000000002</c:v>
                </c:pt>
                <c:pt idx="34">
                  <c:v>47.158996000000002</c:v>
                </c:pt>
                <c:pt idx="35">
                  <c:v>47.159117999999999</c:v>
                </c:pt>
                <c:pt idx="36">
                  <c:v>47.159246000000003</c:v>
                </c:pt>
                <c:pt idx="37">
                  <c:v>47.159374999999997</c:v>
                </c:pt>
                <c:pt idx="38">
                  <c:v>47.159497999999999</c:v>
                </c:pt>
                <c:pt idx="39">
                  <c:v>47.159619999999997</c:v>
                </c:pt>
                <c:pt idx="40">
                  <c:v>47.159739999999999</c:v>
                </c:pt>
                <c:pt idx="41">
                  <c:v>47.159863000000001</c:v>
                </c:pt>
                <c:pt idx="42">
                  <c:v>47.159993</c:v>
                </c:pt>
                <c:pt idx="43">
                  <c:v>47.160128</c:v>
                </c:pt>
                <c:pt idx="44">
                  <c:v>47.160290000000003</c:v>
                </c:pt>
                <c:pt idx="45">
                  <c:v>47.160431000000003</c:v>
                </c:pt>
                <c:pt idx="46">
                  <c:v>47.160566000000003</c:v>
                </c:pt>
                <c:pt idx="47">
                  <c:v>47.160702000000001</c:v>
                </c:pt>
                <c:pt idx="48">
                  <c:v>47.160843</c:v>
                </c:pt>
                <c:pt idx="49">
                  <c:v>47.160986999999999</c:v>
                </c:pt>
                <c:pt idx="50">
                  <c:v>47.161133999999997</c:v>
                </c:pt>
                <c:pt idx="51">
                  <c:v>47.161282</c:v>
                </c:pt>
                <c:pt idx="52">
                  <c:v>47.161428000000001</c:v>
                </c:pt>
                <c:pt idx="53">
                  <c:v>47.161572</c:v>
                </c:pt>
                <c:pt idx="54">
                  <c:v>47.161715000000001</c:v>
                </c:pt>
                <c:pt idx="55">
                  <c:v>47.161855000000003</c:v>
                </c:pt>
                <c:pt idx="56">
                  <c:v>47.161988999999998</c:v>
                </c:pt>
                <c:pt idx="57">
                  <c:v>47.162125000000003</c:v>
                </c:pt>
                <c:pt idx="58">
                  <c:v>47.162277000000003</c:v>
                </c:pt>
                <c:pt idx="59">
                  <c:v>47.162421000000002</c:v>
                </c:pt>
                <c:pt idx="60">
                  <c:v>47.162578000000003</c:v>
                </c:pt>
                <c:pt idx="61">
                  <c:v>47.162742000000001</c:v>
                </c:pt>
                <c:pt idx="62">
                  <c:v>47.162908000000002</c:v>
                </c:pt>
                <c:pt idx="63">
                  <c:v>47.163069999999998</c:v>
                </c:pt>
                <c:pt idx="64">
                  <c:v>47.163234000000003</c:v>
                </c:pt>
                <c:pt idx="65">
                  <c:v>47.163393999999997</c:v>
                </c:pt>
                <c:pt idx="66">
                  <c:v>47.163553999999998</c:v>
                </c:pt>
                <c:pt idx="67">
                  <c:v>47.163711999999997</c:v>
                </c:pt>
                <c:pt idx="68">
                  <c:v>47.163854999999998</c:v>
                </c:pt>
                <c:pt idx="69">
                  <c:v>47.163980000000002</c:v>
                </c:pt>
                <c:pt idx="70">
                  <c:v>47.164090999999999</c:v>
                </c:pt>
                <c:pt idx="71">
                  <c:v>47.164199000000004</c:v>
                </c:pt>
                <c:pt idx="72">
                  <c:v>47.164256000000002</c:v>
                </c:pt>
                <c:pt idx="73">
                  <c:v>47.164292000000003</c:v>
                </c:pt>
                <c:pt idx="74">
                  <c:v>47.164332999999999</c:v>
                </c:pt>
                <c:pt idx="75">
                  <c:v>47.164372999999998</c:v>
                </c:pt>
                <c:pt idx="76">
                  <c:v>47.164391999999999</c:v>
                </c:pt>
                <c:pt idx="77">
                  <c:v>47.164399000000003</c:v>
                </c:pt>
                <c:pt idx="78">
                  <c:v>47.164389</c:v>
                </c:pt>
                <c:pt idx="79">
                  <c:v>47.164363999999999</c:v>
                </c:pt>
                <c:pt idx="80">
                  <c:v>47.164324999999998</c:v>
                </c:pt>
                <c:pt idx="81">
                  <c:v>47.164276999999998</c:v>
                </c:pt>
                <c:pt idx="82">
                  <c:v>47.164237</c:v>
                </c:pt>
                <c:pt idx="83">
                  <c:v>47.164206999999998</c:v>
                </c:pt>
                <c:pt idx="84">
                  <c:v>47.164185000000003</c:v>
                </c:pt>
                <c:pt idx="85">
                  <c:v>47.164181999999997</c:v>
                </c:pt>
                <c:pt idx="86">
                  <c:v>47.164200000000001</c:v>
                </c:pt>
                <c:pt idx="87">
                  <c:v>47.164231999999998</c:v>
                </c:pt>
                <c:pt idx="88">
                  <c:v>47.164265</c:v>
                </c:pt>
                <c:pt idx="89">
                  <c:v>47.164285</c:v>
                </c:pt>
                <c:pt idx="90">
                  <c:v>47.164296999999998</c:v>
                </c:pt>
                <c:pt idx="91">
                  <c:v>47.164302999999997</c:v>
                </c:pt>
                <c:pt idx="92">
                  <c:v>47.164299</c:v>
                </c:pt>
                <c:pt idx="93">
                  <c:v>47.164281000000003</c:v>
                </c:pt>
                <c:pt idx="94">
                  <c:v>47.164254999999997</c:v>
                </c:pt>
                <c:pt idx="95">
                  <c:v>47.164223</c:v>
                </c:pt>
                <c:pt idx="96">
                  <c:v>47.164186000000001</c:v>
                </c:pt>
                <c:pt idx="97">
                  <c:v>47.164136999999997</c:v>
                </c:pt>
                <c:pt idx="98">
                  <c:v>47.164076000000001</c:v>
                </c:pt>
                <c:pt idx="99">
                  <c:v>47.163988000000003</c:v>
                </c:pt>
                <c:pt idx="100">
                  <c:v>47.163891999999997</c:v>
                </c:pt>
                <c:pt idx="101">
                  <c:v>47.163809999999998</c:v>
                </c:pt>
                <c:pt idx="102">
                  <c:v>47.163753999999997</c:v>
                </c:pt>
                <c:pt idx="103">
                  <c:v>47.163715000000003</c:v>
                </c:pt>
                <c:pt idx="104">
                  <c:v>47.163688</c:v>
                </c:pt>
                <c:pt idx="105">
                  <c:v>47.163665000000002</c:v>
                </c:pt>
                <c:pt idx="106">
                  <c:v>47.163635999999997</c:v>
                </c:pt>
                <c:pt idx="107">
                  <c:v>47.163604999999997</c:v>
                </c:pt>
                <c:pt idx="108">
                  <c:v>47.163567</c:v>
                </c:pt>
                <c:pt idx="109">
                  <c:v>47.163514999999997</c:v>
                </c:pt>
                <c:pt idx="110">
                  <c:v>47.163437999999999</c:v>
                </c:pt>
                <c:pt idx="111">
                  <c:v>47.163345</c:v>
                </c:pt>
                <c:pt idx="112">
                  <c:v>47.163238999999997</c:v>
                </c:pt>
                <c:pt idx="113">
                  <c:v>47.163110000000003</c:v>
                </c:pt>
                <c:pt idx="114">
                  <c:v>47.162961000000003</c:v>
                </c:pt>
                <c:pt idx="115">
                  <c:v>47.162810999999998</c:v>
                </c:pt>
                <c:pt idx="116">
                  <c:v>47.162661</c:v>
                </c:pt>
                <c:pt idx="117">
                  <c:v>47.162509</c:v>
                </c:pt>
                <c:pt idx="118">
                  <c:v>47.162351999999998</c:v>
                </c:pt>
                <c:pt idx="119">
                  <c:v>47.162194</c:v>
                </c:pt>
                <c:pt idx="120">
                  <c:v>47.162035000000003</c:v>
                </c:pt>
                <c:pt idx="121">
                  <c:v>47.161875000000002</c:v>
                </c:pt>
                <c:pt idx="122">
                  <c:v>47.161717000000003</c:v>
                </c:pt>
                <c:pt idx="123">
                  <c:v>47.161563999999998</c:v>
                </c:pt>
                <c:pt idx="124">
                  <c:v>47.161413000000003</c:v>
                </c:pt>
                <c:pt idx="125">
                  <c:v>47.161276000000001</c:v>
                </c:pt>
                <c:pt idx="126">
                  <c:v>47.161147</c:v>
                </c:pt>
                <c:pt idx="127">
                  <c:v>47.161017000000001</c:v>
                </c:pt>
                <c:pt idx="128">
                  <c:v>47.160877999999997</c:v>
                </c:pt>
                <c:pt idx="129">
                  <c:v>47.160736</c:v>
                </c:pt>
                <c:pt idx="130">
                  <c:v>47.160598</c:v>
                </c:pt>
                <c:pt idx="131">
                  <c:v>47.160465000000002</c:v>
                </c:pt>
                <c:pt idx="132">
                  <c:v>47.160335000000003</c:v>
                </c:pt>
                <c:pt idx="133">
                  <c:v>47.160206000000002</c:v>
                </c:pt>
                <c:pt idx="134">
                  <c:v>47.160075999999997</c:v>
                </c:pt>
                <c:pt idx="135">
                  <c:v>47.159948999999997</c:v>
                </c:pt>
                <c:pt idx="136">
                  <c:v>47.159826000000002</c:v>
                </c:pt>
                <c:pt idx="137">
                  <c:v>47.159709999999997</c:v>
                </c:pt>
                <c:pt idx="138">
                  <c:v>47.159605999999997</c:v>
                </c:pt>
                <c:pt idx="139">
                  <c:v>47.159502000000003</c:v>
                </c:pt>
                <c:pt idx="140">
                  <c:v>47.159399999999998</c:v>
                </c:pt>
              </c:numCache>
            </c:numRef>
          </c:xVal>
          <c:yVal>
            <c:numRef>
              <c:f>'Lap 3 data'!$AW$10:$AW$494</c:f>
              <c:numCache>
                <c:formatCode>General</c:formatCode>
                <c:ptCount val="485"/>
                <c:pt idx="0">
                  <c:v>-88.489906000000005</c:v>
                </c:pt>
                <c:pt idx="1">
                  <c:v>-88.489749000000003</c:v>
                </c:pt>
                <c:pt idx="2">
                  <c:v>-88.489596000000006</c:v>
                </c:pt>
                <c:pt idx="3">
                  <c:v>-88.489435</c:v>
                </c:pt>
                <c:pt idx="4">
                  <c:v>-88.489236000000005</c:v>
                </c:pt>
                <c:pt idx="5">
                  <c:v>-88.489018999999999</c:v>
                </c:pt>
                <c:pt idx="6">
                  <c:v>-88.488793000000001</c:v>
                </c:pt>
                <c:pt idx="7">
                  <c:v>-88.488551999999999</c:v>
                </c:pt>
                <c:pt idx="8">
                  <c:v>-88.488297000000003</c:v>
                </c:pt>
                <c:pt idx="9">
                  <c:v>-88.488035999999994</c:v>
                </c:pt>
                <c:pt idx="10">
                  <c:v>-88.487774999999999</c:v>
                </c:pt>
                <c:pt idx="11">
                  <c:v>-88.487504000000001</c:v>
                </c:pt>
                <c:pt idx="12">
                  <c:v>-88.487234999999998</c:v>
                </c:pt>
                <c:pt idx="13">
                  <c:v>-88.486974000000004</c:v>
                </c:pt>
                <c:pt idx="14">
                  <c:v>-88.486738000000003</c:v>
                </c:pt>
                <c:pt idx="15">
                  <c:v>-88.486520999999996</c:v>
                </c:pt>
                <c:pt idx="16">
                  <c:v>-88.486338000000003</c:v>
                </c:pt>
                <c:pt idx="17">
                  <c:v>-88.486174000000005</c:v>
                </c:pt>
                <c:pt idx="18">
                  <c:v>-88.486007999999998</c:v>
                </c:pt>
                <c:pt idx="19">
                  <c:v>-88.485840999999994</c:v>
                </c:pt>
                <c:pt idx="20">
                  <c:v>-88.485675000000001</c:v>
                </c:pt>
                <c:pt idx="21">
                  <c:v>-88.485510000000005</c:v>
                </c:pt>
                <c:pt idx="22">
                  <c:v>-88.485342000000003</c:v>
                </c:pt>
                <c:pt idx="23">
                  <c:v>-88.485179000000002</c:v>
                </c:pt>
                <c:pt idx="24">
                  <c:v>-88.485021000000003</c:v>
                </c:pt>
                <c:pt idx="25">
                  <c:v>-88.484874000000005</c:v>
                </c:pt>
                <c:pt idx="26">
                  <c:v>-88.484741999999997</c:v>
                </c:pt>
                <c:pt idx="27">
                  <c:v>-88.484626000000006</c:v>
                </c:pt>
                <c:pt idx="28">
                  <c:v>-88.484517999999994</c:v>
                </c:pt>
                <c:pt idx="29">
                  <c:v>-88.484413000000004</c:v>
                </c:pt>
                <c:pt idx="30">
                  <c:v>-88.484328000000005</c:v>
                </c:pt>
                <c:pt idx="31">
                  <c:v>-88.484251999999998</c:v>
                </c:pt>
                <c:pt idx="32">
                  <c:v>-88.484200000000001</c:v>
                </c:pt>
                <c:pt idx="33">
                  <c:v>-88.484178</c:v>
                </c:pt>
                <c:pt idx="34">
                  <c:v>-88.484167999999997</c:v>
                </c:pt>
                <c:pt idx="35">
                  <c:v>-88.484164000000007</c:v>
                </c:pt>
                <c:pt idx="36">
                  <c:v>-88.484172999999998</c:v>
                </c:pt>
                <c:pt idx="37">
                  <c:v>-88.484183999999999</c:v>
                </c:pt>
                <c:pt idx="38">
                  <c:v>-88.484188000000003</c:v>
                </c:pt>
                <c:pt idx="39">
                  <c:v>-88.484190999999996</c:v>
                </c:pt>
                <c:pt idx="40">
                  <c:v>-88.484195999999997</c:v>
                </c:pt>
                <c:pt idx="41">
                  <c:v>-88.484202999999994</c:v>
                </c:pt>
                <c:pt idx="42">
                  <c:v>-88.484218999999996</c:v>
                </c:pt>
                <c:pt idx="43">
                  <c:v>-88.484224999999995</c:v>
                </c:pt>
                <c:pt idx="44">
                  <c:v>-88.484223</c:v>
                </c:pt>
                <c:pt idx="45">
                  <c:v>-88.484194000000002</c:v>
                </c:pt>
                <c:pt idx="46">
                  <c:v>-88.484127999999998</c:v>
                </c:pt>
                <c:pt idx="47">
                  <c:v>-88.484059000000002</c:v>
                </c:pt>
                <c:pt idx="48">
                  <c:v>-88.484009</c:v>
                </c:pt>
                <c:pt idx="49">
                  <c:v>-88.483982999999995</c:v>
                </c:pt>
                <c:pt idx="50">
                  <c:v>-88.483958000000001</c:v>
                </c:pt>
                <c:pt idx="51">
                  <c:v>-88.483948999999996</c:v>
                </c:pt>
                <c:pt idx="52">
                  <c:v>-88.483969999999999</c:v>
                </c:pt>
                <c:pt idx="53">
                  <c:v>-88.484003999999999</c:v>
                </c:pt>
                <c:pt idx="54">
                  <c:v>-88.484048000000001</c:v>
                </c:pt>
                <c:pt idx="55">
                  <c:v>-88.484100999999995</c:v>
                </c:pt>
                <c:pt idx="56">
                  <c:v>-88.484181000000007</c:v>
                </c:pt>
                <c:pt idx="57">
                  <c:v>-88.484228000000002</c:v>
                </c:pt>
                <c:pt idx="58">
                  <c:v>-88.484193000000005</c:v>
                </c:pt>
                <c:pt idx="59">
                  <c:v>-88.484211999999999</c:v>
                </c:pt>
                <c:pt idx="60">
                  <c:v>-88.484189999999998</c:v>
                </c:pt>
                <c:pt idx="61">
                  <c:v>-88.484189999999998</c:v>
                </c:pt>
                <c:pt idx="62">
                  <c:v>-88.484215000000006</c:v>
                </c:pt>
                <c:pt idx="63">
                  <c:v>-88.484251999999998</c:v>
                </c:pt>
                <c:pt idx="64">
                  <c:v>-88.484376999999995</c:v>
                </c:pt>
                <c:pt idx="65">
                  <c:v>-88.484505999999996</c:v>
                </c:pt>
                <c:pt idx="66">
                  <c:v>-88.484622000000002</c:v>
                </c:pt>
                <c:pt idx="67">
                  <c:v>-88.484802999999999</c:v>
                </c:pt>
                <c:pt idx="68">
                  <c:v>-88.484983999999997</c:v>
                </c:pt>
                <c:pt idx="69">
                  <c:v>-88.485184000000004</c:v>
                </c:pt>
                <c:pt idx="70">
                  <c:v>-88.485403000000005</c:v>
                </c:pt>
                <c:pt idx="71">
                  <c:v>-88.485619</c:v>
                </c:pt>
                <c:pt idx="72">
                  <c:v>-88.485876000000005</c:v>
                </c:pt>
                <c:pt idx="73">
                  <c:v>-88.486087999999995</c:v>
                </c:pt>
                <c:pt idx="74">
                  <c:v>-88.486295999999996</c:v>
                </c:pt>
                <c:pt idx="75">
                  <c:v>-88.486502999999999</c:v>
                </c:pt>
                <c:pt idx="76">
                  <c:v>-88.486707999999993</c:v>
                </c:pt>
                <c:pt idx="77">
                  <c:v>-88.486913000000001</c:v>
                </c:pt>
                <c:pt idx="78">
                  <c:v>-88.487110999999999</c:v>
                </c:pt>
                <c:pt idx="79">
                  <c:v>-88.487295000000003</c:v>
                </c:pt>
                <c:pt idx="80">
                  <c:v>-88.487463000000005</c:v>
                </c:pt>
                <c:pt idx="81">
                  <c:v>-88.487626000000006</c:v>
                </c:pt>
                <c:pt idx="82">
                  <c:v>-88.487776999999994</c:v>
                </c:pt>
                <c:pt idx="83">
                  <c:v>-88.487917999999993</c:v>
                </c:pt>
                <c:pt idx="84">
                  <c:v>-88.488057999999995</c:v>
                </c:pt>
                <c:pt idx="85">
                  <c:v>-88.488201000000004</c:v>
                </c:pt>
                <c:pt idx="86">
                  <c:v>-88.488346000000007</c:v>
                </c:pt>
                <c:pt idx="87">
                  <c:v>-88.488479999999996</c:v>
                </c:pt>
                <c:pt idx="88">
                  <c:v>-88.488602</c:v>
                </c:pt>
                <c:pt idx="89">
                  <c:v>-88.488721999999996</c:v>
                </c:pt>
                <c:pt idx="90">
                  <c:v>-88.488833999999997</c:v>
                </c:pt>
                <c:pt idx="91">
                  <c:v>-88.488944000000004</c:v>
                </c:pt>
                <c:pt idx="92">
                  <c:v>-88.489056000000005</c:v>
                </c:pt>
                <c:pt idx="93">
                  <c:v>-88.489171999999996</c:v>
                </c:pt>
                <c:pt idx="94">
                  <c:v>-88.489289999999997</c:v>
                </c:pt>
                <c:pt idx="95">
                  <c:v>-88.489412999999999</c:v>
                </c:pt>
                <c:pt idx="96">
                  <c:v>-88.489541000000003</c:v>
                </c:pt>
                <c:pt idx="97">
                  <c:v>-88.489676000000003</c:v>
                </c:pt>
                <c:pt idx="98">
                  <c:v>-88.489813999999996</c:v>
                </c:pt>
                <c:pt idx="99">
                  <c:v>-88.489948999999996</c:v>
                </c:pt>
                <c:pt idx="100">
                  <c:v>-88.490071999999998</c:v>
                </c:pt>
                <c:pt idx="101">
                  <c:v>-88.490201999999996</c:v>
                </c:pt>
                <c:pt idx="102">
                  <c:v>-88.490354999999994</c:v>
                </c:pt>
                <c:pt idx="103">
                  <c:v>-88.490523999999994</c:v>
                </c:pt>
                <c:pt idx="104">
                  <c:v>-88.490694000000005</c:v>
                </c:pt>
                <c:pt idx="105">
                  <c:v>-88.490859999999998</c:v>
                </c:pt>
                <c:pt idx="106">
                  <c:v>-88.491022000000001</c:v>
                </c:pt>
                <c:pt idx="107">
                  <c:v>-88.491191000000001</c:v>
                </c:pt>
                <c:pt idx="108">
                  <c:v>-88.491371000000001</c:v>
                </c:pt>
                <c:pt idx="109">
                  <c:v>-88.491545000000002</c:v>
                </c:pt>
                <c:pt idx="110">
                  <c:v>-88.491698</c:v>
                </c:pt>
                <c:pt idx="111">
                  <c:v>-88.491829999999993</c:v>
                </c:pt>
                <c:pt idx="112">
                  <c:v>-88.491941999999995</c:v>
                </c:pt>
                <c:pt idx="113">
                  <c:v>-88.492012000000003</c:v>
                </c:pt>
                <c:pt idx="114">
                  <c:v>-88.492037999999994</c:v>
                </c:pt>
                <c:pt idx="115">
                  <c:v>-88.492031999999995</c:v>
                </c:pt>
                <c:pt idx="116">
                  <c:v>-88.491996</c:v>
                </c:pt>
                <c:pt idx="117">
                  <c:v>-88.491941999999995</c:v>
                </c:pt>
                <c:pt idx="118">
                  <c:v>-88.491877000000002</c:v>
                </c:pt>
                <c:pt idx="119">
                  <c:v>-88.491800999999995</c:v>
                </c:pt>
                <c:pt idx="120">
                  <c:v>-88.491716999999994</c:v>
                </c:pt>
                <c:pt idx="121">
                  <c:v>-88.491624000000002</c:v>
                </c:pt>
                <c:pt idx="122">
                  <c:v>-88.491529999999997</c:v>
                </c:pt>
                <c:pt idx="123">
                  <c:v>-88.491412999999994</c:v>
                </c:pt>
                <c:pt idx="124">
                  <c:v>-88.491258000000002</c:v>
                </c:pt>
                <c:pt idx="125">
                  <c:v>-88.491071000000005</c:v>
                </c:pt>
                <c:pt idx="126">
                  <c:v>-88.49091</c:v>
                </c:pt>
                <c:pt idx="127">
                  <c:v>-88.490785000000002</c:v>
                </c:pt>
                <c:pt idx="128">
                  <c:v>-88.490691999999996</c:v>
                </c:pt>
                <c:pt idx="129">
                  <c:v>-88.490639000000002</c:v>
                </c:pt>
                <c:pt idx="130">
                  <c:v>-88.490624999999994</c:v>
                </c:pt>
                <c:pt idx="131">
                  <c:v>-88.490622000000002</c:v>
                </c:pt>
                <c:pt idx="132">
                  <c:v>-88.490632000000005</c:v>
                </c:pt>
                <c:pt idx="133">
                  <c:v>-88.490632000000005</c:v>
                </c:pt>
                <c:pt idx="134">
                  <c:v>-88.490615000000005</c:v>
                </c:pt>
                <c:pt idx="135">
                  <c:v>-88.490589999999997</c:v>
                </c:pt>
                <c:pt idx="136">
                  <c:v>-88.490503000000004</c:v>
                </c:pt>
                <c:pt idx="137">
                  <c:v>-88.490365999999995</c:v>
                </c:pt>
                <c:pt idx="138">
                  <c:v>-88.490211000000002</c:v>
                </c:pt>
                <c:pt idx="139">
                  <c:v>-88.490050999999994</c:v>
                </c:pt>
                <c:pt idx="140">
                  <c:v>-88.489892999999995</c:v>
                </c:pt>
              </c:numCache>
            </c:numRef>
          </c:yVal>
          <c:smooth val="1"/>
        </c:ser>
        <c:ser>
          <c:idx val="3"/>
          <c:order val="3"/>
          <c:tx>
            <c:v>Lap4</c:v>
          </c:tx>
          <c:marker>
            <c:symbol val="none"/>
          </c:marker>
          <c:xVal>
            <c:numRef>
              <c:f>'Lap 4 data'!$AV$10:$AV$492</c:f>
              <c:numCache>
                <c:formatCode>General</c:formatCode>
                <c:ptCount val="483"/>
                <c:pt idx="0">
                  <c:v>47.159399999999998</c:v>
                </c:pt>
                <c:pt idx="1">
                  <c:v>47.159298</c:v>
                </c:pt>
                <c:pt idx="2">
                  <c:v>47.159193999999999</c:v>
                </c:pt>
                <c:pt idx="3">
                  <c:v>47.159095000000001</c:v>
                </c:pt>
                <c:pt idx="4">
                  <c:v>47.159013000000002</c:v>
                </c:pt>
                <c:pt idx="5">
                  <c:v>47.158954000000001</c:v>
                </c:pt>
                <c:pt idx="6">
                  <c:v>47.158906000000002</c:v>
                </c:pt>
                <c:pt idx="7">
                  <c:v>47.158881000000001</c:v>
                </c:pt>
                <c:pt idx="8">
                  <c:v>47.158866000000003</c:v>
                </c:pt>
                <c:pt idx="9">
                  <c:v>47.158862999999997</c:v>
                </c:pt>
                <c:pt idx="10">
                  <c:v>47.158864000000001</c:v>
                </c:pt>
                <c:pt idx="11">
                  <c:v>47.158869000000003</c:v>
                </c:pt>
                <c:pt idx="12">
                  <c:v>47.158873</c:v>
                </c:pt>
                <c:pt idx="13">
                  <c:v>47.158867999999998</c:v>
                </c:pt>
                <c:pt idx="14">
                  <c:v>47.158861999999999</c:v>
                </c:pt>
                <c:pt idx="15">
                  <c:v>47.158836999999998</c:v>
                </c:pt>
                <c:pt idx="16">
                  <c:v>47.158802000000001</c:v>
                </c:pt>
                <c:pt idx="17">
                  <c:v>47.158754999999999</c:v>
                </c:pt>
                <c:pt idx="18">
                  <c:v>47.158693</c:v>
                </c:pt>
                <c:pt idx="19">
                  <c:v>47.158631999999997</c:v>
                </c:pt>
                <c:pt idx="20">
                  <c:v>47.158580000000001</c:v>
                </c:pt>
                <c:pt idx="21">
                  <c:v>47.158535000000001</c:v>
                </c:pt>
                <c:pt idx="22">
                  <c:v>47.158509000000002</c:v>
                </c:pt>
                <c:pt idx="23">
                  <c:v>47.158486000000003</c:v>
                </c:pt>
                <c:pt idx="24">
                  <c:v>47.158470999999999</c:v>
                </c:pt>
                <c:pt idx="25">
                  <c:v>47.158468999999997</c:v>
                </c:pt>
                <c:pt idx="26">
                  <c:v>47.158473000000001</c:v>
                </c:pt>
                <c:pt idx="27">
                  <c:v>47.158482999999997</c:v>
                </c:pt>
                <c:pt idx="28">
                  <c:v>47.158507</c:v>
                </c:pt>
                <c:pt idx="29">
                  <c:v>47.158546999999999</c:v>
                </c:pt>
                <c:pt idx="30">
                  <c:v>47.1586</c:v>
                </c:pt>
                <c:pt idx="31">
                  <c:v>47.158659</c:v>
                </c:pt>
                <c:pt idx="32">
                  <c:v>47.158724999999997</c:v>
                </c:pt>
                <c:pt idx="33">
                  <c:v>47.158816999999999</c:v>
                </c:pt>
                <c:pt idx="34">
                  <c:v>47.158921999999997</c:v>
                </c:pt>
                <c:pt idx="35">
                  <c:v>47.159038000000002</c:v>
                </c:pt>
                <c:pt idx="36">
                  <c:v>47.159160999999997</c:v>
                </c:pt>
                <c:pt idx="37">
                  <c:v>47.159286000000002</c:v>
                </c:pt>
                <c:pt idx="38">
                  <c:v>47.159412000000003</c:v>
                </c:pt>
                <c:pt idx="39">
                  <c:v>47.15954</c:v>
                </c:pt>
                <c:pt idx="40">
                  <c:v>47.159663999999999</c:v>
                </c:pt>
                <c:pt idx="41">
                  <c:v>47.159792000000003</c:v>
                </c:pt>
                <c:pt idx="42">
                  <c:v>47.159927000000003</c:v>
                </c:pt>
                <c:pt idx="43">
                  <c:v>47.160083</c:v>
                </c:pt>
                <c:pt idx="44">
                  <c:v>47.160226000000002</c:v>
                </c:pt>
                <c:pt idx="45">
                  <c:v>47.160378000000001</c:v>
                </c:pt>
                <c:pt idx="46">
                  <c:v>47.160516000000001</c:v>
                </c:pt>
                <c:pt idx="47">
                  <c:v>47.160649999999997</c:v>
                </c:pt>
                <c:pt idx="48">
                  <c:v>47.160784</c:v>
                </c:pt>
                <c:pt idx="49">
                  <c:v>47.160921999999999</c:v>
                </c:pt>
                <c:pt idx="50">
                  <c:v>47.161067000000003</c:v>
                </c:pt>
                <c:pt idx="51">
                  <c:v>47.161211000000002</c:v>
                </c:pt>
                <c:pt idx="52">
                  <c:v>47.161360000000002</c:v>
                </c:pt>
                <c:pt idx="53">
                  <c:v>47.161503000000003</c:v>
                </c:pt>
                <c:pt idx="54">
                  <c:v>47.161647000000002</c:v>
                </c:pt>
                <c:pt idx="55">
                  <c:v>47.161788000000001</c:v>
                </c:pt>
                <c:pt idx="56">
                  <c:v>47.161921999999997</c:v>
                </c:pt>
                <c:pt idx="57">
                  <c:v>47.162056999999997</c:v>
                </c:pt>
                <c:pt idx="58">
                  <c:v>47.162194999999997</c:v>
                </c:pt>
                <c:pt idx="59">
                  <c:v>47.162334999999999</c:v>
                </c:pt>
                <c:pt idx="60">
                  <c:v>47.162486999999999</c:v>
                </c:pt>
                <c:pt idx="61">
                  <c:v>47.162641000000001</c:v>
                </c:pt>
                <c:pt idx="62">
                  <c:v>47.162807000000001</c:v>
                </c:pt>
                <c:pt idx="63">
                  <c:v>47.162925000000001</c:v>
                </c:pt>
                <c:pt idx="64">
                  <c:v>47.163001000000001</c:v>
                </c:pt>
                <c:pt idx="65">
                  <c:v>47.163277000000001</c:v>
                </c:pt>
                <c:pt idx="66">
                  <c:v>47.163435999999997</c:v>
                </c:pt>
                <c:pt idx="67">
                  <c:v>47.163589999999999</c:v>
                </c:pt>
                <c:pt idx="68">
                  <c:v>47.163742999999997</c:v>
                </c:pt>
                <c:pt idx="69">
                  <c:v>47.163896000000001</c:v>
                </c:pt>
                <c:pt idx="70">
                  <c:v>47.164045000000002</c:v>
                </c:pt>
                <c:pt idx="71">
                  <c:v>47.164169999999999</c:v>
                </c:pt>
                <c:pt idx="72">
                  <c:v>47.164265999999998</c:v>
                </c:pt>
                <c:pt idx="73">
                  <c:v>47.164352999999998</c:v>
                </c:pt>
                <c:pt idx="74">
                  <c:v>47.164406999999997</c:v>
                </c:pt>
                <c:pt idx="75">
                  <c:v>47.164427000000003</c:v>
                </c:pt>
                <c:pt idx="76">
                  <c:v>47.164445000000001</c:v>
                </c:pt>
                <c:pt idx="77">
                  <c:v>47.164448999999998</c:v>
                </c:pt>
                <c:pt idx="78">
                  <c:v>47.164428000000001</c:v>
                </c:pt>
                <c:pt idx="79">
                  <c:v>47.164396000000004</c:v>
                </c:pt>
                <c:pt idx="80">
                  <c:v>47.164358</c:v>
                </c:pt>
                <c:pt idx="81">
                  <c:v>47.164318000000002</c:v>
                </c:pt>
                <c:pt idx="82">
                  <c:v>47.164279000000001</c:v>
                </c:pt>
                <c:pt idx="83">
                  <c:v>47.164245000000001</c:v>
                </c:pt>
                <c:pt idx="84">
                  <c:v>47.164214000000001</c:v>
                </c:pt>
                <c:pt idx="85">
                  <c:v>47.164194999999999</c:v>
                </c:pt>
                <c:pt idx="86">
                  <c:v>47.164197000000001</c:v>
                </c:pt>
                <c:pt idx="87">
                  <c:v>47.164228000000001</c:v>
                </c:pt>
                <c:pt idx="88">
                  <c:v>47.164265</c:v>
                </c:pt>
                <c:pt idx="89">
                  <c:v>47.164288999999997</c:v>
                </c:pt>
                <c:pt idx="90">
                  <c:v>47.164299</c:v>
                </c:pt>
                <c:pt idx="91">
                  <c:v>47.164302999999997</c:v>
                </c:pt>
                <c:pt idx="92">
                  <c:v>47.164290999999999</c:v>
                </c:pt>
                <c:pt idx="93">
                  <c:v>47.164270999999999</c:v>
                </c:pt>
                <c:pt idx="94">
                  <c:v>47.164240999999997</c:v>
                </c:pt>
                <c:pt idx="95">
                  <c:v>47.164211999999999</c:v>
                </c:pt>
                <c:pt idx="96">
                  <c:v>47.164175</c:v>
                </c:pt>
                <c:pt idx="97">
                  <c:v>47.164127000000001</c:v>
                </c:pt>
                <c:pt idx="98">
                  <c:v>47.164059999999999</c:v>
                </c:pt>
                <c:pt idx="99">
                  <c:v>47.163970999999997</c:v>
                </c:pt>
                <c:pt idx="100">
                  <c:v>47.163882000000001</c:v>
                </c:pt>
                <c:pt idx="101">
                  <c:v>47.163811000000003</c:v>
                </c:pt>
                <c:pt idx="102">
                  <c:v>47.163755000000002</c:v>
                </c:pt>
                <c:pt idx="103">
                  <c:v>47.163724999999999</c:v>
                </c:pt>
                <c:pt idx="104">
                  <c:v>47.163694</c:v>
                </c:pt>
                <c:pt idx="105">
                  <c:v>47.163660999999998</c:v>
                </c:pt>
                <c:pt idx="106">
                  <c:v>47.163632</c:v>
                </c:pt>
                <c:pt idx="107">
                  <c:v>47.163589000000002</c:v>
                </c:pt>
                <c:pt idx="108">
                  <c:v>47.163541000000002</c:v>
                </c:pt>
                <c:pt idx="109">
                  <c:v>47.163477999999998</c:v>
                </c:pt>
                <c:pt idx="110">
                  <c:v>47.163386000000003</c:v>
                </c:pt>
                <c:pt idx="111">
                  <c:v>47.163285999999999</c:v>
                </c:pt>
                <c:pt idx="112">
                  <c:v>47.163170000000001</c:v>
                </c:pt>
                <c:pt idx="113">
                  <c:v>47.163038</c:v>
                </c:pt>
                <c:pt idx="114">
                  <c:v>47.162894999999999</c:v>
                </c:pt>
                <c:pt idx="115">
                  <c:v>47.162748999999998</c:v>
                </c:pt>
                <c:pt idx="116">
                  <c:v>47.162596999999998</c:v>
                </c:pt>
                <c:pt idx="117">
                  <c:v>47.162436999999997</c:v>
                </c:pt>
                <c:pt idx="118">
                  <c:v>47.162277000000003</c:v>
                </c:pt>
                <c:pt idx="119">
                  <c:v>47.162118</c:v>
                </c:pt>
                <c:pt idx="120">
                  <c:v>47.161957000000001</c:v>
                </c:pt>
                <c:pt idx="121">
                  <c:v>47.161796000000002</c:v>
                </c:pt>
                <c:pt idx="122">
                  <c:v>47.161636999999999</c:v>
                </c:pt>
                <c:pt idx="123">
                  <c:v>47.161484000000002</c:v>
                </c:pt>
                <c:pt idx="124">
                  <c:v>47.161340000000003</c:v>
                </c:pt>
                <c:pt idx="125">
                  <c:v>47.161209999999997</c:v>
                </c:pt>
                <c:pt idx="126">
                  <c:v>47.161087999999999</c:v>
                </c:pt>
                <c:pt idx="127">
                  <c:v>47.160967999999997</c:v>
                </c:pt>
                <c:pt idx="128">
                  <c:v>47.160845000000002</c:v>
                </c:pt>
                <c:pt idx="129">
                  <c:v>47.160716000000001</c:v>
                </c:pt>
                <c:pt idx="130">
                  <c:v>47.160583000000003</c:v>
                </c:pt>
                <c:pt idx="131">
                  <c:v>47.160454000000001</c:v>
                </c:pt>
                <c:pt idx="132">
                  <c:v>47.160328999999997</c:v>
                </c:pt>
                <c:pt idx="133">
                  <c:v>47.160206000000002</c:v>
                </c:pt>
                <c:pt idx="134">
                  <c:v>47.160088999999999</c:v>
                </c:pt>
                <c:pt idx="135">
                  <c:v>47.159968999999997</c:v>
                </c:pt>
                <c:pt idx="136">
                  <c:v>47.159852999999998</c:v>
                </c:pt>
                <c:pt idx="137">
                  <c:v>47.159744000000003</c:v>
                </c:pt>
                <c:pt idx="138">
                  <c:v>47.159643000000003</c:v>
                </c:pt>
                <c:pt idx="139">
                  <c:v>47.159542000000002</c:v>
                </c:pt>
                <c:pt idx="140">
                  <c:v>47.159444000000001</c:v>
                </c:pt>
              </c:numCache>
            </c:numRef>
          </c:xVal>
          <c:yVal>
            <c:numRef>
              <c:f>'Lap 4 data'!$AW$10:$AW$492</c:f>
              <c:numCache>
                <c:formatCode>General</c:formatCode>
                <c:ptCount val="483"/>
                <c:pt idx="0">
                  <c:v>-88.489892999999995</c:v>
                </c:pt>
                <c:pt idx="1">
                  <c:v>-88.489739999999998</c:v>
                </c:pt>
                <c:pt idx="2">
                  <c:v>-88.489592999999999</c:v>
                </c:pt>
                <c:pt idx="3">
                  <c:v>-88.489431999999994</c:v>
                </c:pt>
                <c:pt idx="4">
                  <c:v>-88.489242000000004</c:v>
                </c:pt>
                <c:pt idx="5">
                  <c:v>-88.489025999999996</c:v>
                </c:pt>
                <c:pt idx="6">
                  <c:v>-88.488798000000003</c:v>
                </c:pt>
                <c:pt idx="7">
                  <c:v>-88.488557999999998</c:v>
                </c:pt>
                <c:pt idx="8">
                  <c:v>-88.488309000000001</c:v>
                </c:pt>
                <c:pt idx="9">
                  <c:v>-88.488046999999995</c:v>
                </c:pt>
                <c:pt idx="10">
                  <c:v>-88.487776999999994</c:v>
                </c:pt>
                <c:pt idx="11">
                  <c:v>-88.487504999999999</c:v>
                </c:pt>
                <c:pt idx="12">
                  <c:v>-88.487228999999999</c:v>
                </c:pt>
                <c:pt idx="13">
                  <c:v>-88.486962000000005</c:v>
                </c:pt>
                <c:pt idx="14">
                  <c:v>-88.486714000000006</c:v>
                </c:pt>
                <c:pt idx="15">
                  <c:v>-88.486512000000005</c:v>
                </c:pt>
                <c:pt idx="16">
                  <c:v>-88.486323999999996</c:v>
                </c:pt>
                <c:pt idx="17">
                  <c:v>-88.486148</c:v>
                </c:pt>
                <c:pt idx="18">
                  <c:v>-88.485968999999997</c:v>
                </c:pt>
                <c:pt idx="19">
                  <c:v>-88.485803000000004</c:v>
                </c:pt>
                <c:pt idx="20">
                  <c:v>-88.485642999999996</c:v>
                </c:pt>
                <c:pt idx="21">
                  <c:v>-88.485480999999993</c:v>
                </c:pt>
                <c:pt idx="22">
                  <c:v>-88.485322999999994</c:v>
                </c:pt>
                <c:pt idx="23">
                  <c:v>-88.485168000000002</c:v>
                </c:pt>
                <c:pt idx="24">
                  <c:v>-88.485015000000004</c:v>
                </c:pt>
                <c:pt idx="25">
                  <c:v>-88.484869000000003</c:v>
                </c:pt>
                <c:pt idx="26">
                  <c:v>-88.484733000000006</c:v>
                </c:pt>
                <c:pt idx="27">
                  <c:v>-88.484607999999994</c:v>
                </c:pt>
                <c:pt idx="28">
                  <c:v>-88.484495999999993</c:v>
                </c:pt>
                <c:pt idx="29">
                  <c:v>-88.484402000000003</c:v>
                </c:pt>
                <c:pt idx="30">
                  <c:v>-88.484314999999995</c:v>
                </c:pt>
                <c:pt idx="31">
                  <c:v>-88.484234000000001</c:v>
                </c:pt>
                <c:pt idx="32">
                  <c:v>-88.484166999999999</c:v>
                </c:pt>
                <c:pt idx="33">
                  <c:v>-88.484143000000003</c:v>
                </c:pt>
                <c:pt idx="34">
                  <c:v>-88.484131000000005</c:v>
                </c:pt>
                <c:pt idx="35">
                  <c:v>-88.484137000000004</c:v>
                </c:pt>
                <c:pt idx="36">
                  <c:v>-88.484144000000001</c:v>
                </c:pt>
                <c:pt idx="37">
                  <c:v>-88.484150999999997</c:v>
                </c:pt>
                <c:pt idx="38">
                  <c:v>-88.484155000000001</c:v>
                </c:pt>
                <c:pt idx="39">
                  <c:v>-88.484157999999994</c:v>
                </c:pt>
                <c:pt idx="40">
                  <c:v>-88.484160000000003</c:v>
                </c:pt>
                <c:pt idx="41">
                  <c:v>-88.484162999999995</c:v>
                </c:pt>
                <c:pt idx="42">
                  <c:v>-88.484166999999999</c:v>
                </c:pt>
                <c:pt idx="43">
                  <c:v>-88.484176000000005</c:v>
                </c:pt>
                <c:pt idx="44">
                  <c:v>-88.484179999999995</c:v>
                </c:pt>
                <c:pt idx="45">
                  <c:v>-88.484171000000003</c:v>
                </c:pt>
                <c:pt idx="46">
                  <c:v>-88.484117999999995</c:v>
                </c:pt>
                <c:pt idx="47">
                  <c:v>-88.484043999999997</c:v>
                </c:pt>
                <c:pt idx="48">
                  <c:v>-88.483986999999999</c:v>
                </c:pt>
                <c:pt idx="49">
                  <c:v>-88.483957000000004</c:v>
                </c:pt>
                <c:pt idx="50">
                  <c:v>-88.483932999999993</c:v>
                </c:pt>
                <c:pt idx="51">
                  <c:v>-88.483918000000003</c:v>
                </c:pt>
                <c:pt idx="52">
                  <c:v>-88.483928000000006</c:v>
                </c:pt>
                <c:pt idx="53">
                  <c:v>-88.483956000000006</c:v>
                </c:pt>
                <c:pt idx="54">
                  <c:v>-88.484015999999997</c:v>
                </c:pt>
                <c:pt idx="55">
                  <c:v>-88.484074000000007</c:v>
                </c:pt>
                <c:pt idx="56">
                  <c:v>-88.484138000000002</c:v>
                </c:pt>
                <c:pt idx="57">
                  <c:v>-88.484200000000001</c:v>
                </c:pt>
                <c:pt idx="58">
                  <c:v>-88.484260000000006</c:v>
                </c:pt>
                <c:pt idx="59">
                  <c:v>-88.484297999999995</c:v>
                </c:pt>
                <c:pt idx="60">
                  <c:v>-88.484271000000007</c:v>
                </c:pt>
                <c:pt idx="61">
                  <c:v>-88.484252999999995</c:v>
                </c:pt>
                <c:pt idx="62">
                  <c:v>-88.484251999999998</c:v>
                </c:pt>
                <c:pt idx="63">
                  <c:v>-88.484241999999995</c:v>
                </c:pt>
                <c:pt idx="64">
                  <c:v>-88.484234999999998</c:v>
                </c:pt>
                <c:pt idx="65">
                  <c:v>-88.484256000000002</c:v>
                </c:pt>
                <c:pt idx="66">
                  <c:v>-88.484390000000005</c:v>
                </c:pt>
                <c:pt idx="67">
                  <c:v>-88.484471999999997</c:v>
                </c:pt>
                <c:pt idx="68">
                  <c:v>-88.484641999999994</c:v>
                </c:pt>
                <c:pt idx="69">
                  <c:v>-88.484758999999997</c:v>
                </c:pt>
                <c:pt idx="70">
                  <c:v>-88.484907000000007</c:v>
                </c:pt>
                <c:pt idx="71">
                  <c:v>-88.485150000000004</c:v>
                </c:pt>
                <c:pt idx="72">
                  <c:v>-88.485384999999994</c:v>
                </c:pt>
                <c:pt idx="73">
                  <c:v>-88.485617000000005</c:v>
                </c:pt>
                <c:pt idx="74">
                  <c:v>-88.485853000000006</c:v>
                </c:pt>
                <c:pt idx="75">
                  <c:v>-88.486062000000004</c:v>
                </c:pt>
                <c:pt idx="76">
                  <c:v>-88.486273999999995</c:v>
                </c:pt>
                <c:pt idx="77">
                  <c:v>-88.486491999999998</c:v>
                </c:pt>
                <c:pt idx="78">
                  <c:v>-88.486705000000001</c:v>
                </c:pt>
                <c:pt idx="79">
                  <c:v>-88.486904999999993</c:v>
                </c:pt>
                <c:pt idx="80">
                  <c:v>-88.487093000000002</c:v>
                </c:pt>
                <c:pt idx="81">
                  <c:v>-88.487267000000003</c:v>
                </c:pt>
                <c:pt idx="82">
                  <c:v>-88.487437999999997</c:v>
                </c:pt>
                <c:pt idx="83">
                  <c:v>-88.487605000000002</c:v>
                </c:pt>
                <c:pt idx="84">
                  <c:v>-88.487762000000004</c:v>
                </c:pt>
                <c:pt idx="85">
                  <c:v>-88.487920000000003</c:v>
                </c:pt>
                <c:pt idx="86">
                  <c:v>-88.488078000000002</c:v>
                </c:pt>
                <c:pt idx="87">
                  <c:v>-88.488221999999993</c:v>
                </c:pt>
                <c:pt idx="88">
                  <c:v>-88.488371000000001</c:v>
                </c:pt>
                <c:pt idx="89">
                  <c:v>-88.488523000000001</c:v>
                </c:pt>
                <c:pt idx="90">
                  <c:v>-88.488665999999995</c:v>
                </c:pt>
                <c:pt idx="91">
                  <c:v>-88.488803000000004</c:v>
                </c:pt>
                <c:pt idx="92">
                  <c:v>-88.488934</c:v>
                </c:pt>
                <c:pt idx="93">
                  <c:v>-88.489069999999998</c:v>
                </c:pt>
                <c:pt idx="94">
                  <c:v>-88.489198000000002</c:v>
                </c:pt>
                <c:pt idx="95">
                  <c:v>-88.489324999999994</c:v>
                </c:pt>
                <c:pt idx="96">
                  <c:v>-88.489458999999997</c:v>
                </c:pt>
                <c:pt idx="97">
                  <c:v>-88.489593999999997</c:v>
                </c:pt>
                <c:pt idx="98">
                  <c:v>-88.489726000000005</c:v>
                </c:pt>
                <c:pt idx="99">
                  <c:v>-88.489846999999997</c:v>
                </c:pt>
                <c:pt idx="100">
                  <c:v>-88.489971999999995</c:v>
                </c:pt>
                <c:pt idx="101">
                  <c:v>-88.490120000000005</c:v>
                </c:pt>
                <c:pt idx="102">
                  <c:v>-88.490292999999994</c:v>
                </c:pt>
                <c:pt idx="103">
                  <c:v>-88.490478999999993</c:v>
                </c:pt>
                <c:pt idx="104">
                  <c:v>-88.490667000000002</c:v>
                </c:pt>
                <c:pt idx="105">
                  <c:v>-88.490854999999996</c:v>
                </c:pt>
                <c:pt idx="106">
                  <c:v>-88.491040999999996</c:v>
                </c:pt>
                <c:pt idx="107">
                  <c:v>-88.491221999999993</c:v>
                </c:pt>
                <c:pt idx="108">
                  <c:v>-88.491397000000006</c:v>
                </c:pt>
                <c:pt idx="109">
                  <c:v>-88.491551000000001</c:v>
                </c:pt>
                <c:pt idx="110">
                  <c:v>-88.491680000000002</c:v>
                </c:pt>
                <c:pt idx="111">
                  <c:v>-88.491799</c:v>
                </c:pt>
                <c:pt idx="112">
                  <c:v>-88.491893000000005</c:v>
                </c:pt>
                <c:pt idx="113">
                  <c:v>-88.491945999999999</c:v>
                </c:pt>
                <c:pt idx="114">
                  <c:v>-88.491966000000005</c:v>
                </c:pt>
                <c:pt idx="115">
                  <c:v>-88.491962999999998</c:v>
                </c:pt>
                <c:pt idx="116">
                  <c:v>-88.491934999999998</c:v>
                </c:pt>
                <c:pt idx="117">
                  <c:v>-88.491883000000001</c:v>
                </c:pt>
                <c:pt idx="118">
                  <c:v>-88.491816</c:v>
                </c:pt>
                <c:pt idx="119">
                  <c:v>-88.491731999999999</c:v>
                </c:pt>
                <c:pt idx="120">
                  <c:v>-88.491645000000005</c:v>
                </c:pt>
                <c:pt idx="121">
                  <c:v>-88.491549000000006</c:v>
                </c:pt>
                <c:pt idx="122">
                  <c:v>-88.491448000000005</c:v>
                </c:pt>
                <c:pt idx="123">
                  <c:v>-88.491326000000001</c:v>
                </c:pt>
                <c:pt idx="124">
                  <c:v>-88.491168000000002</c:v>
                </c:pt>
                <c:pt idx="125">
                  <c:v>-88.491012999999995</c:v>
                </c:pt>
                <c:pt idx="126">
                  <c:v>-88.490882999999997</c:v>
                </c:pt>
                <c:pt idx="127">
                  <c:v>-88.490793999999994</c:v>
                </c:pt>
                <c:pt idx="128">
                  <c:v>-88.490742999999995</c:v>
                </c:pt>
                <c:pt idx="129">
                  <c:v>-88.490713</c:v>
                </c:pt>
                <c:pt idx="130">
                  <c:v>-88.490708999999995</c:v>
                </c:pt>
                <c:pt idx="131">
                  <c:v>-88.490714999999994</c:v>
                </c:pt>
                <c:pt idx="132">
                  <c:v>-88.490707</c:v>
                </c:pt>
                <c:pt idx="133">
                  <c:v>-88.490699000000006</c:v>
                </c:pt>
                <c:pt idx="134">
                  <c:v>-88.490688000000006</c:v>
                </c:pt>
                <c:pt idx="135">
                  <c:v>-88.490672000000004</c:v>
                </c:pt>
                <c:pt idx="136">
                  <c:v>-88.490612999999996</c:v>
                </c:pt>
                <c:pt idx="137">
                  <c:v>-88.490487000000002</c:v>
                </c:pt>
                <c:pt idx="138">
                  <c:v>-88.490324999999999</c:v>
                </c:pt>
                <c:pt idx="139">
                  <c:v>-88.490167999999997</c:v>
                </c:pt>
                <c:pt idx="140">
                  <c:v>-88.490009999999998</c:v>
                </c:pt>
              </c:numCache>
            </c:numRef>
          </c:yVal>
          <c:smooth val="1"/>
        </c:ser>
        <c:axId val="143419264"/>
        <c:axId val="143420800"/>
      </c:scatterChart>
      <c:valAx>
        <c:axId val="143419264"/>
        <c:scaling>
          <c:orientation val="minMax"/>
          <c:max val="47.165000000000013"/>
          <c:min val="47.158000000000001"/>
        </c:scaling>
        <c:axPos val="b"/>
        <c:numFmt formatCode="General" sourceLinked="1"/>
        <c:tickLblPos val="nextTo"/>
        <c:crossAx val="143420800"/>
        <c:crosses val="autoZero"/>
        <c:crossBetween val="midCat"/>
      </c:valAx>
      <c:valAx>
        <c:axId val="143420800"/>
        <c:scaling>
          <c:orientation val="minMax"/>
        </c:scaling>
        <c:axPos val="l"/>
        <c:majorGridlines/>
        <c:numFmt formatCode="General" sourceLinked="1"/>
        <c:tickLblPos val="nextTo"/>
        <c:crossAx val="143419264"/>
        <c:crosses val="autoZero"/>
        <c:crossBetween val="midCat"/>
      </c:valAx>
    </c:plotArea>
    <c:legend>
      <c:legendPos val="r"/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Speed Vs. Time</a:t>
            </a:r>
          </a:p>
        </c:rich>
      </c:tx>
    </c:title>
    <c:plotArea>
      <c:layout/>
      <c:scatterChart>
        <c:scatterStyle val="smoothMarker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data'!$AY$10:$AY$499</c:f>
              <c:numCache>
                <c:formatCode>General</c:formatCode>
                <c:ptCount val="490"/>
                <c:pt idx="0">
                  <c:v>34.200000000000003</c:v>
                </c:pt>
                <c:pt idx="1">
                  <c:v>33.9</c:v>
                </c:pt>
                <c:pt idx="2">
                  <c:v>34</c:v>
                </c:pt>
                <c:pt idx="3">
                  <c:v>34.4</c:v>
                </c:pt>
                <c:pt idx="4">
                  <c:v>35.200000000000003</c:v>
                </c:pt>
                <c:pt idx="5">
                  <c:v>36.299999999999997</c:v>
                </c:pt>
                <c:pt idx="6">
                  <c:v>37.6</c:v>
                </c:pt>
                <c:pt idx="7">
                  <c:v>38.4</c:v>
                </c:pt>
                <c:pt idx="8">
                  <c:v>39.200000000000003</c:v>
                </c:pt>
                <c:pt idx="9">
                  <c:v>40.200000000000003</c:v>
                </c:pt>
                <c:pt idx="10">
                  <c:v>41.2</c:v>
                </c:pt>
                <c:pt idx="11">
                  <c:v>42.2</c:v>
                </c:pt>
                <c:pt idx="12">
                  <c:v>43.5</c:v>
                </c:pt>
                <c:pt idx="13">
                  <c:v>44.3</c:v>
                </c:pt>
                <c:pt idx="14">
                  <c:v>43.7</c:v>
                </c:pt>
                <c:pt idx="15">
                  <c:v>41.2</c:v>
                </c:pt>
                <c:pt idx="16">
                  <c:v>37.700000000000003</c:v>
                </c:pt>
                <c:pt idx="17">
                  <c:v>34.1</c:v>
                </c:pt>
                <c:pt idx="18">
                  <c:v>31.6</c:v>
                </c:pt>
                <c:pt idx="19">
                  <c:v>30.9</c:v>
                </c:pt>
                <c:pt idx="20">
                  <c:v>30.3</c:v>
                </c:pt>
                <c:pt idx="21">
                  <c:v>29.2</c:v>
                </c:pt>
                <c:pt idx="22">
                  <c:v>28.2</c:v>
                </c:pt>
                <c:pt idx="23">
                  <c:v>27.3</c:v>
                </c:pt>
                <c:pt idx="24">
                  <c:v>26.5</c:v>
                </c:pt>
                <c:pt idx="25">
                  <c:v>25.3</c:v>
                </c:pt>
                <c:pt idx="26">
                  <c:v>24.4</c:v>
                </c:pt>
                <c:pt idx="27">
                  <c:v>24.1</c:v>
                </c:pt>
                <c:pt idx="28">
                  <c:v>23.7</c:v>
                </c:pt>
                <c:pt idx="29">
                  <c:v>23.3</c:v>
                </c:pt>
                <c:pt idx="30">
                  <c:v>22.8</c:v>
                </c:pt>
                <c:pt idx="31">
                  <c:v>22.5</c:v>
                </c:pt>
                <c:pt idx="32">
                  <c:v>21.7</c:v>
                </c:pt>
                <c:pt idx="33">
                  <c:v>21.7</c:v>
                </c:pt>
                <c:pt idx="34">
                  <c:v>22.2</c:v>
                </c:pt>
                <c:pt idx="35">
                  <c:v>25.2</c:v>
                </c:pt>
                <c:pt idx="36">
                  <c:v>29.7</c:v>
                </c:pt>
                <c:pt idx="37">
                  <c:v>29.8</c:v>
                </c:pt>
                <c:pt idx="38">
                  <c:v>30.3</c:v>
                </c:pt>
                <c:pt idx="39">
                  <c:v>30.6</c:v>
                </c:pt>
                <c:pt idx="40">
                  <c:v>31.5</c:v>
                </c:pt>
                <c:pt idx="41">
                  <c:v>31.5</c:v>
                </c:pt>
                <c:pt idx="42">
                  <c:v>31.5</c:v>
                </c:pt>
                <c:pt idx="43">
                  <c:v>32.299999999999997</c:v>
                </c:pt>
                <c:pt idx="44">
                  <c:v>34.6</c:v>
                </c:pt>
                <c:pt idx="45">
                  <c:v>34.6</c:v>
                </c:pt>
                <c:pt idx="46">
                  <c:v>34.6</c:v>
                </c:pt>
                <c:pt idx="47">
                  <c:v>35.200000000000003</c:v>
                </c:pt>
                <c:pt idx="48">
                  <c:v>35</c:v>
                </c:pt>
                <c:pt idx="49">
                  <c:v>35</c:v>
                </c:pt>
                <c:pt idx="50">
                  <c:v>35.1</c:v>
                </c:pt>
                <c:pt idx="51">
                  <c:v>35.299999999999997</c:v>
                </c:pt>
                <c:pt idx="52">
                  <c:v>35.700000000000003</c:v>
                </c:pt>
                <c:pt idx="53">
                  <c:v>35.9</c:v>
                </c:pt>
                <c:pt idx="54">
                  <c:v>36</c:v>
                </c:pt>
                <c:pt idx="55">
                  <c:v>36</c:v>
                </c:pt>
                <c:pt idx="56">
                  <c:v>35.799999999999997</c:v>
                </c:pt>
                <c:pt idx="57">
                  <c:v>36.1</c:v>
                </c:pt>
                <c:pt idx="58">
                  <c:v>37.5</c:v>
                </c:pt>
                <c:pt idx="59">
                  <c:v>38.700000000000003</c:v>
                </c:pt>
                <c:pt idx="60">
                  <c:v>39.1</c:v>
                </c:pt>
                <c:pt idx="61">
                  <c:v>39.6</c:v>
                </c:pt>
                <c:pt idx="62">
                  <c:v>41.1</c:v>
                </c:pt>
                <c:pt idx="63">
                  <c:v>41.2</c:v>
                </c:pt>
                <c:pt idx="64">
                  <c:v>41.1</c:v>
                </c:pt>
                <c:pt idx="65">
                  <c:v>41.4</c:v>
                </c:pt>
                <c:pt idx="66">
                  <c:v>41.7</c:v>
                </c:pt>
                <c:pt idx="67">
                  <c:v>42.8</c:v>
                </c:pt>
                <c:pt idx="68">
                  <c:v>42.8</c:v>
                </c:pt>
                <c:pt idx="69">
                  <c:v>43.5</c:v>
                </c:pt>
                <c:pt idx="70">
                  <c:v>45.7</c:v>
                </c:pt>
                <c:pt idx="71">
                  <c:v>45.5</c:v>
                </c:pt>
                <c:pt idx="72">
                  <c:v>43.6</c:v>
                </c:pt>
                <c:pt idx="73">
                  <c:v>41.6</c:v>
                </c:pt>
                <c:pt idx="74">
                  <c:v>39.6</c:v>
                </c:pt>
                <c:pt idx="75">
                  <c:v>37.4</c:v>
                </c:pt>
                <c:pt idx="76">
                  <c:v>35.5</c:v>
                </c:pt>
                <c:pt idx="77">
                  <c:v>34.200000000000003</c:v>
                </c:pt>
                <c:pt idx="78">
                  <c:v>33.6</c:v>
                </c:pt>
                <c:pt idx="79">
                  <c:v>33.6</c:v>
                </c:pt>
                <c:pt idx="80">
                  <c:v>33.1</c:v>
                </c:pt>
                <c:pt idx="81">
                  <c:v>32.200000000000003</c:v>
                </c:pt>
                <c:pt idx="82">
                  <c:v>31.8</c:v>
                </c:pt>
                <c:pt idx="83">
                  <c:v>30.8</c:v>
                </c:pt>
                <c:pt idx="84">
                  <c:v>28.3</c:v>
                </c:pt>
                <c:pt idx="85">
                  <c:v>25.4</c:v>
                </c:pt>
                <c:pt idx="86">
                  <c:v>25.2</c:v>
                </c:pt>
                <c:pt idx="87">
                  <c:v>24.6</c:v>
                </c:pt>
                <c:pt idx="88">
                  <c:v>24.3</c:v>
                </c:pt>
                <c:pt idx="89">
                  <c:v>24.5</c:v>
                </c:pt>
                <c:pt idx="90">
                  <c:v>23.7</c:v>
                </c:pt>
                <c:pt idx="91">
                  <c:v>23.3</c:v>
                </c:pt>
                <c:pt idx="92">
                  <c:v>23.5</c:v>
                </c:pt>
                <c:pt idx="93">
                  <c:v>23.3</c:v>
                </c:pt>
                <c:pt idx="94">
                  <c:v>22.6</c:v>
                </c:pt>
                <c:pt idx="95">
                  <c:v>22.5</c:v>
                </c:pt>
                <c:pt idx="96">
                  <c:v>23.1</c:v>
                </c:pt>
                <c:pt idx="97">
                  <c:v>24.3</c:v>
                </c:pt>
                <c:pt idx="98">
                  <c:v>26</c:v>
                </c:pt>
                <c:pt idx="99">
                  <c:v>28.2</c:v>
                </c:pt>
                <c:pt idx="100">
                  <c:v>29.9</c:v>
                </c:pt>
                <c:pt idx="101">
                  <c:v>30.9</c:v>
                </c:pt>
                <c:pt idx="102">
                  <c:v>31.7</c:v>
                </c:pt>
                <c:pt idx="103">
                  <c:v>32.4</c:v>
                </c:pt>
                <c:pt idx="104">
                  <c:v>31.9</c:v>
                </c:pt>
                <c:pt idx="105">
                  <c:v>31.4</c:v>
                </c:pt>
                <c:pt idx="106">
                  <c:v>31.4</c:v>
                </c:pt>
                <c:pt idx="107">
                  <c:v>31.6</c:v>
                </c:pt>
                <c:pt idx="108">
                  <c:v>31.5</c:v>
                </c:pt>
                <c:pt idx="109">
                  <c:v>31.6</c:v>
                </c:pt>
                <c:pt idx="110">
                  <c:v>32.299999999999997</c:v>
                </c:pt>
                <c:pt idx="111">
                  <c:v>33.1</c:v>
                </c:pt>
                <c:pt idx="112">
                  <c:v>33.9</c:v>
                </c:pt>
                <c:pt idx="113">
                  <c:v>34.700000000000003</c:v>
                </c:pt>
                <c:pt idx="114">
                  <c:v>35.4</c:v>
                </c:pt>
                <c:pt idx="115">
                  <c:v>36.1</c:v>
                </c:pt>
                <c:pt idx="116">
                  <c:v>36.799999999999997</c:v>
                </c:pt>
                <c:pt idx="117">
                  <c:v>37.6</c:v>
                </c:pt>
                <c:pt idx="118">
                  <c:v>38.799999999999997</c:v>
                </c:pt>
                <c:pt idx="119">
                  <c:v>39.700000000000003</c:v>
                </c:pt>
                <c:pt idx="120">
                  <c:v>40.299999999999997</c:v>
                </c:pt>
                <c:pt idx="121">
                  <c:v>40.700000000000003</c:v>
                </c:pt>
                <c:pt idx="122">
                  <c:v>41.2</c:v>
                </c:pt>
                <c:pt idx="123">
                  <c:v>41.5</c:v>
                </c:pt>
                <c:pt idx="124">
                  <c:v>42.5</c:v>
                </c:pt>
                <c:pt idx="125">
                  <c:v>41.5</c:v>
                </c:pt>
                <c:pt idx="126">
                  <c:v>37.4</c:v>
                </c:pt>
                <c:pt idx="127">
                  <c:v>34.6</c:v>
                </c:pt>
                <c:pt idx="128">
                  <c:v>33.5</c:v>
                </c:pt>
                <c:pt idx="129">
                  <c:v>31.9</c:v>
                </c:pt>
                <c:pt idx="130">
                  <c:v>31</c:v>
                </c:pt>
                <c:pt idx="131">
                  <c:v>31</c:v>
                </c:pt>
                <c:pt idx="132">
                  <c:v>31.1</c:v>
                </c:pt>
                <c:pt idx="133">
                  <c:v>31.1</c:v>
                </c:pt>
                <c:pt idx="134">
                  <c:v>31.1</c:v>
                </c:pt>
                <c:pt idx="135">
                  <c:v>31</c:v>
                </c:pt>
                <c:pt idx="136">
                  <c:v>32</c:v>
                </c:pt>
                <c:pt idx="137">
                  <c:v>35.799999999999997</c:v>
                </c:pt>
                <c:pt idx="138">
                  <c:v>36.6</c:v>
                </c:pt>
                <c:pt idx="139">
                  <c:v>36.6</c:v>
                </c:pt>
                <c:pt idx="140">
                  <c:v>36.4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data'!$AY$10:$AY$497</c:f>
              <c:numCache>
                <c:formatCode>General</c:formatCode>
                <c:ptCount val="488"/>
                <c:pt idx="0">
                  <c:v>36.4</c:v>
                </c:pt>
                <c:pt idx="1">
                  <c:v>36</c:v>
                </c:pt>
                <c:pt idx="2">
                  <c:v>36.200000000000003</c:v>
                </c:pt>
                <c:pt idx="3">
                  <c:v>36.4</c:v>
                </c:pt>
                <c:pt idx="4">
                  <c:v>37.200000000000003</c:v>
                </c:pt>
                <c:pt idx="5">
                  <c:v>37.299999999999997</c:v>
                </c:pt>
                <c:pt idx="6">
                  <c:v>37.799999999999997</c:v>
                </c:pt>
                <c:pt idx="7">
                  <c:v>39.1</c:v>
                </c:pt>
                <c:pt idx="8">
                  <c:v>40.6</c:v>
                </c:pt>
                <c:pt idx="9">
                  <c:v>41.9</c:v>
                </c:pt>
                <c:pt idx="10">
                  <c:v>42.9</c:v>
                </c:pt>
                <c:pt idx="11">
                  <c:v>43.9</c:v>
                </c:pt>
                <c:pt idx="12">
                  <c:v>44.5</c:v>
                </c:pt>
                <c:pt idx="13">
                  <c:v>43.9</c:v>
                </c:pt>
                <c:pt idx="14">
                  <c:v>40.9</c:v>
                </c:pt>
                <c:pt idx="15">
                  <c:v>36.799999999999997</c:v>
                </c:pt>
                <c:pt idx="16">
                  <c:v>34.1</c:v>
                </c:pt>
                <c:pt idx="17">
                  <c:v>31.7</c:v>
                </c:pt>
                <c:pt idx="18">
                  <c:v>31.6</c:v>
                </c:pt>
                <c:pt idx="19">
                  <c:v>31.5</c:v>
                </c:pt>
                <c:pt idx="20">
                  <c:v>30.5</c:v>
                </c:pt>
                <c:pt idx="21">
                  <c:v>30.1</c:v>
                </c:pt>
                <c:pt idx="22">
                  <c:v>29.3</c:v>
                </c:pt>
                <c:pt idx="23">
                  <c:v>28.2</c:v>
                </c:pt>
                <c:pt idx="24">
                  <c:v>27.3</c:v>
                </c:pt>
                <c:pt idx="25">
                  <c:v>26</c:v>
                </c:pt>
                <c:pt idx="26">
                  <c:v>23.7</c:v>
                </c:pt>
                <c:pt idx="27">
                  <c:v>21.4</c:v>
                </c:pt>
                <c:pt idx="28">
                  <c:v>19.600000000000001</c:v>
                </c:pt>
                <c:pt idx="29">
                  <c:v>19.3</c:v>
                </c:pt>
                <c:pt idx="30">
                  <c:v>20.100000000000001</c:v>
                </c:pt>
                <c:pt idx="31">
                  <c:v>21.6</c:v>
                </c:pt>
                <c:pt idx="32">
                  <c:v>23.4</c:v>
                </c:pt>
                <c:pt idx="33">
                  <c:v>27.3</c:v>
                </c:pt>
                <c:pt idx="34">
                  <c:v>29.6</c:v>
                </c:pt>
                <c:pt idx="35">
                  <c:v>29.8</c:v>
                </c:pt>
                <c:pt idx="36">
                  <c:v>30.6</c:v>
                </c:pt>
                <c:pt idx="37">
                  <c:v>30.7</c:v>
                </c:pt>
                <c:pt idx="38">
                  <c:v>30.1</c:v>
                </c:pt>
                <c:pt idx="39">
                  <c:v>29.9</c:v>
                </c:pt>
                <c:pt idx="40">
                  <c:v>29.9</c:v>
                </c:pt>
                <c:pt idx="41">
                  <c:v>30.1</c:v>
                </c:pt>
                <c:pt idx="42">
                  <c:v>30.6</c:v>
                </c:pt>
                <c:pt idx="43">
                  <c:v>31.1</c:v>
                </c:pt>
                <c:pt idx="44">
                  <c:v>33.200000000000003</c:v>
                </c:pt>
                <c:pt idx="45">
                  <c:v>34.6</c:v>
                </c:pt>
                <c:pt idx="46">
                  <c:v>34.4</c:v>
                </c:pt>
                <c:pt idx="47">
                  <c:v>34.700000000000003</c:v>
                </c:pt>
                <c:pt idx="48">
                  <c:v>35.200000000000003</c:v>
                </c:pt>
                <c:pt idx="49">
                  <c:v>35.200000000000003</c:v>
                </c:pt>
                <c:pt idx="50">
                  <c:v>35.700000000000003</c:v>
                </c:pt>
                <c:pt idx="51">
                  <c:v>35.9</c:v>
                </c:pt>
                <c:pt idx="52">
                  <c:v>35.799999999999997</c:v>
                </c:pt>
                <c:pt idx="53">
                  <c:v>35.700000000000003</c:v>
                </c:pt>
                <c:pt idx="54">
                  <c:v>36</c:v>
                </c:pt>
                <c:pt idx="55">
                  <c:v>35.9</c:v>
                </c:pt>
                <c:pt idx="56">
                  <c:v>35.6</c:v>
                </c:pt>
                <c:pt idx="57">
                  <c:v>35.5</c:v>
                </c:pt>
                <c:pt idx="58">
                  <c:v>35.1</c:v>
                </c:pt>
                <c:pt idx="59">
                  <c:v>35.700000000000003</c:v>
                </c:pt>
                <c:pt idx="60">
                  <c:v>38</c:v>
                </c:pt>
                <c:pt idx="61">
                  <c:v>39.299999999999997</c:v>
                </c:pt>
                <c:pt idx="62">
                  <c:v>40.200000000000003</c:v>
                </c:pt>
                <c:pt idx="63">
                  <c:v>40.4</c:v>
                </c:pt>
                <c:pt idx="64">
                  <c:v>41.5</c:v>
                </c:pt>
                <c:pt idx="65">
                  <c:v>42.9</c:v>
                </c:pt>
                <c:pt idx="66">
                  <c:v>43.4</c:v>
                </c:pt>
                <c:pt idx="67">
                  <c:v>45.2</c:v>
                </c:pt>
                <c:pt idx="68">
                  <c:v>45.7</c:v>
                </c:pt>
                <c:pt idx="69">
                  <c:v>45.5</c:v>
                </c:pt>
                <c:pt idx="70">
                  <c:v>45.5</c:v>
                </c:pt>
                <c:pt idx="71">
                  <c:v>45.5</c:v>
                </c:pt>
                <c:pt idx="72">
                  <c:v>44.8</c:v>
                </c:pt>
                <c:pt idx="73">
                  <c:v>41.5</c:v>
                </c:pt>
                <c:pt idx="74">
                  <c:v>39.1</c:v>
                </c:pt>
                <c:pt idx="75">
                  <c:v>37.799999999999997</c:v>
                </c:pt>
                <c:pt idx="76">
                  <c:v>36.4</c:v>
                </c:pt>
                <c:pt idx="77">
                  <c:v>35.299999999999997</c:v>
                </c:pt>
                <c:pt idx="78">
                  <c:v>33.9</c:v>
                </c:pt>
                <c:pt idx="79">
                  <c:v>32.5</c:v>
                </c:pt>
                <c:pt idx="80">
                  <c:v>31.2</c:v>
                </c:pt>
                <c:pt idx="81">
                  <c:v>30.6</c:v>
                </c:pt>
                <c:pt idx="82">
                  <c:v>29.3</c:v>
                </c:pt>
                <c:pt idx="83">
                  <c:v>27.3</c:v>
                </c:pt>
                <c:pt idx="84">
                  <c:v>25.9</c:v>
                </c:pt>
                <c:pt idx="85">
                  <c:v>25.1</c:v>
                </c:pt>
                <c:pt idx="86">
                  <c:v>24.9</c:v>
                </c:pt>
                <c:pt idx="87">
                  <c:v>24.2</c:v>
                </c:pt>
                <c:pt idx="88">
                  <c:v>22.9</c:v>
                </c:pt>
                <c:pt idx="89">
                  <c:v>21.1</c:v>
                </c:pt>
                <c:pt idx="90">
                  <c:v>19.600000000000001</c:v>
                </c:pt>
                <c:pt idx="91">
                  <c:v>19</c:v>
                </c:pt>
                <c:pt idx="92">
                  <c:v>19.3</c:v>
                </c:pt>
                <c:pt idx="93">
                  <c:v>20.3</c:v>
                </c:pt>
                <c:pt idx="94">
                  <c:v>21.3</c:v>
                </c:pt>
                <c:pt idx="95">
                  <c:v>22.4</c:v>
                </c:pt>
                <c:pt idx="96">
                  <c:v>23.7</c:v>
                </c:pt>
                <c:pt idx="97">
                  <c:v>25.5</c:v>
                </c:pt>
                <c:pt idx="98">
                  <c:v>27.2</c:v>
                </c:pt>
                <c:pt idx="99">
                  <c:v>29.2</c:v>
                </c:pt>
                <c:pt idx="100">
                  <c:v>30</c:v>
                </c:pt>
                <c:pt idx="101">
                  <c:v>30</c:v>
                </c:pt>
                <c:pt idx="102">
                  <c:v>29.3</c:v>
                </c:pt>
                <c:pt idx="103">
                  <c:v>29.5</c:v>
                </c:pt>
                <c:pt idx="104">
                  <c:v>29.4</c:v>
                </c:pt>
                <c:pt idx="105">
                  <c:v>28.9</c:v>
                </c:pt>
                <c:pt idx="106">
                  <c:v>28.7</c:v>
                </c:pt>
                <c:pt idx="107">
                  <c:v>29.2</c:v>
                </c:pt>
                <c:pt idx="108">
                  <c:v>30.5</c:v>
                </c:pt>
                <c:pt idx="109">
                  <c:v>31.3</c:v>
                </c:pt>
                <c:pt idx="110">
                  <c:v>31.5</c:v>
                </c:pt>
                <c:pt idx="111">
                  <c:v>31.5</c:v>
                </c:pt>
                <c:pt idx="112">
                  <c:v>32.4</c:v>
                </c:pt>
                <c:pt idx="113">
                  <c:v>33.799999999999997</c:v>
                </c:pt>
                <c:pt idx="114">
                  <c:v>34.9</c:v>
                </c:pt>
                <c:pt idx="115">
                  <c:v>35.5</c:v>
                </c:pt>
                <c:pt idx="116">
                  <c:v>35.9</c:v>
                </c:pt>
                <c:pt idx="117">
                  <c:v>37.1</c:v>
                </c:pt>
                <c:pt idx="118">
                  <c:v>38.5</c:v>
                </c:pt>
                <c:pt idx="119">
                  <c:v>39.6</c:v>
                </c:pt>
                <c:pt idx="120">
                  <c:v>40.5</c:v>
                </c:pt>
                <c:pt idx="121">
                  <c:v>41.3</c:v>
                </c:pt>
                <c:pt idx="122">
                  <c:v>41.6</c:v>
                </c:pt>
                <c:pt idx="123">
                  <c:v>42.2</c:v>
                </c:pt>
                <c:pt idx="124">
                  <c:v>43.7</c:v>
                </c:pt>
                <c:pt idx="125">
                  <c:v>44.5</c:v>
                </c:pt>
                <c:pt idx="126">
                  <c:v>42.6</c:v>
                </c:pt>
                <c:pt idx="127">
                  <c:v>38.5</c:v>
                </c:pt>
                <c:pt idx="128">
                  <c:v>37.200000000000003</c:v>
                </c:pt>
                <c:pt idx="129">
                  <c:v>36.799999999999997</c:v>
                </c:pt>
                <c:pt idx="130">
                  <c:v>34.799999999999997</c:v>
                </c:pt>
                <c:pt idx="131">
                  <c:v>32.799999999999997</c:v>
                </c:pt>
                <c:pt idx="132">
                  <c:v>32.1</c:v>
                </c:pt>
                <c:pt idx="133">
                  <c:v>31.7</c:v>
                </c:pt>
                <c:pt idx="134">
                  <c:v>31.9</c:v>
                </c:pt>
                <c:pt idx="135">
                  <c:v>31.9</c:v>
                </c:pt>
                <c:pt idx="136">
                  <c:v>33.200000000000003</c:v>
                </c:pt>
                <c:pt idx="137">
                  <c:v>36.6</c:v>
                </c:pt>
                <c:pt idx="138">
                  <c:v>36.5</c:v>
                </c:pt>
                <c:pt idx="139">
                  <c:v>37.1</c:v>
                </c:pt>
                <c:pt idx="140">
                  <c:v>36.5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data'!$AY$10:$AY$496</c:f>
              <c:numCache>
                <c:formatCode>General</c:formatCode>
                <c:ptCount val="487"/>
                <c:pt idx="0">
                  <c:v>36.5</c:v>
                </c:pt>
                <c:pt idx="1">
                  <c:v>35.9</c:v>
                </c:pt>
                <c:pt idx="2">
                  <c:v>35.799999999999997</c:v>
                </c:pt>
                <c:pt idx="3">
                  <c:v>36.299999999999997</c:v>
                </c:pt>
                <c:pt idx="4">
                  <c:v>37.5</c:v>
                </c:pt>
                <c:pt idx="5">
                  <c:v>38.299999999999997</c:v>
                </c:pt>
                <c:pt idx="6">
                  <c:v>39.9</c:v>
                </c:pt>
                <c:pt idx="7">
                  <c:v>40.6</c:v>
                </c:pt>
                <c:pt idx="8">
                  <c:v>41.7</c:v>
                </c:pt>
                <c:pt idx="9">
                  <c:v>43.4</c:v>
                </c:pt>
                <c:pt idx="10">
                  <c:v>44.4</c:v>
                </c:pt>
                <c:pt idx="11">
                  <c:v>45.2</c:v>
                </c:pt>
                <c:pt idx="12">
                  <c:v>45.6</c:v>
                </c:pt>
                <c:pt idx="13">
                  <c:v>44.7</c:v>
                </c:pt>
                <c:pt idx="14">
                  <c:v>42.5</c:v>
                </c:pt>
                <c:pt idx="15">
                  <c:v>38.299999999999997</c:v>
                </c:pt>
                <c:pt idx="16">
                  <c:v>35.1</c:v>
                </c:pt>
                <c:pt idx="17">
                  <c:v>33.200000000000003</c:v>
                </c:pt>
                <c:pt idx="18">
                  <c:v>33.4</c:v>
                </c:pt>
                <c:pt idx="19">
                  <c:v>32.5</c:v>
                </c:pt>
                <c:pt idx="20">
                  <c:v>31.2</c:v>
                </c:pt>
                <c:pt idx="21">
                  <c:v>30.1</c:v>
                </c:pt>
                <c:pt idx="22">
                  <c:v>28.7</c:v>
                </c:pt>
                <c:pt idx="23">
                  <c:v>27.6</c:v>
                </c:pt>
                <c:pt idx="24">
                  <c:v>26.5</c:v>
                </c:pt>
                <c:pt idx="25">
                  <c:v>25.4</c:v>
                </c:pt>
                <c:pt idx="26">
                  <c:v>23.9</c:v>
                </c:pt>
                <c:pt idx="27">
                  <c:v>22.4</c:v>
                </c:pt>
                <c:pt idx="28">
                  <c:v>20.8</c:v>
                </c:pt>
                <c:pt idx="29">
                  <c:v>19.3</c:v>
                </c:pt>
                <c:pt idx="30">
                  <c:v>19.100000000000001</c:v>
                </c:pt>
                <c:pt idx="31">
                  <c:v>19.8</c:v>
                </c:pt>
                <c:pt idx="32">
                  <c:v>20.3</c:v>
                </c:pt>
                <c:pt idx="33">
                  <c:v>22.6</c:v>
                </c:pt>
                <c:pt idx="34">
                  <c:v>24.9</c:v>
                </c:pt>
                <c:pt idx="35">
                  <c:v>26.6</c:v>
                </c:pt>
                <c:pt idx="36">
                  <c:v>28.3</c:v>
                </c:pt>
                <c:pt idx="37">
                  <c:v>29.3</c:v>
                </c:pt>
                <c:pt idx="38">
                  <c:v>30</c:v>
                </c:pt>
                <c:pt idx="39">
                  <c:v>30.7</c:v>
                </c:pt>
                <c:pt idx="40">
                  <c:v>30.9</c:v>
                </c:pt>
                <c:pt idx="41">
                  <c:v>31.4</c:v>
                </c:pt>
                <c:pt idx="42">
                  <c:v>32.1</c:v>
                </c:pt>
                <c:pt idx="43">
                  <c:v>34.1</c:v>
                </c:pt>
                <c:pt idx="44">
                  <c:v>34.4</c:v>
                </c:pt>
                <c:pt idx="45">
                  <c:v>35.299999999999997</c:v>
                </c:pt>
                <c:pt idx="46">
                  <c:v>35</c:v>
                </c:pt>
                <c:pt idx="47">
                  <c:v>34.700000000000003</c:v>
                </c:pt>
                <c:pt idx="48">
                  <c:v>34.4</c:v>
                </c:pt>
                <c:pt idx="49">
                  <c:v>34.200000000000003</c:v>
                </c:pt>
                <c:pt idx="50">
                  <c:v>35</c:v>
                </c:pt>
                <c:pt idx="51">
                  <c:v>35.299999999999997</c:v>
                </c:pt>
                <c:pt idx="52">
                  <c:v>35.799999999999997</c:v>
                </c:pt>
                <c:pt idx="53">
                  <c:v>35.5</c:v>
                </c:pt>
                <c:pt idx="54">
                  <c:v>35.9</c:v>
                </c:pt>
                <c:pt idx="55">
                  <c:v>36.200000000000003</c:v>
                </c:pt>
                <c:pt idx="56">
                  <c:v>35.4</c:v>
                </c:pt>
                <c:pt idx="57">
                  <c:v>35.4</c:v>
                </c:pt>
                <c:pt idx="58">
                  <c:v>35.4</c:v>
                </c:pt>
                <c:pt idx="59">
                  <c:v>35.9</c:v>
                </c:pt>
                <c:pt idx="60">
                  <c:v>37.299999999999997</c:v>
                </c:pt>
                <c:pt idx="61">
                  <c:v>37.700000000000003</c:v>
                </c:pt>
                <c:pt idx="62">
                  <c:v>38.799999999999997</c:v>
                </c:pt>
                <c:pt idx="63">
                  <c:v>38.799999999999997</c:v>
                </c:pt>
                <c:pt idx="64">
                  <c:v>38.799999999999997</c:v>
                </c:pt>
                <c:pt idx="65">
                  <c:v>39</c:v>
                </c:pt>
                <c:pt idx="66">
                  <c:v>39.6</c:v>
                </c:pt>
                <c:pt idx="67">
                  <c:v>40.4</c:v>
                </c:pt>
                <c:pt idx="68">
                  <c:v>42.9</c:v>
                </c:pt>
                <c:pt idx="69">
                  <c:v>42.9</c:v>
                </c:pt>
                <c:pt idx="70">
                  <c:v>43.2</c:v>
                </c:pt>
                <c:pt idx="71">
                  <c:v>44.6</c:v>
                </c:pt>
                <c:pt idx="72">
                  <c:v>45.7</c:v>
                </c:pt>
                <c:pt idx="73">
                  <c:v>45.5</c:v>
                </c:pt>
                <c:pt idx="74">
                  <c:v>43.7</c:v>
                </c:pt>
                <c:pt idx="75">
                  <c:v>39.9</c:v>
                </c:pt>
                <c:pt idx="76">
                  <c:v>37</c:v>
                </c:pt>
                <c:pt idx="77">
                  <c:v>36.1</c:v>
                </c:pt>
                <c:pt idx="78">
                  <c:v>35.4</c:v>
                </c:pt>
                <c:pt idx="79">
                  <c:v>34.299999999999997</c:v>
                </c:pt>
                <c:pt idx="80">
                  <c:v>33</c:v>
                </c:pt>
                <c:pt idx="81">
                  <c:v>31.4</c:v>
                </c:pt>
                <c:pt idx="82">
                  <c:v>30.5</c:v>
                </c:pt>
                <c:pt idx="83">
                  <c:v>29.5</c:v>
                </c:pt>
                <c:pt idx="84">
                  <c:v>28.1</c:v>
                </c:pt>
                <c:pt idx="85">
                  <c:v>27</c:v>
                </c:pt>
                <c:pt idx="86">
                  <c:v>26</c:v>
                </c:pt>
                <c:pt idx="87">
                  <c:v>24.8</c:v>
                </c:pt>
                <c:pt idx="88">
                  <c:v>25.3</c:v>
                </c:pt>
                <c:pt idx="89">
                  <c:v>25.2</c:v>
                </c:pt>
                <c:pt idx="90">
                  <c:v>23.8</c:v>
                </c:pt>
                <c:pt idx="91">
                  <c:v>23.2</c:v>
                </c:pt>
                <c:pt idx="92">
                  <c:v>21.7</c:v>
                </c:pt>
                <c:pt idx="93">
                  <c:v>22.8</c:v>
                </c:pt>
                <c:pt idx="94">
                  <c:v>22.3</c:v>
                </c:pt>
                <c:pt idx="95">
                  <c:v>22.6</c:v>
                </c:pt>
                <c:pt idx="96">
                  <c:v>23.8</c:v>
                </c:pt>
                <c:pt idx="97">
                  <c:v>24.9</c:v>
                </c:pt>
                <c:pt idx="98">
                  <c:v>26.7</c:v>
                </c:pt>
                <c:pt idx="99">
                  <c:v>27.9</c:v>
                </c:pt>
                <c:pt idx="100">
                  <c:v>28.9</c:v>
                </c:pt>
                <c:pt idx="101">
                  <c:v>29.4</c:v>
                </c:pt>
                <c:pt idx="102">
                  <c:v>30.3</c:v>
                </c:pt>
                <c:pt idx="103">
                  <c:v>30.6</c:v>
                </c:pt>
                <c:pt idx="104">
                  <c:v>31.3</c:v>
                </c:pt>
                <c:pt idx="105">
                  <c:v>31.8</c:v>
                </c:pt>
                <c:pt idx="106">
                  <c:v>31.8</c:v>
                </c:pt>
                <c:pt idx="107">
                  <c:v>31.8</c:v>
                </c:pt>
                <c:pt idx="108">
                  <c:v>31.7</c:v>
                </c:pt>
                <c:pt idx="109">
                  <c:v>30.9</c:v>
                </c:pt>
                <c:pt idx="110">
                  <c:v>30.6</c:v>
                </c:pt>
                <c:pt idx="111">
                  <c:v>31.4</c:v>
                </c:pt>
                <c:pt idx="112">
                  <c:v>32.6</c:v>
                </c:pt>
                <c:pt idx="113">
                  <c:v>33.200000000000003</c:v>
                </c:pt>
                <c:pt idx="114">
                  <c:v>34.299999999999997</c:v>
                </c:pt>
                <c:pt idx="115">
                  <c:v>35.9</c:v>
                </c:pt>
                <c:pt idx="116">
                  <c:v>37</c:v>
                </c:pt>
                <c:pt idx="117">
                  <c:v>38.200000000000003</c:v>
                </c:pt>
                <c:pt idx="118">
                  <c:v>39.200000000000003</c:v>
                </c:pt>
                <c:pt idx="119">
                  <c:v>40.1</c:v>
                </c:pt>
                <c:pt idx="120">
                  <c:v>41.1</c:v>
                </c:pt>
                <c:pt idx="121">
                  <c:v>41.9</c:v>
                </c:pt>
                <c:pt idx="122">
                  <c:v>42.4</c:v>
                </c:pt>
                <c:pt idx="123">
                  <c:v>43.4</c:v>
                </c:pt>
                <c:pt idx="124">
                  <c:v>44.1</c:v>
                </c:pt>
                <c:pt idx="125">
                  <c:v>41.2</c:v>
                </c:pt>
                <c:pt idx="126">
                  <c:v>37.5</c:v>
                </c:pt>
                <c:pt idx="127">
                  <c:v>33.4</c:v>
                </c:pt>
                <c:pt idx="128">
                  <c:v>32.200000000000003</c:v>
                </c:pt>
                <c:pt idx="129">
                  <c:v>32.1</c:v>
                </c:pt>
                <c:pt idx="130">
                  <c:v>32.5</c:v>
                </c:pt>
                <c:pt idx="131">
                  <c:v>32.1</c:v>
                </c:pt>
                <c:pt idx="132">
                  <c:v>31.4</c:v>
                </c:pt>
                <c:pt idx="133">
                  <c:v>30.8</c:v>
                </c:pt>
                <c:pt idx="134">
                  <c:v>29.9</c:v>
                </c:pt>
                <c:pt idx="135">
                  <c:v>30</c:v>
                </c:pt>
                <c:pt idx="136">
                  <c:v>30.9</c:v>
                </c:pt>
                <c:pt idx="137">
                  <c:v>33.200000000000003</c:v>
                </c:pt>
                <c:pt idx="138">
                  <c:v>34.700000000000003</c:v>
                </c:pt>
                <c:pt idx="139">
                  <c:v>35.200000000000003</c:v>
                </c:pt>
                <c:pt idx="140">
                  <c:v>35.200000000000003</c:v>
                </c:pt>
              </c:numCache>
            </c:numRef>
          </c:yVal>
          <c:smooth val="1"/>
        </c:ser>
        <c:axId val="54127616"/>
        <c:axId val="54129792"/>
      </c:scatterChart>
      <c:valAx>
        <c:axId val="54127616"/>
        <c:scaling>
          <c:orientation val="minMax"/>
          <c:max val="14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</c:title>
        <c:majorTickMark val="none"/>
        <c:tickLblPos val="nextTo"/>
        <c:crossAx val="54129792"/>
        <c:crosses val="autoZero"/>
        <c:crossBetween val="midCat"/>
      </c:valAx>
      <c:valAx>
        <c:axId val="541297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Speed (mph)</a:t>
                </a:r>
              </a:p>
            </c:rich>
          </c:tx>
          <c:layout>
            <c:manualLayout>
              <c:xMode val="edge"/>
              <c:yMode val="edge"/>
              <c:x val="1.1714589989350429E-2"/>
              <c:y val="0.4380718483888964"/>
            </c:manualLayout>
          </c:layout>
        </c:title>
        <c:numFmt formatCode="General" sourceLinked="1"/>
        <c:majorTickMark val="none"/>
        <c:tickLblPos val="nextTo"/>
        <c:crossAx val="54127616"/>
        <c:crosses val="autoZero"/>
        <c:crossBetween val="midCat"/>
      </c:valAx>
    </c:plotArea>
    <c:legend>
      <c:legendPos val="r"/>
    </c:legend>
    <c:plotVisOnly val="1"/>
    <c:dispBlanksAs val="gap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Lambda Vs. Time</a:t>
            </a:r>
          </a:p>
        </c:rich>
      </c:tx>
      <c:layout/>
    </c:title>
    <c:plotArea>
      <c:layout/>
      <c:scatterChart>
        <c:scatterStyle val="smoothMarker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data'!$BH$10:$BH$499</c:f>
              <c:numCache>
                <c:formatCode>General</c:formatCode>
                <c:ptCount val="490"/>
                <c:pt idx="0">
                  <c:v>0.9</c:v>
                </c:pt>
                <c:pt idx="1">
                  <c:v>0.91</c:v>
                </c:pt>
                <c:pt idx="2">
                  <c:v>0.9</c:v>
                </c:pt>
                <c:pt idx="3">
                  <c:v>0.91</c:v>
                </c:pt>
                <c:pt idx="4">
                  <c:v>0.92</c:v>
                </c:pt>
                <c:pt idx="5">
                  <c:v>0.93</c:v>
                </c:pt>
                <c:pt idx="6">
                  <c:v>0.92</c:v>
                </c:pt>
                <c:pt idx="7">
                  <c:v>0.91</c:v>
                </c:pt>
                <c:pt idx="8">
                  <c:v>0.9</c:v>
                </c:pt>
                <c:pt idx="9">
                  <c:v>0.89</c:v>
                </c:pt>
                <c:pt idx="10">
                  <c:v>0.87</c:v>
                </c:pt>
                <c:pt idx="11">
                  <c:v>0.88</c:v>
                </c:pt>
                <c:pt idx="12">
                  <c:v>0.86</c:v>
                </c:pt>
                <c:pt idx="13">
                  <c:v>0.99</c:v>
                </c:pt>
                <c:pt idx="14">
                  <c:v>1.05</c:v>
                </c:pt>
                <c:pt idx="15">
                  <c:v>0.94</c:v>
                </c:pt>
                <c:pt idx="16">
                  <c:v>0.83</c:v>
                </c:pt>
                <c:pt idx="17">
                  <c:v>0.78</c:v>
                </c:pt>
                <c:pt idx="18">
                  <c:v>0.79</c:v>
                </c:pt>
                <c:pt idx="19">
                  <c:v>0.8</c:v>
                </c:pt>
                <c:pt idx="20">
                  <c:v>0.8</c:v>
                </c:pt>
                <c:pt idx="21">
                  <c:v>0.8</c:v>
                </c:pt>
                <c:pt idx="22">
                  <c:v>0.82</c:v>
                </c:pt>
                <c:pt idx="23">
                  <c:v>0.82</c:v>
                </c:pt>
                <c:pt idx="24">
                  <c:v>0.8</c:v>
                </c:pt>
                <c:pt idx="25">
                  <c:v>0.79</c:v>
                </c:pt>
                <c:pt idx="26">
                  <c:v>0.79</c:v>
                </c:pt>
                <c:pt idx="27">
                  <c:v>0.83</c:v>
                </c:pt>
                <c:pt idx="28">
                  <c:v>0.85</c:v>
                </c:pt>
                <c:pt idx="29">
                  <c:v>0.82</c:v>
                </c:pt>
                <c:pt idx="30">
                  <c:v>0.78</c:v>
                </c:pt>
                <c:pt idx="31">
                  <c:v>0.82</c:v>
                </c:pt>
                <c:pt idx="32">
                  <c:v>0.84</c:v>
                </c:pt>
                <c:pt idx="33">
                  <c:v>0.84</c:v>
                </c:pt>
                <c:pt idx="34">
                  <c:v>0.83</c:v>
                </c:pt>
                <c:pt idx="35">
                  <c:v>0.82</c:v>
                </c:pt>
                <c:pt idx="36">
                  <c:v>0.83</c:v>
                </c:pt>
                <c:pt idx="37">
                  <c:v>0.88</c:v>
                </c:pt>
                <c:pt idx="38">
                  <c:v>0.88</c:v>
                </c:pt>
                <c:pt idx="39">
                  <c:v>0.87</c:v>
                </c:pt>
                <c:pt idx="40">
                  <c:v>0.88</c:v>
                </c:pt>
                <c:pt idx="41">
                  <c:v>0.87</c:v>
                </c:pt>
                <c:pt idx="42">
                  <c:v>0.85</c:v>
                </c:pt>
                <c:pt idx="43">
                  <c:v>0.84</c:v>
                </c:pt>
                <c:pt idx="44">
                  <c:v>0.85</c:v>
                </c:pt>
                <c:pt idx="45">
                  <c:v>0.89</c:v>
                </c:pt>
                <c:pt idx="46">
                  <c:v>0.91</c:v>
                </c:pt>
                <c:pt idx="47">
                  <c:v>0.91</c:v>
                </c:pt>
                <c:pt idx="48">
                  <c:v>0.9</c:v>
                </c:pt>
                <c:pt idx="49">
                  <c:v>0.89</c:v>
                </c:pt>
                <c:pt idx="50">
                  <c:v>0.93</c:v>
                </c:pt>
                <c:pt idx="51">
                  <c:v>0.94</c:v>
                </c:pt>
                <c:pt idx="52">
                  <c:v>0.94</c:v>
                </c:pt>
                <c:pt idx="53">
                  <c:v>0.93</c:v>
                </c:pt>
                <c:pt idx="54">
                  <c:v>0.95</c:v>
                </c:pt>
                <c:pt idx="55">
                  <c:v>0.92</c:v>
                </c:pt>
                <c:pt idx="56">
                  <c:v>0.9</c:v>
                </c:pt>
                <c:pt idx="57">
                  <c:v>0.89</c:v>
                </c:pt>
                <c:pt idx="58">
                  <c:v>0.89</c:v>
                </c:pt>
                <c:pt idx="59">
                  <c:v>0.89</c:v>
                </c:pt>
                <c:pt idx="60">
                  <c:v>0.89</c:v>
                </c:pt>
                <c:pt idx="61">
                  <c:v>0.89</c:v>
                </c:pt>
                <c:pt idx="62">
                  <c:v>0.9</c:v>
                </c:pt>
                <c:pt idx="63">
                  <c:v>0.89</c:v>
                </c:pt>
                <c:pt idx="64">
                  <c:v>0.88</c:v>
                </c:pt>
                <c:pt idx="65">
                  <c:v>0.88</c:v>
                </c:pt>
                <c:pt idx="66">
                  <c:v>0.88</c:v>
                </c:pt>
                <c:pt idx="67">
                  <c:v>0.87</c:v>
                </c:pt>
                <c:pt idx="68">
                  <c:v>0.9</c:v>
                </c:pt>
                <c:pt idx="69">
                  <c:v>0.83</c:v>
                </c:pt>
                <c:pt idx="70">
                  <c:v>0.78</c:v>
                </c:pt>
                <c:pt idx="71">
                  <c:v>0.78</c:v>
                </c:pt>
                <c:pt idx="72">
                  <c:v>0.79</c:v>
                </c:pt>
                <c:pt idx="73">
                  <c:v>0.81</c:v>
                </c:pt>
                <c:pt idx="74">
                  <c:v>0.78</c:v>
                </c:pt>
                <c:pt idx="75">
                  <c:v>0.79</c:v>
                </c:pt>
                <c:pt idx="76">
                  <c:v>0.8</c:v>
                </c:pt>
                <c:pt idx="77">
                  <c:v>0.81</c:v>
                </c:pt>
                <c:pt idx="78">
                  <c:v>0.77</c:v>
                </c:pt>
                <c:pt idx="79">
                  <c:v>0.79</c:v>
                </c:pt>
                <c:pt idx="80">
                  <c:v>0.8</c:v>
                </c:pt>
                <c:pt idx="81">
                  <c:v>0.84</c:v>
                </c:pt>
                <c:pt idx="82">
                  <c:v>0.88</c:v>
                </c:pt>
                <c:pt idx="83">
                  <c:v>0.82</c:v>
                </c:pt>
                <c:pt idx="84">
                  <c:v>0.79</c:v>
                </c:pt>
                <c:pt idx="85">
                  <c:v>0.78</c:v>
                </c:pt>
                <c:pt idx="86">
                  <c:v>0.79</c:v>
                </c:pt>
                <c:pt idx="87">
                  <c:v>0.83</c:v>
                </c:pt>
                <c:pt idx="88">
                  <c:v>0.83</c:v>
                </c:pt>
                <c:pt idx="89">
                  <c:v>0.79</c:v>
                </c:pt>
                <c:pt idx="90">
                  <c:v>0.79</c:v>
                </c:pt>
                <c:pt idx="91">
                  <c:v>0.79</c:v>
                </c:pt>
                <c:pt idx="92">
                  <c:v>0.79</c:v>
                </c:pt>
                <c:pt idx="93">
                  <c:v>0.79</c:v>
                </c:pt>
                <c:pt idx="94">
                  <c:v>0.82</c:v>
                </c:pt>
                <c:pt idx="95">
                  <c:v>0.85</c:v>
                </c:pt>
                <c:pt idx="96">
                  <c:v>0.86</c:v>
                </c:pt>
                <c:pt idx="97">
                  <c:v>0.84</c:v>
                </c:pt>
                <c:pt idx="98">
                  <c:v>0.81</c:v>
                </c:pt>
                <c:pt idx="99">
                  <c:v>0.85</c:v>
                </c:pt>
                <c:pt idx="100">
                  <c:v>0.85</c:v>
                </c:pt>
                <c:pt idx="101">
                  <c:v>0.82</c:v>
                </c:pt>
                <c:pt idx="102">
                  <c:v>0.79</c:v>
                </c:pt>
                <c:pt idx="103">
                  <c:v>0.81</c:v>
                </c:pt>
                <c:pt idx="104">
                  <c:v>0.82</c:v>
                </c:pt>
                <c:pt idx="105">
                  <c:v>0.81</c:v>
                </c:pt>
                <c:pt idx="106">
                  <c:v>0.82</c:v>
                </c:pt>
                <c:pt idx="107">
                  <c:v>0.84</c:v>
                </c:pt>
                <c:pt idx="108">
                  <c:v>0.87</c:v>
                </c:pt>
                <c:pt idx="109">
                  <c:v>0.89</c:v>
                </c:pt>
                <c:pt idx="110">
                  <c:v>0.91</c:v>
                </c:pt>
                <c:pt idx="111">
                  <c:v>0.93</c:v>
                </c:pt>
                <c:pt idx="112">
                  <c:v>0.93</c:v>
                </c:pt>
                <c:pt idx="113">
                  <c:v>0.93</c:v>
                </c:pt>
                <c:pt idx="114">
                  <c:v>0.93</c:v>
                </c:pt>
                <c:pt idx="115">
                  <c:v>0.91</c:v>
                </c:pt>
                <c:pt idx="116">
                  <c:v>0.9</c:v>
                </c:pt>
                <c:pt idx="117">
                  <c:v>0.91</c:v>
                </c:pt>
                <c:pt idx="118">
                  <c:v>0.9</c:v>
                </c:pt>
                <c:pt idx="119">
                  <c:v>0.88</c:v>
                </c:pt>
                <c:pt idx="120">
                  <c:v>0.87</c:v>
                </c:pt>
                <c:pt idx="121">
                  <c:v>0.86</c:v>
                </c:pt>
                <c:pt idx="122">
                  <c:v>0.89</c:v>
                </c:pt>
                <c:pt idx="123">
                  <c:v>0.87</c:v>
                </c:pt>
                <c:pt idx="124">
                  <c:v>0.81</c:v>
                </c:pt>
                <c:pt idx="125">
                  <c:v>0.83</c:v>
                </c:pt>
                <c:pt idx="126">
                  <c:v>0.8</c:v>
                </c:pt>
                <c:pt idx="127">
                  <c:v>0.78</c:v>
                </c:pt>
                <c:pt idx="128">
                  <c:v>0.81</c:v>
                </c:pt>
                <c:pt idx="129">
                  <c:v>0.8</c:v>
                </c:pt>
                <c:pt idx="130">
                  <c:v>0.8</c:v>
                </c:pt>
                <c:pt idx="131">
                  <c:v>0.83</c:v>
                </c:pt>
                <c:pt idx="132">
                  <c:v>0.9</c:v>
                </c:pt>
                <c:pt idx="133">
                  <c:v>0.92</c:v>
                </c:pt>
                <c:pt idx="134">
                  <c:v>0.92</c:v>
                </c:pt>
                <c:pt idx="135">
                  <c:v>0.91</c:v>
                </c:pt>
                <c:pt idx="136">
                  <c:v>0.88</c:v>
                </c:pt>
                <c:pt idx="137">
                  <c:v>0.85</c:v>
                </c:pt>
                <c:pt idx="138">
                  <c:v>0.86</c:v>
                </c:pt>
                <c:pt idx="139">
                  <c:v>0.87</c:v>
                </c:pt>
                <c:pt idx="140">
                  <c:v>0.92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data'!$BH$10:$BH$497</c:f>
              <c:numCache>
                <c:formatCode>General</c:formatCode>
                <c:ptCount val="488"/>
                <c:pt idx="0">
                  <c:v>0.92</c:v>
                </c:pt>
                <c:pt idx="1">
                  <c:v>0.94</c:v>
                </c:pt>
                <c:pt idx="2">
                  <c:v>0.95</c:v>
                </c:pt>
                <c:pt idx="3">
                  <c:v>0.95</c:v>
                </c:pt>
                <c:pt idx="4">
                  <c:v>0.96</c:v>
                </c:pt>
                <c:pt idx="5">
                  <c:v>0.92</c:v>
                </c:pt>
                <c:pt idx="6">
                  <c:v>0.89</c:v>
                </c:pt>
                <c:pt idx="7">
                  <c:v>0.88</c:v>
                </c:pt>
                <c:pt idx="8">
                  <c:v>0.88</c:v>
                </c:pt>
                <c:pt idx="9">
                  <c:v>0.86</c:v>
                </c:pt>
                <c:pt idx="10">
                  <c:v>0.86</c:v>
                </c:pt>
                <c:pt idx="11">
                  <c:v>0.81</c:v>
                </c:pt>
                <c:pt idx="12">
                  <c:v>0.96</c:v>
                </c:pt>
                <c:pt idx="13">
                  <c:v>1.03</c:v>
                </c:pt>
                <c:pt idx="14">
                  <c:v>0.96</c:v>
                </c:pt>
                <c:pt idx="15">
                  <c:v>0.81</c:v>
                </c:pt>
                <c:pt idx="16">
                  <c:v>0.79</c:v>
                </c:pt>
                <c:pt idx="17">
                  <c:v>0.76</c:v>
                </c:pt>
                <c:pt idx="18">
                  <c:v>0.77</c:v>
                </c:pt>
                <c:pt idx="19">
                  <c:v>0.78</c:v>
                </c:pt>
                <c:pt idx="20">
                  <c:v>0.78</c:v>
                </c:pt>
                <c:pt idx="21">
                  <c:v>0.78</c:v>
                </c:pt>
                <c:pt idx="22">
                  <c:v>0.83</c:v>
                </c:pt>
                <c:pt idx="23">
                  <c:v>0.89</c:v>
                </c:pt>
                <c:pt idx="24">
                  <c:v>0.92</c:v>
                </c:pt>
                <c:pt idx="25">
                  <c:v>0.89</c:v>
                </c:pt>
                <c:pt idx="26">
                  <c:v>0.86</c:v>
                </c:pt>
                <c:pt idx="27">
                  <c:v>0.8</c:v>
                </c:pt>
                <c:pt idx="28">
                  <c:v>0.84</c:v>
                </c:pt>
                <c:pt idx="29">
                  <c:v>0.82</c:v>
                </c:pt>
                <c:pt idx="30">
                  <c:v>0.88</c:v>
                </c:pt>
                <c:pt idx="31">
                  <c:v>0.91</c:v>
                </c:pt>
                <c:pt idx="32">
                  <c:v>0.88</c:v>
                </c:pt>
                <c:pt idx="33">
                  <c:v>0.83</c:v>
                </c:pt>
                <c:pt idx="34">
                  <c:v>0.8</c:v>
                </c:pt>
                <c:pt idx="35">
                  <c:v>0.79</c:v>
                </c:pt>
                <c:pt idx="36">
                  <c:v>0.83</c:v>
                </c:pt>
                <c:pt idx="37">
                  <c:v>0.89</c:v>
                </c:pt>
                <c:pt idx="38">
                  <c:v>0.9</c:v>
                </c:pt>
                <c:pt idx="39">
                  <c:v>0.91</c:v>
                </c:pt>
                <c:pt idx="40">
                  <c:v>0.9</c:v>
                </c:pt>
                <c:pt idx="41">
                  <c:v>0.91</c:v>
                </c:pt>
                <c:pt idx="42">
                  <c:v>0.87</c:v>
                </c:pt>
                <c:pt idx="43">
                  <c:v>0.87</c:v>
                </c:pt>
                <c:pt idx="44">
                  <c:v>0.89</c:v>
                </c:pt>
                <c:pt idx="45">
                  <c:v>0.92</c:v>
                </c:pt>
                <c:pt idx="46">
                  <c:v>0.94</c:v>
                </c:pt>
                <c:pt idx="47">
                  <c:v>0.94</c:v>
                </c:pt>
                <c:pt idx="48">
                  <c:v>0.91</c:v>
                </c:pt>
                <c:pt idx="49">
                  <c:v>0.9</c:v>
                </c:pt>
                <c:pt idx="50">
                  <c:v>0.9</c:v>
                </c:pt>
                <c:pt idx="51">
                  <c:v>0.89</c:v>
                </c:pt>
                <c:pt idx="52">
                  <c:v>0.85</c:v>
                </c:pt>
                <c:pt idx="53">
                  <c:v>0.9</c:v>
                </c:pt>
                <c:pt idx="54">
                  <c:v>0.9</c:v>
                </c:pt>
                <c:pt idx="55">
                  <c:v>0.9</c:v>
                </c:pt>
                <c:pt idx="56">
                  <c:v>0.9</c:v>
                </c:pt>
                <c:pt idx="57">
                  <c:v>0.9</c:v>
                </c:pt>
                <c:pt idx="58">
                  <c:v>0.9</c:v>
                </c:pt>
                <c:pt idx="59">
                  <c:v>0.89</c:v>
                </c:pt>
                <c:pt idx="60">
                  <c:v>0.89</c:v>
                </c:pt>
                <c:pt idx="61">
                  <c:v>0.89</c:v>
                </c:pt>
                <c:pt idx="62">
                  <c:v>0.88</c:v>
                </c:pt>
                <c:pt idx="63">
                  <c:v>0.88</c:v>
                </c:pt>
                <c:pt idx="64">
                  <c:v>0.88</c:v>
                </c:pt>
                <c:pt idx="65">
                  <c:v>0.89</c:v>
                </c:pt>
                <c:pt idx="66">
                  <c:v>0.91</c:v>
                </c:pt>
                <c:pt idx="67">
                  <c:v>0.91</c:v>
                </c:pt>
                <c:pt idx="68">
                  <c:v>0.88</c:v>
                </c:pt>
                <c:pt idx="69">
                  <c:v>0.84</c:v>
                </c:pt>
                <c:pt idx="70">
                  <c:v>0.77</c:v>
                </c:pt>
                <c:pt idx="71">
                  <c:v>0.8</c:v>
                </c:pt>
                <c:pt idx="72">
                  <c:v>0.81</c:v>
                </c:pt>
                <c:pt idx="73">
                  <c:v>0.78</c:v>
                </c:pt>
                <c:pt idx="74">
                  <c:v>0.78</c:v>
                </c:pt>
                <c:pt idx="75">
                  <c:v>0.81</c:v>
                </c:pt>
                <c:pt idx="76">
                  <c:v>0.83</c:v>
                </c:pt>
                <c:pt idx="77">
                  <c:v>0.8</c:v>
                </c:pt>
                <c:pt idx="78">
                  <c:v>0.78</c:v>
                </c:pt>
                <c:pt idx="79">
                  <c:v>0.81</c:v>
                </c:pt>
                <c:pt idx="80">
                  <c:v>0.83</c:v>
                </c:pt>
                <c:pt idx="81">
                  <c:v>0.81</c:v>
                </c:pt>
                <c:pt idx="82">
                  <c:v>0.79</c:v>
                </c:pt>
                <c:pt idx="83">
                  <c:v>0.79</c:v>
                </c:pt>
                <c:pt idx="84">
                  <c:v>0.79</c:v>
                </c:pt>
                <c:pt idx="85">
                  <c:v>0.83</c:v>
                </c:pt>
                <c:pt idx="86">
                  <c:v>0.87</c:v>
                </c:pt>
                <c:pt idx="87">
                  <c:v>0.88</c:v>
                </c:pt>
                <c:pt idx="88">
                  <c:v>0.87</c:v>
                </c:pt>
                <c:pt idx="89">
                  <c:v>0.82</c:v>
                </c:pt>
                <c:pt idx="90">
                  <c:v>0.78</c:v>
                </c:pt>
                <c:pt idx="91">
                  <c:v>0.78</c:v>
                </c:pt>
                <c:pt idx="92">
                  <c:v>0.79</c:v>
                </c:pt>
                <c:pt idx="93">
                  <c:v>0.8</c:v>
                </c:pt>
                <c:pt idx="94">
                  <c:v>0.79</c:v>
                </c:pt>
                <c:pt idx="95">
                  <c:v>0.89</c:v>
                </c:pt>
                <c:pt idx="96">
                  <c:v>0.88</c:v>
                </c:pt>
                <c:pt idx="97">
                  <c:v>0.85</c:v>
                </c:pt>
                <c:pt idx="98">
                  <c:v>0.81</c:v>
                </c:pt>
                <c:pt idx="99">
                  <c:v>0.78</c:v>
                </c:pt>
                <c:pt idx="100">
                  <c:v>0.8</c:v>
                </c:pt>
                <c:pt idx="101">
                  <c:v>0.78</c:v>
                </c:pt>
                <c:pt idx="102">
                  <c:v>0.77</c:v>
                </c:pt>
                <c:pt idx="103">
                  <c:v>0.78</c:v>
                </c:pt>
                <c:pt idx="104">
                  <c:v>0.83</c:v>
                </c:pt>
                <c:pt idx="105">
                  <c:v>0.88</c:v>
                </c:pt>
                <c:pt idx="106">
                  <c:v>0.88</c:v>
                </c:pt>
                <c:pt idx="107">
                  <c:v>0.83</c:v>
                </c:pt>
                <c:pt idx="108">
                  <c:v>0.87</c:v>
                </c:pt>
                <c:pt idx="109">
                  <c:v>0.91</c:v>
                </c:pt>
                <c:pt idx="110">
                  <c:v>0.94</c:v>
                </c:pt>
                <c:pt idx="111">
                  <c:v>0.95</c:v>
                </c:pt>
                <c:pt idx="112">
                  <c:v>0.92</c:v>
                </c:pt>
                <c:pt idx="113">
                  <c:v>0.95</c:v>
                </c:pt>
                <c:pt idx="114">
                  <c:v>0.92</c:v>
                </c:pt>
                <c:pt idx="115">
                  <c:v>0.9</c:v>
                </c:pt>
                <c:pt idx="116">
                  <c:v>0.89</c:v>
                </c:pt>
                <c:pt idx="117">
                  <c:v>0.9</c:v>
                </c:pt>
                <c:pt idx="118">
                  <c:v>0.89</c:v>
                </c:pt>
                <c:pt idx="119">
                  <c:v>0.88</c:v>
                </c:pt>
                <c:pt idx="120">
                  <c:v>0.88</c:v>
                </c:pt>
                <c:pt idx="121">
                  <c:v>0.88</c:v>
                </c:pt>
                <c:pt idx="122">
                  <c:v>0.88</c:v>
                </c:pt>
                <c:pt idx="123">
                  <c:v>0.88</c:v>
                </c:pt>
                <c:pt idx="124">
                  <c:v>0.92</c:v>
                </c:pt>
                <c:pt idx="125">
                  <c:v>0.84</c:v>
                </c:pt>
                <c:pt idx="126">
                  <c:v>0.8</c:v>
                </c:pt>
                <c:pt idx="127">
                  <c:v>0.8</c:v>
                </c:pt>
                <c:pt idx="128">
                  <c:v>0.83</c:v>
                </c:pt>
                <c:pt idx="129">
                  <c:v>0.8</c:v>
                </c:pt>
                <c:pt idx="130">
                  <c:v>0.79</c:v>
                </c:pt>
                <c:pt idx="131">
                  <c:v>0.81</c:v>
                </c:pt>
                <c:pt idx="132">
                  <c:v>0.87</c:v>
                </c:pt>
                <c:pt idx="133">
                  <c:v>0.89</c:v>
                </c:pt>
                <c:pt idx="134">
                  <c:v>0.91</c:v>
                </c:pt>
                <c:pt idx="135">
                  <c:v>0.9</c:v>
                </c:pt>
                <c:pt idx="136">
                  <c:v>0.88</c:v>
                </c:pt>
                <c:pt idx="137">
                  <c:v>0.85</c:v>
                </c:pt>
                <c:pt idx="138">
                  <c:v>0.83</c:v>
                </c:pt>
                <c:pt idx="139">
                  <c:v>0.85</c:v>
                </c:pt>
                <c:pt idx="140">
                  <c:v>0.89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data'!$BH$10:$BH$492</c:f>
              <c:numCache>
                <c:formatCode>General</c:formatCode>
                <c:ptCount val="483"/>
                <c:pt idx="0">
                  <c:v>0.89</c:v>
                </c:pt>
                <c:pt idx="1">
                  <c:v>0.92</c:v>
                </c:pt>
                <c:pt idx="2">
                  <c:v>0.92</c:v>
                </c:pt>
                <c:pt idx="3">
                  <c:v>0.92</c:v>
                </c:pt>
                <c:pt idx="4">
                  <c:v>0.91</c:v>
                </c:pt>
                <c:pt idx="5">
                  <c:v>0.9</c:v>
                </c:pt>
                <c:pt idx="6">
                  <c:v>0.88</c:v>
                </c:pt>
                <c:pt idx="7">
                  <c:v>0.87</c:v>
                </c:pt>
                <c:pt idx="8">
                  <c:v>0.87</c:v>
                </c:pt>
                <c:pt idx="9">
                  <c:v>0.88</c:v>
                </c:pt>
                <c:pt idx="10">
                  <c:v>0.88</c:v>
                </c:pt>
                <c:pt idx="11">
                  <c:v>0.84</c:v>
                </c:pt>
                <c:pt idx="12">
                  <c:v>0.92</c:v>
                </c:pt>
                <c:pt idx="13">
                  <c:v>0.96</c:v>
                </c:pt>
                <c:pt idx="14">
                  <c:v>0.83</c:v>
                </c:pt>
                <c:pt idx="15">
                  <c:v>0.79</c:v>
                </c:pt>
                <c:pt idx="16">
                  <c:v>0.77</c:v>
                </c:pt>
                <c:pt idx="17">
                  <c:v>0.77</c:v>
                </c:pt>
                <c:pt idx="18">
                  <c:v>0.78</c:v>
                </c:pt>
                <c:pt idx="19">
                  <c:v>0.8</c:v>
                </c:pt>
                <c:pt idx="20">
                  <c:v>0.78</c:v>
                </c:pt>
                <c:pt idx="21">
                  <c:v>0.8</c:v>
                </c:pt>
                <c:pt idx="22">
                  <c:v>0.83</c:v>
                </c:pt>
                <c:pt idx="23">
                  <c:v>0.85</c:v>
                </c:pt>
                <c:pt idx="24">
                  <c:v>0.87</c:v>
                </c:pt>
                <c:pt idx="25">
                  <c:v>0.89</c:v>
                </c:pt>
                <c:pt idx="26">
                  <c:v>0.89</c:v>
                </c:pt>
                <c:pt idx="27">
                  <c:v>0.84</c:v>
                </c:pt>
                <c:pt idx="28">
                  <c:v>0.81</c:v>
                </c:pt>
                <c:pt idx="29">
                  <c:v>0.79</c:v>
                </c:pt>
                <c:pt idx="30">
                  <c:v>0.78</c:v>
                </c:pt>
                <c:pt idx="31">
                  <c:v>0.8</c:v>
                </c:pt>
                <c:pt idx="32">
                  <c:v>0.84</c:v>
                </c:pt>
                <c:pt idx="33">
                  <c:v>0.84</c:v>
                </c:pt>
                <c:pt idx="34">
                  <c:v>0.82</c:v>
                </c:pt>
                <c:pt idx="35">
                  <c:v>0.83</c:v>
                </c:pt>
                <c:pt idx="36">
                  <c:v>0.85</c:v>
                </c:pt>
                <c:pt idx="37">
                  <c:v>0.89</c:v>
                </c:pt>
                <c:pt idx="38">
                  <c:v>0.92</c:v>
                </c:pt>
                <c:pt idx="39">
                  <c:v>0.92</c:v>
                </c:pt>
                <c:pt idx="40">
                  <c:v>0.89</c:v>
                </c:pt>
                <c:pt idx="41">
                  <c:v>0.87</c:v>
                </c:pt>
                <c:pt idx="42">
                  <c:v>0.85</c:v>
                </c:pt>
                <c:pt idx="43">
                  <c:v>0.84</c:v>
                </c:pt>
                <c:pt idx="44">
                  <c:v>0.85</c:v>
                </c:pt>
                <c:pt idx="45">
                  <c:v>0.86</c:v>
                </c:pt>
                <c:pt idx="46">
                  <c:v>0.91</c:v>
                </c:pt>
                <c:pt idx="47">
                  <c:v>0.93</c:v>
                </c:pt>
                <c:pt idx="48">
                  <c:v>0.94</c:v>
                </c:pt>
                <c:pt idx="49">
                  <c:v>0.92</c:v>
                </c:pt>
                <c:pt idx="50">
                  <c:v>0.91</c:v>
                </c:pt>
                <c:pt idx="51">
                  <c:v>0.94</c:v>
                </c:pt>
                <c:pt idx="52">
                  <c:v>0.9</c:v>
                </c:pt>
                <c:pt idx="53">
                  <c:v>0.89</c:v>
                </c:pt>
                <c:pt idx="54">
                  <c:v>0.9</c:v>
                </c:pt>
                <c:pt idx="55">
                  <c:v>0.92</c:v>
                </c:pt>
                <c:pt idx="56">
                  <c:v>0.9</c:v>
                </c:pt>
                <c:pt idx="57">
                  <c:v>0.91</c:v>
                </c:pt>
                <c:pt idx="58">
                  <c:v>0.91</c:v>
                </c:pt>
                <c:pt idx="59">
                  <c:v>0.89</c:v>
                </c:pt>
                <c:pt idx="60">
                  <c:v>0.89</c:v>
                </c:pt>
                <c:pt idx="61">
                  <c:v>0.9</c:v>
                </c:pt>
                <c:pt idx="62">
                  <c:v>0.91</c:v>
                </c:pt>
                <c:pt idx="63">
                  <c:v>0.89</c:v>
                </c:pt>
                <c:pt idx="64">
                  <c:v>0.89</c:v>
                </c:pt>
                <c:pt idx="65">
                  <c:v>0.89</c:v>
                </c:pt>
                <c:pt idx="66">
                  <c:v>0.88</c:v>
                </c:pt>
                <c:pt idx="67">
                  <c:v>0.88</c:v>
                </c:pt>
                <c:pt idx="68">
                  <c:v>0.89</c:v>
                </c:pt>
                <c:pt idx="69">
                  <c:v>0.89</c:v>
                </c:pt>
                <c:pt idx="70">
                  <c:v>0.86</c:v>
                </c:pt>
                <c:pt idx="71">
                  <c:v>0.83</c:v>
                </c:pt>
                <c:pt idx="72">
                  <c:v>0.81</c:v>
                </c:pt>
                <c:pt idx="73">
                  <c:v>0.78</c:v>
                </c:pt>
                <c:pt idx="74">
                  <c:v>0.76</c:v>
                </c:pt>
                <c:pt idx="75">
                  <c:v>0.77</c:v>
                </c:pt>
                <c:pt idx="76">
                  <c:v>0.77</c:v>
                </c:pt>
                <c:pt idx="77">
                  <c:v>0.8</c:v>
                </c:pt>
                <c:pt idx="78">
                  <c:v>0.82</c:v>
                </c:pt>
                <c:pt idx="79">
                  <c:v>0.79</c:v>
                </c:pt>
                <c:pt idx="80">
                  <c:v>0.79</c:v>
                </c:pt>
                <c:pt idx="81">
                  <c:v>0.8</c:v>
                </c:pt>
                <c:pt idx="82">
                  <c:v>0.79</c:v>
                </c:pt>
                <c:pt idx="83">
                  <c:v>0.79</c:v>
                </c:pt>
                <c:pt idx="84">
                  <c:v>0.81</c:v>
                </c:pt>
                <c:pt idx="85">
                  <c:v>0.79</c:v>
                </c:pt>
                <c:pt idx="86">
                  <c:v>0.81</c:v>
                </c:pt>
                <c:pt idx="87">
                  <c:v>0.88</c:v>
                </c:pt>
                <c:pt idx="88">
                  <c:v>0.89</c:v>
                </c:pt>
                <c:pt idx="89">
                  <c:v>0.85</c:v>
                </c:pt>
                <c:pt idx="90">
                  <c:v>0.8</c:v>
                </c:pt>
                <c:pt idx="91">
                  <c:v>0.8</c:v>
                </c:pt>
                <c:pt idx="92">
                  <c:v>0.78</c:v>
                </c:pt>
                <c:pt idx="93">
                  <c:v>0.77</c:v>
                </c:pt>
                <c:pt idx="94">
                  <c:v>0.79</c:v>
                </c:pt>
                <c:pt idx="95">
                  <c:v>0.81</c:v>
                </c:pt>
                <c:pt idx="96">
                  <c:v>0.81</c:v>
                </c:pt>
                <c:pt idx="97">
                  <c:v>0.8</c:v>
                </c:pt>
                <c:pt idx="98">
                  <c:v>0.78</c:v>
                </c:pt>
                <c:pt idx="99">
                  <c:v>0.82</c:v>
                </c:pt>
                <c:pt idx="100">
                  <c:v>0.82</c:v>
                </c:pt>
                <c:pt idx="101">
                  <c:v>0.83</c:v>
                </c:pt>
                <c:pt idx="102">
                  <c:v>0.83</c:v>
                </c:pt>
                <c:pt idx="103">
                  <c:v>0.82</c:v>
                </c:pt>
                <c:pt idx="104">
                  <c:v>0.84</c:v>
                </c:pt>
                <c:pt idx="105">
                  <c:v>0.83</c:v>
                </c:pt>
                <c:pt idx="106">
                  <c:v>0.79</c:v>
                </c:pt>
                <c:pt idx="107">
                  <c:v>0.81</c:v>
                </c:pt>
                <c:pt idx="108">
                  <c:v>0.84</c:v>
                </c:pt>
                <c:pt idx="109">
                  <c:v>0.87</c:v>
                </c:pt>
                <c:pt idx="110">
                  <c:v>0.88</c:v>
                </c:pt>
                <c:pt idx="111">
                  <c:v>0.89</c:v>
                </c:pt>
                <c:pt idx="112">
                  <c:v>0.91</c:v>
                </c:pt>
                <c:pt idx="113">
                  <c:v>0.91</c:v>
                </c:pt>
                <c:pt idx="114">
                  <c:v>0.89</c:v>
                </c:pt>
                <c:pt idx="115">
                  <c:v>0.9</c:v>
                </c:pt>
                <c:pt idx="116">
                  <c:v>0.9</c:v>
                </c:pt>
                <c:pt idx="117">
                  <c:v>0.9</c:v>
                </c:pt>
                <c:pt idx="118">
                  <c:v>0.89</c:v>
                </c:pt>
                <c:pt idx="119">
                  <c:v>0.88</c:v>
                </c:pt>
                <c:pt idx="120">
                  <c:v>0.88</c:v>
                </c:pt>
                <c:pt idx="121">
                  <c:v>0.88</c:v>
                </c:pt>
                <c:pt idx="122">
                  <c:v>0.88</c:v>
                </c:pt>
                <c:pt idx="123">
                  <c:v>1.01</c:v>
                </c:pt>
                <c:pt idx="124">
                  <c:v>0.98</c:v>
                </c:pt>
                <c:pt idx="125">
                  <c:v>0.85</c:v>
                </c:pt>
                <c:pt idx="126">
                  <c:v>0.8</c:v>
                </c:pt>
                <c:pt idx="127">
                  <c:v>0.8</c:v>
                </c:pt>
                <c:pt idx="128">
                  <c:v>0.79</c:v>
                </c:pt>
                <c:pt idx="129">
                  <c:v>0.78</c:v>
                </c:pt>
                <c:pt idx="130">
                  <c:v>0.77</c:v>
                </c:pt>
                <c:pt idx="131">
                  <c:v>0.81</c:v>
                </c:pt>
                <c:pt idx="132">
                  <c:v>0.86</c:v>
                </c:pt>
                <c:pt idx="133">
                  <c:v>0.91</c:v>
                </c:pt>
                <c:pt idx="134">
                  <c:v>0.92</c:v>
                </c:pt>
                <c:pt idx="135">
                  <c:v>0.94</c:v>
                </c:pt>
                <c:pt idx="136">
                  <c:v>0.95</c:v>
                </c:pt>
                <c:pt idx="137">
                  <c:v>0.91</c:v>
                </c:pt>
                <c:pt idx="138">
                  <c:v>0.87</c:v>
                </c:pt>
                <c:pt idx="139">
                  <c:v>0.81</c:v>
                </c:pt>
                <c:pt idx="140">
                  <c:v>0.81</c:v>
                </c:pt>
              </c:numCache>
            </c:numRef>
          </c:yVal>
          <c:smooth val="1"/>
        </c:ser>
        <c:axId val="54180864"/>
        <c:axId val="54191232"/>
      </c:scatterChart>
      <c:valAx>
        <c:axId val="54180864"/>
        <c:scaling>
          <c:orientation val="minMax"/>
          <c:max val="14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</c:title>
        <c:majorTickMark val="none"/>
        <c:tickLblPos val="nextTo"/>
        <c:crossAx val="54191232"/>
        <c:crosses val="autoZero"/>
        <c:crossBetween val="midCat"/>
      </c:valAx>
      <c:valAx>
        <c:axId val="54191232"/>
        <c:scaling>
          <c:orientation val="minMax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Lambda</a:t>
                </a:r>
              </a:p>
            </c:rich>
          </c:tx>
          <c:layout>
            <c:manualLayout>
              <c:xMode val="edge"/>
              <c:yMode val="edge"/>
              <c:x val="1.1714589989350429E-2"/>
              <c:y val="0.4380718483888964"/>
            </c:manualLayout>
          </c:layout>
        </c:title>
        <c:numFmt formatCode="General" sourceLinked="1"/>
        <c:majorTickMark val="none"/>
        <c:tickLblPos val="nextTo"/>
        <c:crossAx val="54180864"/>
        <c:crosses val="autoZero"/>
        <c:crossBetween val="midCat"/>
      </c:valAx>
    </c:plotArea>
    <c:legend>
      <c:legendPos val="r"/>
      <c:layout/>
    </c:legend>
    <c:plotVisOnly val="1"/>
    <c:dispBlanksAs val="gap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smoothMarker"/>
        <c:ser>
          <c:idx val="1"/>
          <c:order val="0"/>
          <c:tx>
            <c:v>CO2 Lap 2</c:v>
          </c:tx>
          <c:marker>
            <c:symbol val="none"/>
          </c:marker>
          <c:yVal>
            <c:numRef>
              <c:f>'Lap 2 data'!$C$10:$C$495</c:f>
              <c:numCache>
                <c:formatCode>General</c:formatCode>
                <c:ptCount val="486"/>
                <c:pt idx="0">
                  <c:v>8.9350000000000005</c:v>
                </c:pt>
                <c:pt idx="1">
                  <c:v>9.1240000000000006</c:v>
                </c:pt>
                <c:pt idx="2">
                  <c:v>9.1470000000000002</c:v>
                </c:pt>
                <c:pt idx="3">
                  <c:v>9.1890000000000001</c:v>
                </c:pt>
                <c:pt idx="4">
                  <c:v>9.3119999999999994</c:v>
                </c:pt>
                <c:pt idx="5">
                  <c:v>9.3149999999999995</c:v>
                </c:pt>
                <c:pt idx="6">
                  <c:v>9.1820000000000004</c:v>
                </c:pt>
                <c:pt idx="7">
                  <c:v>8.8710000000000004</c:v>
                </c:pt>
                <c:pt idx="8">
                  <c:v>8.76</c:v>
                </c:pt>
                <c:pt idx="9">
                  <c:v>8.76</c:v>
                </c:pt>
                <c:pt idx="10">
                  <c:v>8.548</c:v>
                </c:pt>
                <c:pt idx="11">
                  <c:v>7.6429999999999998</c:v>
                </c:pt>
                <c:pt idx="12">
                  <c:v>6.2389999999999999</c:v>
                </c:pt>
                <c:pt idx="13">
                  <c:v>5.3339999999999996</c:v>
                </c:pt>
                <c:pt idx="14">
                  <c:v>5.0919999999999996</c:v>
                </c:pt>
                <c:pt idx="15">
                  <c:v>5.8070000000000004</c:v>
                </c:pt>
                <c:pt idx="16">
                  <c:v>7.1340000000000003</c:v>
                </c:pt>
                <c:pt idx="17">
                  <c:v>7.556</c:v>
                </c:pt>
                <c:pt idx="18">
                  <c:v>7.13</c:v>
                </c:pt>
                <c:pt idx="19">
                  <c:v>7.0460000000000003</c:v>
                </c:pt>
                <c:pt idx="20">
                  <c:v>7.2190000000000003</c:v>
                </c:pt>
                <c:pt idx="21">
                  <c:v>7.1050000000000004</c:v>
                </c:pt>
                <c:pt idx="22">
                  <c:v>6.6879999999999997</c:v>
                </c:pt>
                <c:pt idx="23">
                  <c:v>6.8</c:v>
                </c:pt>
                <c:pt idx="24">
                  <c:v>7.0860000000000003</c:v>
                </c:pt>
                <c:pt idx="25">
                  <c:v>7.2530000000000001</c:v>
                </c:pt>
                <c:pt idx="26">
                  <c:v>7.1319999999999997</c:v>
                </c:pt>
                <c:pt idx="27">
                  <c:v>6.6559999999999997</c:v>
                </c:pt>
                <c:pt idx="28">
                  <c:v>6.2439999999999998</c:v>
                </c:pt>
                <c:pt idx="29">
                  <c:v>6.9530000000000003</c:v>
                </c:pt>
                <c:pt idx="30">
                  <c:v>8.0540000000000003</c:v>
                </c:pt>
                <c:pt idx="31">
                  <c:v>8.8420000000000005</c:v>
                </c:pt>
                <c:pt idx="32">
                  <c:v>9.0860000000000003</c:v>
                </c:pt>
                <c:pt idx="33">
                  <c:v>8.9350000000000005</c:v>
                </c:pt>
                <c:pt idx="34">
                  <c:v>8.6240000000000006</c:v>
                </c:pt>
                <c:pt idx="35">
                  <c:v>8.4079999999999995</c:v>
                </c:pt>
                <c:pt idx="36">
                  <c:v>8.7119999999999997</c:v>
                </c:pt>
                <c:pt idx="37">
                  <c:v>9.0920000000000005</c:v>
                </c:pt>
                <c:pt idx="38">
                  <c:v>9.1219999999999999</c:v>
                </c:pt>
                <c:pt idx="39">
                  <c:v>9.0660000000000007</c:v>
                </c:pt>
                <c:pt idx="40">
                  <c:v>9.11</c:v>
                </c:pt>
                <c:pt idx="41">
                  <c:v>9.08</c:v>
                </c:pt>
                <c:pt idx="42">
                  <c:v>8.56</c:v>
                </c:pt>
                <c:pt idx="43">
                  <c:v>8.5630000000000006</c:v>
                </c:pt>
                <c:pt idx="44">
                  <c:v>8.8209999999999997</c:v>
                </c:pt>
                <c:pt idx="45">
                  <c:v>9.1069999999999993</c:v>
                </c:pt>
                <c:pt idx="46">
                  <c:v>9.2249999999999996</c:v>
                </c:pt>
                <c:pt idx="47">
                  <c:v>9.01</c:v>
                </c:pt>
                <c:pt idx="48">
                  <c:v>9.01</c:v>
                </c:pt>
                <c:pt idx="49">
                  <c:v>9.06</c:v>
                </c:pt>
                <c:pt idx="50">
                  <c:v>9.2850000000000001</c:v>
                </c:pt>
                <c:pt idx="51">
                  <c:v>9.3559999999999999</c:v>
                </c:pt>
                <c:pt idx="52">
                  <c:v>9.2159999999999993</c:v>
                </c:pt>
                <c:pt idx="53">
                  <c:v>9.3960000000000008</c:v>
                </c:pt>
                <c:pt idx="54">
                  <c:v>9.2360000000000007</c:v>
                </c:pt>
                <c:pt idx="55">
                  <c:v>8.8659999999999997</c:v>
                </c:pt>
                <c:pt idx="56">
                  <c:v>8.7240000000000002</c:v>
                </c:pt>
                <c:pt idx="57">
                  <c:v>8.7200000000000006</c:v>
                </c:pt>
                <c:pt idx="58">
                  <c:v>8.718</c:v>
                </c:pt>
                <c:pt idx="59">
                  <c:v>8.7080000000000002</c:v>
                </c:pt>
                <c:pt idx="60">
                  <c:v>8.6750000000000007</c:v>
                </c:pt>
                <c:pt idx="61">
                  <c:v>8.6769999999999996</c:v>
                </c:pt>
                <c:pt idx="62">
                  <c:v>8.68</c:v>
                </c:pt>
                <c:pt idx="63">
                  <c:v>8.68</c:v>
                </c:pt>
                <c:pt idx="64">
                  <c:v>8.6720000000000006</c:v>
                </c:pt>
                <c:pt idx="65">
                  <c:v>8.64</c:v>
                </c:pt>
                <c:pt idx="66">
                  <c:v>8.64</c:v>
                </c:pt>
                <c:pt idx="67">
                  <c:v>8.6959999999999997</c:v>
                </c:pt>
                <c:pt idx="68">
                  <c:v>8.266</c:v>
                </c:pt>
                <c:pt idx="69">
                  <c:v>7.6390000000000002</c:v>
                </c:pt>
                <c:pt idx="70">
                  <c:v>7.26</c:v>
                </c:pt>
                <c:pt idx="71">
                  <c:v>7.2460000000000004</c:v>
                </c:pt>
                <c:pt idx="72">
                  <c:v>6.53</c:v>
                </c:pt>
                <c:pt idx="73">
                  <c:v>6.524</c:v>
                </c:pt>
                <c:pt idx="74">
                  <c:v>7.0030000000000001</c:v>
                </c:pt>
                <c:pt idx="75">
                  <c:v>7.7889999999999997</c:v>
                </c:pt>
                <c:pt idx="76">
                  <c:v>8.3260000000000005</c:v>
                </c:pt>
                <c:pt idx="77">
                  <c:v>7.66</c:v>
                </c:pt>
                <c:pt idx="78">
                  <c:v>7.66</c:v>
                </c:pt>
                <c:pt idx="79">
                  <c:v>7.7919999999999998</c:v>
                </c:pt>
                <c:pt idx="80">
                  <c:v>7.2919999999999998</c:v>
                </c:pt>
                <c:pt idx="81">
                  <c:v>6.3339999999999996</c:v>
                </c:pt>
                <c:pt idx="82">
                  <c:v>5.8230000000000004</c:v>
                </c:pt>
                <c:pt idx="83">
                  <c:v>7.0010000000000003</c:v>
                </c:pt>
                <c:pt idx="84">
                  <c:v>7.6630000000000003</c:v>
                </c:pt>
                <c:pt idx="85">
                  <c:v>7.819</c:v>
                </c:pt>
                <c:pt idx="86">
                  <c:v>7.2709999999999999</c:v>
                </c:pt>
                <c:pt idx="87">
                  <c:v>6.6440000000000001</c:v>
                </c:pt>
                <c:pt idx="88">
                  <c:v>6.6020000000000003</c:v>
                </c:pt>
                <c:pt idx="89">
                  <c:v>7.2190000000000003</c:v>
                </c:pt>
                <c:pt idx="90">
                  <c:v>7.1440000000000001</c:v>
                </c:pt>
                <c:pt idx="91">
                  <c:v>7.1230000000000002</c:v>
                </c:pt>
                <c:pt idx="92">
                  <c:v>7.12</c:v>
                </c:pt>
                <c:pt idx="93">
                  <c:v>7.5720000000000001</c:v>
                </c:pt>
                <c:pt idx="94">
                  <c:v>8.5540000000000003</c:v>
                </c:pt>
                <c:pt idx="95">
                  <c:v>9.2080000000000002</c:v>
                </c:pt>
                <c:pt idx="96">
                  <c:v>9.1</c:v>
                </c:pt>
                <c:pt idx="97">
                  <c:v>8.5839999999999996</c:v>
                </c:pt>
                <c:pt idx="98">
                  <c:v>8.4320000000000004</c:v>
                </c:pt>
                <c:pt idx="99">
                  <c:v>8.4570000000000007</c:v>
                </c:pt>
                <c:pt idx="100">
                  <c:v>8.1940000000000008</c:v>
                </c:pt>
                <c:pt idx="101">
                  <c:v>7.5469999999999997</c:v>
                </c:pt>
                <c:pt idx="102">
                  <c:v>8.0760000000000005</c:v>
                </c:pt>
                <c:pt idx="103">
                  <c:v>8.234</c:v>
                </c:pt>
                <c:pt idx="104">
                  <c:v>8.1270000000000007</c:v>
                </c:pt>
                <c:pt idx="105">
                  <c:v>8.0589999999999993</c:v>
                </c:pt>
                <c:pt idx="106">
                  <c:v>8.3019999999999996</c:v>
                </c:pt>
                <c:pt idx="107">
                  <c:v>8.83</c:v>
                </c:pt>
                <c:pt idx="108">
                  <c:v>8.8390000000000004</c:v>
                </c:pt>
                <c:pt idx="109">
                  <c:v>9.0980000000000008</c:v>
                </c:pt>
                <c:pt idx="110">
                  <c:v>9.3350000000000009</c:v>
                </c:pt>
                <c:pt idx="111">
                  <c:v>9.4610000000000003</c:v>
                </c:pt>
                <c:pt idx="112">
                  <c:v>9.48</c:v>
                </c:pt>
                <c:pt idx="113">
                  <c:v>9.48</c:v>
                </c:pt>
                <c:pt idx="114">
                  <c:v>9.4710000000000001</c:v>
                </c:pt>
                <c:pt idx="115">
                  <c:v>9.1340000000000003</c:v>
                </c:pt>
                <c:pt idx="116">
                  <c:v>9.1039999999999992</c:v>
                </c:pt>
                <c:pt idx="117">
                  <c:v>9.0630000000000006</c:v>
                </c:pt>
                <c:pt idx="118">
                  <c:v>8.7739999999999991</c:v>
                </c:pt>
                <c:pt idx="119">
                  <c:v>8.7059999999999995</c:v>
                </c:pt>
                <c:pt idx="120">
                  <c:v>8.3469999999999995</c:v>
                </c:pt>
                <c:pt idx="121">
                  <c:v>6.9420000000000002</c:v>
                </c:pt>
                <c:pt idx="122">
                  <c:v>5.8529999999999998</c:v>
                </c:pt>
                <c:pt idx="123">
                  <c:v>6.1520000000000001</c:v>
                </c:pt>
                <c:pt idx="124">
                  <c:v>7.4119999999999999</c:v>
                </c:pt>
                <c:pt idx="125">
                  <c:v>6.9409999999999998</c:v>
                </c:pt>
                <c:pt idx="126">
                  <c:v>7.0830000000000002</c:v>
                </c:pt>
                <c:pt idx="127">
                  <c:v>7.5869999999999997</c:v>
                </c:pt>
                <c:pt idx="128">
                  <c:v>7.9870000000000001</c:v>
                </c:pt>
                <c:pt idx="129">
                  <c:v>8.16</c:v>
                </c:pt>
                <c:pt idx="130">
                  <c:v>8.3040000000000003</c:v>
                </c:pt>
                <c:pt idx="131">
                  <c:v>8.9030000000000005</c:v>
                </c:pt>
                <c:pt idx="132">
                  <c:v>9.3840000000000003</c:v>
                </c:pt>
                <c:pt idx="133">
                  <c:v>9.4600000000000009</c:v>
                </c:pt>
                <c:pt idx="134">
                  <c:v>9.4290000000000003</c:v>
                </c:pt>
                <c:pt idx="135">
                  <c:v>9.19</c:v>
                </c:pt>
                <c:pt idx="136">
                  <c:v>8.7409999999999997</c:v>
                </c:pt>
                <c:pt idx="137">
                  <c:v>8.5</c:v>
                </c:pt>
                <c:pt idx="138">
                  <c:v>8.5519999999999996</c:v>
                </c:pt>
                <c:pt idx="139">
                  <c:v>8.92</c:v>
                </c:pt>
                <c:pt idx="140">
                  <c:v>9.2970000000000006</c:v>
                </c:pt>
              </c:numCache>
            </c:numRef>
          </c:yVal>
          <c:smooth val="1"/>
        </c:ser>
        <c:ser>
          <c:idx val="2"/>
          <c:order val="1"/>
          <c:tx>
            <c:v>CO2 Lap 3</c:v>
          </c:tx>
          <c:marker>
            <c:symbol val="none"/>
          </c:marker>
          <c:yVal>
            <c:numRef>
              <c:f>'Lap 3 data'!$C$10:$C$494</c:f>
              <c:numCache>
                <c:formatCode>General</c:formatCode>
                <c:ptCount val="485"/>
                <c:pt idx="0">
                  <c:v>9.2970000000000006</c:v>
                </c:pt>
                <c:pt idx="1">
                  <c:v>9.5250000000000004</c:v>
                </c:pt>
                <c:pt idx="2">
                  <c:v>9.5719999999999992</c:v>
                </c:pt>
                <c:pt idx="3">
                  <c:v>9.5679999999999996</c:v>
                </c:pt>
                <c:pt idx="4">
                  <c:v>9.266</c:v>
                </c:pt>
                <c:pt idx="5">
                  <c:v>8.8870000000000005</c:v>
                </c:pt>
                <c:pt idx="6">
                  <c:v>8.7140000000000004</c:v>
                </c:pt>
                <c:pt idx="7">
                  <c:v>8.6869999999999994</c:v>
                </c:pt>
                <c:pt idx="8">
                  <c:v>8.65</c:v>
                </c:pt>
                <c:pt idx="9">
                  <c:v>8.4990000000000006</c:v>
                </c:pt>
                <c:pt idx="10">
                  <c:v>7.5940000000000003</c:v>
                </c:pt>
                <c:pt idx="11">
                  <c:v>6.4619999999999997</c:v>
                </c:pt>
                <c:pt idx="12">
                  <c:v>5.5090000000000003</c:v>
                </c:pt>
                <c:pt idx="13">
                  <c:v>5.36</c:v>
                </c:pt>
                <c:pt idx="14">
                  <c:v>6.4649999999999999</c:v>
                </c:pt>
                <c:pt idx="15">
                  <c:v>8.4390000000000001</c:v>
                </c:pt>
                <c:pt idx="16">
                  <c:v>7.8449999999999998</c:v>
                </c:pt>
                <c:pt idx="17">
                  <c:v>7.8410000000000002</c:v>
                </c:pt>
                <c:pt idx="18">
                  <c:v>7.726</c:v>
                </c:pt>
                <c:pt idx="19">
                  <c:v>7.415</c:v>
                </c:pt>
                <c:pt idx="20">
                  <c:v>7.109</c:v>
                </c:pt>
                <c:pt idx="21">
                  <c:v>7.15</c:v>
                </c:pt>
                <c:pt idx="22">
                  <c:v>6.4669999999999996</c:v>
                </c:pt>
                <c:pt idx="23">
                  <c:v>5.843</c:v>
                </c:pt>
                <c:pt idx="24">
                  <c:v>5.61</c:v>
                </c:pt>
                <c:pt idx="25">
                  <c:v>5.819</c:v>
                </c:pt>
                <c:pt idx="26">
                  <c:v>6.6029999999999998</c:v>
                </c:pt>
                <c:pt idx="27">
                  <c:v>8.3279999999999994</c:v>
                </c:pt>
                <c:pt idx="28">
                  <c:v>8.5329999999999995</c:v>
                </c:pt>
                <c:pt idx="29">
                  <c:v>9.0280000000000005</c:v>
                </c:pt>
                <c:pt idx="30">
                  <c:v>9.5169999999999995</c:v>
                </c:pt>
                <c:pt idx="31">
                  <c:v>9.4719999999999995</c:v>
                </c:pt>
                <c:pt idx="32">
                  <c:v>8.7810000000000006</c:v>
                </c:pt>
                <c:pt idx="33">
                  <c:v>8.0709999999999997</c:v>
                </c:pt>
                <c:pt idx="34">
                  <c:v>7.8120000000000003</c:v>
                </c:pt>
                <c:pt idx="35">
                  <c:v>8.0619999999999994</c:v>
                </c:pt>
                <c:pt idx="36">
                  <c:v>8.77</c:v>
                </c:pt>
                <c:pt idx="37">
                  <c:v>9.3699999999999992</c:v>
                </c:pt>
                <c:pt idx="38">
                  <c:v>9.4510000000000005</c:v>
                </c:pt>
                <c:pt idx="39">
                  <c:v>9.1240000000000006</c:v>
                </c:pt>
                <c:pt idx="40">
                  <c:v>9.2620000000000005</c:v>
                </c:pt>
                <c:pt idx="41">
                  <c:v>9.077</c:v>
                </c:pt>
                <c:pt idx="42">
                  <c:v>8.9339999999999993</c:v>
                </c:pt>
                <c:pt idx="43">
                  <c:v>8.9749999999999996</c:v>
                </c:pt>
                <c:pt idx="44">
                  <c:v>9.2089999999999996</c:v>
                </c:pt>
                <c:pt idx="45">
                  <c:v>9.5090000000000003</c:v>
                </c:pt>
                <c:pt idx="46">
                  <c:v>9.6639999999999997</c:v>
                </c:pt>
                <c:pt idx="47">
                  <c:v>9.3650000000000002</c:v>
                </c:pt>
                <c:pt idx="48">
                  <c:v>9.1739999999999995</c:v>
                </c:pt>
                <c:pt idx="49">
                  <c:v>9.1660000000000004</c:v>
                </c:pt>
                <c:pt idx="50">
                  <c:v>9.1549999999999994</c:v>
                </c:pt>
                <c:pt idx="51">
                  <c:v>8.7129999999999992</c:v>
                </c:pt>
                <c:pt idx="52">
                  <c:v>8.7100000000000009</c:v>
                </c:pt>
                <c:pt idx="53">
                  <c:v>8.7170000000000005</c:v>
                </c:pt>
                <c:pt idx="54">
                  <c:v>8.8070000000000004</c:v>
                </c:pt>
                <c:pt idx="55">
                  <c:v>8.8829999999999991</c:v>
                </c:pt>
                <c:pt idx="56">
                  <c:v>8.8480000000000008</c:v>
                </c:pt>
                <c:pt idx="57">
                  <c:v>8.7309999999999999</c:v>
                </c:pt>
                <c:pt idx="58">
                  <c:v>8.5670000000000002</c:v>
                </c:pt>
                <c:pt idx="59">
                  <c:v>8.5329999999999995</c:v>
                </c:pt>
                <c:pt idx="60">
                  <c:v>8.5299999999999994</c:v>
                </c:pt>
                <c:pt idx="61">
                  <c:v>8.5009999999999994</c:v>
                </c:pt>
                <c:pt idx="62">
                  <c:v>8.4380000000000006</c:v>
                </c:pt>
                <c:pt idx="63">
                  <c:v>8.43</c:v>
                </c:pt>
                <c:pt idx="64">
                  <c:v>8.43</c:v>
                </c:pt>
                <c:pt idx="65">
                  <c:v>8.6620000000000008</c:v>
                </c:pt>
                <c:pt idx="66">
                  <c:v>8.77</c:v>
                </c:pt>
                <c:pt idx="67">
                  <c:v>8.6159999999999997</c:v>
                </c:pt>
                <c:pt idx="68">
                  <c:v>8.1</c:v>
                </c:pt>
                <c:pt idx="69">
                  <c:v>6.891</c:v>
                </c:pt>
                <c:pt idx="70">
                  <c:v>7.1619999999999999</c:v>
                </c:pt>
                <c:pt idx="71">
                  <c:v>7.6769999999999996</c:v>
                </c:pt>
                <c:pt idx="72">
                  <c:v>7.3520000000000003</c:v>
                </c:pt>
                <c:pt idx="73">
                  <c:v>6.9160000000000004</c:v>
                </c:pt>
                <c:pt idx="74">
                  <c:v>6.9880000000000004</c:v>
                </c:pt>
                <c:pt idx="75">
                  <c:v>6.5259999999999998</c:v>
                </c:pt>
                <c:pt idx="76">
                  <c:v>6.2569999999999997</c:v>
                </c:pt>
                <c:pt idx="77">
                  <c:v>6.9690000000000003</c:v>
                </c:pt>
                <c:pt idx="78">
                  <c:v>7.1589999999999998</c:v>
                </c:pt>
                <c:pt idx="79">
                  <c:v>6.665</c:v>
                </c:pt>
                <c:pt idx="80">
                  <c:v>6.11</c:v>
                </c:pt>
                <c:pt idx="81">
                  <c:v>6.702</c:v>
                </c:pt>
                <c:pt idx="82">
                  <c:v>7.1189999999999998</c:v>
                </c:pt>
                <c:pt idx="83">
                  <c:v>7.19</c:v>
                </c:pt>
                <c:pt idx="84">
                  <c:v>6.9560000000000004</c:v>
                </c:pt>
                <c:pt idx="85">
                  <c:v>6.4429999999999996</c:v>
                </c:pt>
                <c:pt idx="86">
                  <c:v>5.8819999999999997</c:v>
                </c:pt>
                <c:pt idx="87">
                  <c:v>5.7619999999999996</c:v>
                </c:pt>
                <c:pt idx="88">
                  <c:v>5.883</c:v>
                </c:pt>
                <c:pt idx="89">
                  <c:v>6.9409999999999998</c:v>
                </c:pt>
                <c:pt idx="90">
                  <c:v>7.7670000000000003</c:v>
                </c:pt>
                <c:pt idx="91">
                  <c:v>8.1920000000000002</c:v>
                </c:pt>
                <c:pt idx="92">
                  <c:v>8.3249999999999993</c:v>
                </c:pt>
                <c:pt idx="93">
                  <c:v>7.9749999999999996</c:v>
                </c:pt>
                <c:pt idx="94">
                  <c:v>8.6489999999999991</c:v>
                </c:pt>
                <c:pt idx="95">
                  <c:v>9.2590000000000003</c:v>
                </c:pt>
                <c:pt idx="96">
                  <c:v>8.8179999999999996</c:v>
                </c:pt>
                <c:pt idx="97">
                  <c:v>7.9180000000000001</c:v>
                </c:pt>
                <c:pt idx="98">
                  <c:v>7.3650000000000002</c:v>
                </c:pt>
                <c:pt idx="99">
                  <c:v>7.39</c:v>
                </c:pt>
                <c:pt idx="100">
                  <c:v>7.8570000000000002</c:v>
                </c:pt>
                <c:pt idx="101">
                  <c:v>7.6820000000000004</c:v>
                </c:pt>
                <c:pt idx="102">
                  <c:v>7.7619999999999996</c:v>
                </c:pt>
                <c:pt idx="103">
                  <c:v>8.2230000000000008</c:v>
                </c:pt>
                <c:pt idx="104">
                  <c:v>8.85</c:v>
                </c:pt>
                <c:pt idx="105">
                  <c:v>9.2650000000000006</c:v>
                </c:pt>
                <c:pt idx="106">
                  <c:v>8.6210000000000004</c:v>
                </c:pt>
                <c:pt idx="107">
                  <c:v>8.2780000000000005</c:v>
                </c:pt>
                <c:pt idx="108">
                  <c:v>8.7449999999999992</c:v>
                </c:pt>
                <c:pt idx="109">
                  <c:v>9.3949999999999996</c:v>
                </c:pt>
                <c:pt idx="110">
                  <c:v>9.5210000000000008</c:v>
                </c:pt>
                <c:pt idx="111">
                  <c:v>9.1969999999999992</c:v>
                </c:pt>
                <c:pt idx="112">
                  <c:v>9.3940000000000001</c:v>
                </c:pt>
                <c:pt idx="113">
                  <c:v>9.2639999999999993</c:v>
                </c:pt>
                <c:pt idx="114">
                  <c:v>8.9749999999999996</c:v>
                </c:pt>
                <c:pt idx="115">
                  <c:v>8.7829999999999995</c:v>
                </c:pt>
                <c:pt idx="116">
                  <c:v>8.81</c:v>
                </c:pt>
                <c:pt idx="117">
                  <c:v>8.81</c:v>
                </c:pt>
                <c:pt idx="118">
                  <c:v>8.7940000000000005</c:v>
                </c:pt>
                <c:pt idx="119">
                  <c:v>8.6890000000000001</c:v>
                </c:pt>
                <c:pt idx="120">
                  <c:v>8.6449999999999996</c:v>
                </c:pt>
                <c:pt idx="121">
                  <c:v>8.593</c:v>
                </c:pt>
                <c:pt idx="122">
                  <c:v>8.2430000000000003</c:v>
                </c:pt>
                <c:pt idx="123">
                  <c:v>7.0289999999999999</c:v>
                </c:pt>
                <c:pt idx="124">
                  <c:v>5.6760000000000002</c:v>
                </c:pt>
                <c:pt idx="125">
                  <c:v>6.7240000000000002</c:v>
                </c:pt>
                <c:pt idx="126">
                  <c:v>7.5839999999999996</c:v>
                </c:pt>
                <c:pt idx="127">
                  <c:v>7.3360000000000003</c:v>
                </c:pt>
                <c:pt idx="128">
                  <c:v>6.4009999999999998</c:v>
                </c:pt>
                <c:pt idx="129">
                  <c:v>6.9470000000000001</c:v>
                </c:pt>
                <c:pt idx="130">
                  <c:v>8.1050000000000004</c:v>
                </c:pt>
                <c:pt idx="131">
                  <c:v>8.7729999999999997</c:v>
                </c:pt>
                <c:pt idx="132">
                  <c:v>9.1470000000000002</c:v>
                </c:pt>
                <c:pt idx="133">
                  <c:v>9.3230000000000004</c:v>
                </c:pt>
                <c:pt idx="134">
                  <c:v>9.3219999999999992</c:v>
                </c:pt>
                <c:pt idx="135">
                  <c:v>9.2810000000000006</c:v>
                </c:pt>
                <c:pt idx="136">
                  <c:v>8.6150000000000002</c:v>
                </c:pt>
                <c:pt idx="137">
                  <c:v>8.2789999999999999</c:v>
                </c:pt>
                <c:pt idx="138">
                  <c:v>8.3480000000000008</c:v>
                </c:pt>
                <c:pt idx="139">
                  <c:v>8.7230000000000008</c:v>
                </c:pt>
                <c:pt idx="140">
                  <c:v>9.1790000000000003</c:v>
                </c:pt>
              </c:numCache>
            </c:numRef>
          </c:yVal>
          <c:smooth val="1"/>
        </c:ser>
        <c:axId val="54256768"/>
        <c:axId val="54258688"/>
      </c:scatterChart>
      <c:scatterChart>
        <c:scatterStyle val="smoothMarker"/>
        <c:ser>
          <c:idx val="0"/>
          <c:order val="2"/>
          <c:tx>
            <c:v>CO Lap 2</c:v>
          </c:tx>
          <c:marker>
            <c:symbol val="none"/>
          </c:marker>
          <c:yVal>
            <c:numRef>
              <c:f>'Lap 2 data'!$D$10:$D$495</c:f>
              <c:numCache>
                <c:formatCode>General</c:formatCode>
                <c:ptCount val="486"/>
                <c:pt idx="0">
                  <c:v>4.2016</c:v>
                </c:pt>
                <c:pt idx="1">
                  <c:v>3.8854000000000002</c:v>
                </c:pt>
                <c:pt idx="2">
                  <c:v>3.9786999999999999</c:v>
                </c:pt>
                <c:pt idx="3">
                  <c:v>3.8414000000000001</c:v>
                </c:pt>
                <c:pt idx="4">
                  <c:v>3.5705</c:v>
                </c:pt>
                <c:pt idx="5">
                  <c:v>3.4908999999999999</c:v>
                </c:pt>
                <c:pt idx="6">
                  <c:v>3.7414000000000001</c:v>
                </c:pt>
                <c:pt idx="7">
                  <c:v>4.0542999999999996</c:v>
                </c:pt>
                <c:pt idx="8">
                  <c:v>4.1226000000000003</c:v>
                </c:pt>
                <c:pt idx="9">
                  <c:v>4.1849999999999996</c:v>
                </c:pt>
                <c:pt idx="10">
                  <c:v>4.5503999999999998</c:v>
                </c:pt>
                <c:pt idx="11">
                  <c:v>4.9660000000000002</c:v>
                </c:pt>
                <c:pt idx="12">
                  <c:v>4.8819999999999997</c:v>
                </c:pt>
                <c:pt idx="13">
                  <c:v>3.6953</c:v>
                </c:pt>
                <c:pt idx="14">
                  <c:v>3.2079</c:v>
                </c:pt>
                <c:pt idx="15">
                  <c:v>3.9964</c:v>
                </c:pt>
                <c:pt idx="16">
                  <c:v>4.6843000000000004</c:v>
                </c:pt>
                <c:pt idx="17">
                  <c:v>5.1788999999999996</c:v>
                </c:pt>
                <c:pt idx="18">
                  <c:v>5.4439000000000002</c:v>
                </c:pt>
                <c:pt idx="19">
                  <c:v>5.2423000000000002</c:v>
                </c:pt>
                <c:pt idx="20">
                  <c:v>5.1044999999999998</c:v>
                </c:pt>
                <c:pt idx="21">
                  <c:v>5.1481000000000003</c:v>
                </c:pt>
                <c:pt idx="22">
                  <c:v>5.1089000000000002</c:v>
                </c:pt>
                <c:pt idx="23">
                  <c:v>5.1093000000000002</c:v>
                </c:pt>
                <c:pt idx="24">
                  <c:v>5.2293000000000003</c:v>
                </c:pt>
                <c:pt idx="25">
                  <c:v>5.3228999999999997</c:v>
                </c:pt>
                <c:pt idx="26">
                  <c:v>5.2827000000000002</c:v>
                </c:pt>
                <c:pt idx="27">
                  <c:v>5.0612000000000004</c:v>
                </c:pt>
                <c:pt idx="28">
                  <c:v>4.9709000000000003</c:v>
                </c:pt>
                <c:pt idx="29">
                  <c:v>4.9492000000000003</c:v>
                </c:pt>
                <c:pt idx="30">
                  <c:v>4.7319000000000004</c:v>
                </c:pt>
                <c:pt idx="31">
                  <c:v>3.9748999999999999</c:v>
                </c:pt>
                <c:pt idx="32">
                  <c:v>3.8237000000000001</c:v>
                </c:pt>
                <c:pt idx="33">
                  <c:v>4.2718999999999996</c:v>
                </c:pt>
                <c:pt idx="34">
                  <c:v>4.8985000000000003</c:v>
                </c:pt>
                <c:pt idx="35">
                  <c:v>5.2210999999999999</c:v>
                </c:pt>
                <c:pt idx="36">
                  <c:v>4.9324000000000003</c:v>
                </c:pt>
                <c:pt idx="37">
                  <c:v>3.9352999999999998</c:v>
                </c:pt>
                <c:pt idx="38">
                  <c:v>3.9154</c:v>
                </c:pt>
                <c:pt idx="39">
                  <c:v>4.1715</c:v>
                </c:pt>
                <c:pt idx="40">
                  <c:v>4.0452000000000004</c:v>
                </c:pt>
                <c:pt idx="41">
                  <c:v>4.2697000000000003</c:v>
                </c:pt>
                <c:pt idx="42">
                  <c:v>4.9763000000000002</c:v>
                </c:pt>
                <c:pt idx="43">
                  <c:v>5.1614000000000004</c:v>
                </c:pt>
                <c:pt idx="44">
                  <c:v>4.9180999999999999</c:v>
                </c:pt>
                <c:pt idx="45">
                  <c:v>4.0326000000000004</c:v>
                </c:pt>
                <c:pt idx="46">
                  <c:v>3.8117999999999999</c:v>
                </c:pt>
                <c:pt idx="47">
                  <c:v>4.0473999999999997</c:v>
                </c:pt>
                <c:pt idx="48">
                  <c:v>4.3178999999999998</c:v>
                </c:pt>
                <c:pt idx="49">
                  <c:v>4.3333000000000004</c:v>
                </c:pt>
                <c:pt idx="50">
                  <c:v>3.6514000000000002</c:v>
                </c:pt>
                <c:pt idx="51">
                  <c:v>3.4455</c:v>
                </c:pt>
                <c:pt idx="52">
                  <c:v>3.5215000000000001</c:v>
                </c:pt>
                <c:pt idx="53">
                  <c:v>3.4792999999999998</c:v>
                </c:pt>
                <c:pt idx="54">
                  <c:v>3.3616999999999999</c:v>
                </c:pt>
                <c:pt idx="55">
                  <c:v>3.9432</c:v>
                </c:pt>
                <c:pt idx="56">
                  <c:v>4.2629999999999999</c:v>
                </c:pt>
                <c:pt idx="57">
                  <c:v>4.3163</c:v>
                </c:pt>
                <c:pt idx="58">
                  <c:v>4.2805</c:v>
                </c:pt>
                <c:pt idx="59">
                  <c:v>4.2480000000000002</c:v>
                </c:pt>
                <c:pt idx="60">
                  <c:v>4.2550999999999997</c:v>
                </c:pt>
                <c:pt idx="61">
                  <c:v>4.28</c:v>
                </c:pt>
                <c:pt idx="62">
                  <c:v>4.1372999999999998</c:v>
                </c:pt>
                <c:pt idx="63">
                  <c:v>4.2214999999999998</c:v>
                </c:pt>
                <c:pt idx="64">
                  <c:v>4.3270999999999997</c:v>
                </c:pt>
                <c:pt idx="65">
                  <c:v>4.3834</c:v>
                </c:pt>
                <c:pt idx="66">
                  <c:v>4.3973000000000004</c:v>
                </c:pt>
                <c:pt idx="67">
                  <c:v>4.4503000000000004</c:v>
                </c:pt>
                <c:pt idx="68">
                  <c:v>4.4118000000000004</c:v>
                </c:pt>
                <c:pt idx="69">
                  <c:v>5.2870999999999997</c:v>
                </c:pt>
                <c:pt idx="70">
                  <c:v>5.9025999999999996</c:v>
                </c:pt>
                <c:pt idx="71">
                  <c:v>6.0053000000000001</c:v>
                </c:pt>
                <c:pt idx="72">
                  <c:v>5.7305000000000001</c:v>
                </c:pt>
                <c:pt idx="73">
                  <c:v>5.5163000000000002</c:v>
                </c:pt>
                <c:pt idx="74">
                  <c:v>5.6871999999999998</c:v>
                </c:pt>
                <c:pt idx="75">
                  <c:v>5.2492000000000001</c:v>
                </c:pt>
                <c:pt idx="76">
                  <c:v>5.0979999999999999</c:v>
                </c:pt>
                <c:pt idx="77">
                  <c:v>5.2938999999999998</c:v>
                </c:pt>
                <c:pt idx="78">
                  <c:v>5.5708000000000002</c:v>
                </c:pt>
                <c:pt idx="79">
                  <c:v>5.5708000000000002</c:v>
                </c:pt>
                <c:pt idx="80">
                  <c:v>5.6193</c:v>
                </c:pt>
                <c:pt idx="81">
                  <c:v>5.0712999999999999</c:v>
                </c:pt>
                <c:pt idx="82">
                  <c:v>4.7755000000000001</c:v>
                </c:pt>
                <c:pt idx="83">
                  <c:v>4.8239000000000001</c:v>
                </c:pt>
                <c:pt idx="84">
                  <c:v>5.0086000000000004</c:v>
                </c:pt>
                <c:pt idx="85">
                  <c:v>5.1132</c:v>
                </c:pt>
                <c:pt idx="86">
                  <c:v>5.2229000000000001</c:v>
                </c:pt>
                <c:pt idx="87">
                  <c:v>5.0907</c:v>
                </c:pt>
                <c:pt idx="88">
                  <c:v>5.1093999999999999</c:v>
                </c:pt>
                <c:pt idx="89">
                  <c:v>5.2180999999999997</c:v>
                </c:pt>
                <c:pt idx="90">
                  <c:v>5.2729999999999997</c:v>
                </c:pt>
                <c:pt idx="91">
                  <c:v>5.3159999999999998</c:v>
                </c:pt>
                <c:pt idx="92">
                  <c:v>5.3159999999999998</c:v>
                </c:pt>
                <c:pt idx="93">
                  <c:v>5.0999999999999996</c:v>
                </c:pt>
                <c:pt idx="94">
                  <c:v>4.1406000000000001</c:v>
                </c:pt>
                <c:pt idx="95">
                  <c:v>3.47</c:v>
                </c:pt>
                <c:pt idx="96">
                  <c:v>3.9159000000000002</c:v>
                </c:pt>
                <c:pt idx="97">
                  <c:v>4.7786999999999997</c:v>
                </c:pt>
                <c:pt idx="98">
                  <c:v>5.5232999999999999</c:v>
                </c:pt>
                <c:pt idx="99">
                  <c:v>4.7821999999999996</c:v>
                </c:pt>
                <c:pt idx="100">
                  <c:v>5.0961999999999996</c:v>
                </c:pt>
                <c:pt idx="101">
                  <c:v>5.6745999999999999</c:v>
                </c:pt>
                <c:pt idx="102">
                  <c:v>5.5315000000000003</c:v>
                </c:pt>
                <c:pt idx="103">
                  <c:v>5.3540999999999999</c:v>
                </c:pt>
                <c:pt idx="104">
                  <c:v>5.51</c:v>
                </c:pt>
                <c:pt idx="105">
                  <c:v>5.7694999999999999</c:v>
                </c:pt>
                <c:pt idx="106">
                  <c:v>5.2882999999999996</c:v>
                </c:pt>
                <c:pt idx="107">
                  <c:v>4.6387</c:v>
                </c:pt>
                <c:pt idx="108">
                  <c:v>4.3385999999999996</c:v>
                </c:pt>
                <c:pt idx="109">
                  <c:v>3.9687999999999999</c:v>
                </c:pt>
                <c:pt idx="110">
                  <c:v>3.5485000000000002</c:v>
                </c:pt>
                <c:pt idx="111">
                  <c:v>3.1648999999999998</c:v>
                </c:pt>
                <c:pt idx="112">
                  <c:v>3.1886000000000001</c:v>
                </c:pt>
                <c:pt idx="113">
                  <c:v>3.2642000000000002</c:v>
                </c:pt>
                <c:pt idx="114">
                  <c:v>3.2669000000000001</c:v>
                </c:pt>
                <c:pt idx="115">
                  <c:v>3.8241000000000001</c:v>
                </c:pt>
                <c:pt idx="116">
                  <c:v>3.8336000000000001</c:v>
                </c:pt>
                <c:pt idx="117">
                  <c:v>3.8294000000000001</c:v>
                </c:pt>
                <c:pt idx="118">
                  <c:v>4.0495999999999999</c:v>
                </c:pt>
                <c:pt idx="119">
                  <c:v>4.3341000000000003</c:v>
                </c:pt>
                <c:pt idx="120">
                  <c:v>4.6863999999999999</c:v>
                </c:pt>
                <c:pt idx="121">
                  <c:v>5.4333999999999998</c:v>
                </c:pt>
                <c:pt idx="122">
                  <c:v>4.6673999999999998</c:v>
                </c:pt>
                <c:pt idx="123">
                  <c:v>4.7910000000000004</c:v>
                </c:pt>
                <c:pt idx="124">
                  <c:v>4.8086000000000002</c:v>
                </c:pt>
                <c:pt idx="125">
                  <c:v>4.8544999999999998</c:v>
                </c:pt>
                <c:pt idx="126">
                  <c:v>5.1566000000000001</c:v>
                </c:pt>
                <c:pt idx="127">
                  <c:v>5.2857000000000003</c:v>
                </c:pt>
                <c:pt idx="128">
                  <c:v>4.7309000000000001</c:v>
                </c:pt>
                <c:pt idx="129">
                  <c:v>5.0387000000000004</c:v>
                </c:pt>
                <c:pt idx="130">
                  <c:v>5.1311</c:v>
                </c:pt>
                <c:pt idx="131">
                  <c:v>4.4642999999999997</c:v>
                </c:pt>
                <c:pt idx="132">
                  <c:v>3.2721</c:v>
                </c:pt>
                <c:pt idx="133">
                  <c:v>3.1892</c:v>
                </c:pt>
                <c:pt idx="134">
                  <c:v>3.2614999999999998</c:v>
                </c:pt>
                <c:pt idx="135">
                  <c:v>3.65</c:v>
                </c:pt>
                <c:pt idx="136">
                  <c:v>4.4793000000000003</c:v>
                </c:pt>
                <c:pt idx="137">
                  <c:v>5.0919999999999996</c:v>
                </c:pt>
                <c:pt idx="138">
                  <c:v>4.9401000000000002</c:v>
                </c:pt>
                <c:pt idx="139">
                  <c:v>4.5419999999999998</c:v>
                </c:pt>
                <c:pt idx="140">
                  <c:v>3.5402999999999998</c:v>
                </c:pt>
              </c:numCache>
            </c:numRef>
          </c:yVal>
          <c:smooth val="1"/>
        </c:ser>
        <c:ser>
          <c:idx val="3"/>
          <c:order val="3"/>
          <c:tx>
            <c:v>CO Lap 3</c:v>
          </c:tx>
          <c:marker>
            <c:symbol val="none"/>
          </c:marker>
          <c:yVal>
            <c:numRef>
              <c:f>'Lap 3 data'!$D$10:$D$494</c:f>
              <c:numCache>
                <c:formatCode>General</c:formatCode>
                <c:ptCount val="485"/>
                <c:pt idx="0">
                  <c:v>3.5402999999999998</c:v>
                </c:pt>
                <c:pt idx="1">
                  <c:v>3.1352000000000002</c:v>
                </c:pt>
                <c:pt idx="2">
                  <c:v>2.9636</c:v>
                </c:pt>
                <c:pt idx="3">
                  <c:v>2.9218999999999999</c:v>
                </c:pt>
                <c:pt idx="4">
                  <c:v>3.1147</c:v>
                </c:pt>
                <c:pt idx="5">
                  <c:v>3.83</c:v>
                </c:pt>
                <c:pt idx="6">
                  <c:v>4.1700999999999997</c:v>
                </c:pt>
                <c:pt idx="7">
                  <c:v>4.2812000000000001</c:v>
                </c:pt>
                <c:pt idx="8">
                  <c:v>4.3663999999999996</c:v>
                </c:pt>
                <c:pt idx="9">
                  <c:v>4.7209000000000003</c:v>
                </c:pt>
                <c:pt idx="10">
                  <c:v>5.3068999999999997</c:v>
                </c:pt>
                <c:pt idx="11">
                  <c:v>5.5926999999999998</c:v>
                </c:pt>
                <c:pt idx="12">
                  <c:v>4.0284000000000004</c:v>
                </c:pt>
                <c:pt idx="13">
                  <c:v>3.1783000000000001</c:v>
                </c:pt>
                <c:pt idx="14">
                  <c:v>3.2343999999999999</c:v>
                </c:pt>
                <c:pt idx="15">
                  <c:v>3.9007999999999998</c:v>
                </c:pt>
                <c:pt idx="16">
                  <c:v>4.7645</c:v>
                </c:pt>
                <c:pt idx="17">
                  <c:v>5.3167</c:v>
                </c:pt>
                <c:pt idx="18">
                  <c:v>5.3651999999999997</c:v>
                </c:pt>
                <c:pt idx="19">
                  <c:v>5.4149000000000003</c:v>
                </c:pt>
                <c:pt idx="20">
                  <c:v>5.5053999999999998</c:v>
                </c:pt>
                <c:pt idx="21">
                  <c:v>5.5010000000000003</c:v>
                </c:pt>
                <c:pt idx="22">
                  <c:v>5.2217000000000002</c:v>
                </c:pt>
                <c:pt idx="23">
                  <c:v>4.6399999999999997</c:v>
                </c:pt>
                <c:pt idx="24">
                  <c:v>4.4912999999999998</c:v>
                </c:pt>
                <c:pt idx="25">
                  <c:v>4.6399999999999997</c:v>
                </c:pt>
                <c:pt idx="26">
                  <c:v>4.5552999999999999</c:v>
                </c:pt>
                <c:pt idx="27">
                  <c:v>4.1795999999999998</c:v>
                </c:pt>
                <c:pt idx="28">
                  <c:v>3.8022999999999998</c:v>
                </c:pt>
                <c:pt idx="29">
                  <c:v>4.0223000000000004</c:v>
                </c:pt>
                <c:pt idx="30">
                  <c:v>2.9279999999999999</c:v>
                </c:pt>
                <c:pt idx="31">
                  <c:v>3.0994000000000002</c:v>
                </c:pt>
                <c:pt idx="32">
                  <c:v>4.2713999999999999</c:v>
                </c:pt>
                <c:pt idx="33">
                  <c:v>5.4257</c:v>
                </c:pt>
                <c:pt idx="34">
                  <c:v>5.7920999999999996</c:v>
                </c:pt>
                <c:pt idx="35">
                  <c:v>5.4795999999999996</c:v>
                </c:pt>
                <c:pt idx="36">
                  <c:v>4.3982999999999999</c:v>
                </c:pt>
                <c:pt idx="37">
                  <c:v>3.3570000000000002</c:v>
                </c:pt>
                <c:pt idx="38">
                  <c:v>3.3382000000000001</c:v>
                </c:pt>
                <c:pt idx="39">
                  <c:v>3.6652</c:v>
                </c:pt>
                <c:pt idx="40">
                  <c:v>3.6537000000000002</c:v>
                </c:pt>
                <c:pt idx="41">
                  <c:v>3.7404999999999999</c:v>
                </c:pt>
                <c:pt idx="42">
                  <c:v>4.3780000000000001</c:v>
                </c:pt>
                <c:pt idx="43">
                  <c:v>4.4085000000000001</c:v>
                </c:pt>
                <c:pt idx="44">
                  <c:v>3.99</c:v>
                </c:pt>
                <c:pt idx="45">
                  <c:v>3.3466</c:v>
                </c:pt>
                <c:pt idx="46">
                  <c:v>2.8506999999999998</c:v>
                </c:pt>
                <c:pt idx="47">
                  <c:v>3.1926000000000001</c:v>
                </c:pt>
                <c:pt idx="48">
                  <c:v>3.8976000000000002</c:v>
                </c:pt>
                <c:pt idx="49">
                  <c:v>3.9327999999999999</c:v>
                </c:pt>
                <c:pt idx="50">
                  <c:v>4.0057</c:v>
                </c:pt>
                <c:pt idx="51">
                  <c:v>4.4641999999999999</c:v>
                </c:pt>
                <c:pt idx="52">
                  <c:v>5.0091999999999999</c:v>
                </c:pt>
                <c:pt idx="53">
                  <c:v>4.1792999999999996</c:v>
                </c:pt>
                <c:pt idx="54">
                  <c:v>4.1700999999999997</c:v>
                </c:pt>
                <c:pt idx="55">
                  <c:v>4.0506000000000002</c:v>
                </c:pt>
                <c:pt idx="56">
                  <c:v>4.0845000000000002</c:v>
                </c:pt>
                <c:pt idx="57">
                  <c:v>4.1927000000000003</c:v>
                </c:pt>
                <c:pt idx="58">
                  <c:v>4.2586000000000004</c:v>
                </c:pt>
                <c:pt idx="59">
                  <c:v>4.3350999999999997</c:v>
                </c:pt>
                <c:pt idx="60">
                  <c:v>4.2649999999999997</c:v>
                </c:pt>
                <c:pt idx="61">
                  <c:v>4.3901000000000003</c:v>
                </c:pt>
                <c:pt idx="62">
                  <c:v>4.5609999999999999</c:v>
                </c:pt>
                <c:pt idx="63">
                  <c:v>4.7027000000000001</c:v>
                </c:pt>
                <c:pt idx="64">
                  <c:v>4.7271000000000001</c:v>
                </c:pt>
                <c:pt idx="65">
                  <c:v>4.4661</c:v>
                </c:pt>
                <c:pt idx="66">
                  <c:v>4.1685999999999996</c:v>
                </c:pt>
                <c:pt idx="67">
                  <c:v>4.2805</c:v>
                </c:pt>
                <c:pt idx="68">
                  <c:v>5.1230000000000002</c:v>
                </c:pt>
                <c:pt idx="69">
                  <c:v>5.8771000000000004</c:v>
                </c:pt>
                <c:pt idx="70">
                  <c:v>5.8249000000000004</c:v>
                </c:pt>
                <c:pt idx="71">
                  <c:v>5.4551999999999996</c:v>
                </c:pt>
                <c:pt idx="72">
                  <c:v>5.5513000000000003</c:v>
                </c:pt>
                <c:pt idx="73">
                  <c:v>5.7480000000000002</c:v>
                </c:pt>
                <c:pt idx="74">
                  <c:v>5.7103999999999999</c:v>
                </c:pt>
                <c:pt idx="75">
                  <c:v>5.5218999999999996</c:v>
                </c:pt>
                <c:pt idx="76">
                  <c:v>5.3666999999999998</c:v>
                </c:pt>
                <c:pt idx="77">
                  <c:v>5.3276000000000003</c:v>
                </c:pt>
                <c:pt idx="78">
                  <c:v>5.4882</c:v>
                </c:pt>
                <c:pt idx="79">
                  <c:v>5.3833000000000002</c:v>
                </c:pt>
                <c:pt idx="80">
                  <c:v>5.3640999999999996</c:v>
                </c:pt>
                <c:pt idx="81">
                  <c:v>5.3975</c:v>
                </c:pt>
                <c:pt idx="82">
                  <c:v>5.3739999999999997</c:v>
                </c:pt>
                <c:pt idx="83">
                  <c:v>5.3811999999999998</c:v>
                </c:pt>
                <c:pt idx="84">
                  <c:v>5.4710999999999999</c:v>
                </c:pt>
                <c:pt idx="85">
                  <c:v>5.2061000000000002</c:v>
                </c:pt>
                <c:pt idx="86">
                  <c:v>4.9949000000000003</c:v>
                </c:pt>
                <c:pt idx="87">
                  <c:v>4.9336000000000002</c:v>
                </c:pt>
                <c:pt idx="88">
                  <c:v>4.976</c:v>
                </c:pt>
                <c:pt idx="89">
                  <c:v>5.0141999999999998</c:v>
                </c:pt>
                <c:pt idx="90">
                  <c:v>5.0655999999999999</c:v>
                </c:pt>
                <c:pt idx="91">
                  <c:v>4.8074000000000003</c:v>
                </c:pt>
                <c:pt idx="92">
                  <c:v>4.8216000000000001</c:v>
                </c:pt>
                <c:pt idx="93">
                  <c:v>4.9364999999999997</c:v>
                </c:pt>
                <c:pt idx="94">
                  <c:v>4.5824999999999996</c:v>
                </c:pt>
                <c:pt idx="95">
                  <c:v>2.9367999999999999</c:v>
                </c:pt>
                <c:pt idx="96">
                  <c:v>3.8351999999999999</c:v>
                </c:pt>
                <c:pt idx="97">
                  <c:v>4.9279000000000002</c:v>
                </c:pt>
                <c:pt idx="98">
                  <c:v>5.3455000000000004</c:v>
                </c:pt>
                <c:pt idx="99">
                  <c:v>5.2763999999999998</c:v>
                </c:pt>
                <c:pt idx="100">
                  <c:v>5.2375999999999996</c:v>
                </c:pt>
                <c:pt idx="101">
                  <c:v>5.6791999999999998</c:v>
                </c:pt>
                <c:pt idx="102">
                  <c:v>5.6193</c:v>
                </c:pt>
                <c:pt idx="103">
                  <c:v>5.4020000000000001</c:v>
                </c:pt>
                <c:pt idx="104">
                  <c:v>4.3719999999999999</c:v>
                </c:pt>
                <c:pt idx="105">
                  <c:v>3.6867000000000001</c:v>
                </c:pt>
                <c:pt idx="106">
                  <c:v>4.3978000000000002</c:v>
                </c:pt>
                <c:pt idx="107">
                  <c:v>5.3754999999999997</c:v>
                </c:pt>
                <c:pt idx="108">
                  <c:v>4.1978999999999997</c:v>
                </c:pt>
                <c:pt idx="109">
                  <c:v>3.2614000000000001</c:v>
                </c:pt>
                <c:pt idx="110">
                  <c:v>3.0489000000000002</c:v>
                </c:pt>
                <c:pt idx="111">
                  <c:v>3.3557000000000001</c:v>
                </c:pt>
                <c:pt idx="112">
                  <c:v>3.6116999999999999</c:v>
                </c:pt>
                <c:pt idx="113">
                  <c:v>3.2795000000000001</c:v>
                </c:pt>
                <c:pt idx="114">
                  <c:v>3.8201000000000001</c:v>
                </c:pt>
                <c:pt idx="115">
                  <c:v>4.1852</c:v>
                </c:pt>
                <c:pt idx="116">
                  <c:v>4.2129000000000003</c:v>
                </c:pt>
                <c:pt idx="117">
                  <c:v>4.1428000000000003</c:v>
                </c:pt>
                <c:pt idx="118">
                  <c:v>4.2511999999999999</c:v>
                </c:pt>
                <c:pt idx="119">
                  <c:v>4.4298999999999999</c:v>
                </c:pt>
                <c:pt idx="120">
                  <c:v>4.4275000000000002</c:v>
                </c:pt>
                <c:pt idx="121">
                  <c:v>4.4253</c:v>
                </c:pt>
                <c:pt idx="122">
                  <c:v>4.7653999999999996</c:v>
                </c:pt>
                <c:pt idx="123">
                  <c:v>4.8297999999999996</c:v>
                </c:pt>
                <c:pt idx="124">
                  <c:v>4.3141999999999996</c:v>
                </c:pt>
                <c:pt idx="125">
                  <c:v>4.7887000000000004</c:v>
                </c:pt>
                <c:pt idx="126">
                  <c:v>4.9134000000000002</c:v>
                </c:pt>
                <c:pt idx="127">
                  <c:v>5.0635000000000003</c:v>
                </c:pt>
                <c:pt idx="128">
                  <c:v>5.2727000000000004</c:v>
                </c:pt>
                <c:pt idx="129">
                  <c:v>5.2342000000000004</c:v>
                </c:pt>
                <c:pt idx="130">
                  <c:v>4.7374000000000001</c:v>
                </c:pt>
                <c:pt idx="131">
                  <c:v>4.3468999999999998</c:v>
                </c:pt>
                <c:pt idx="132">
                  <c:v>3.6040000000000001</c:v>
                </c:pt>
                <c:pt idx="133">
                  <c:v>3.4270999999999998</c:v>
                </c:pt>
                <c:pt idx="134">
                  <c:v>3.339</c:v>
                </c:pt>
                <c:pt idx="135">
                  <c:v>3.5907</c:v>
                </c:pt>
                <c:pt idx="136">
                  <c:v>4.4635999999999996</c:v>
                </c:pt>
                <c:pt idx="137">
                  <c:v>5.1189999999999998</c:v>
                </c:pt>
                <c:pt idx="138">
                  <c:v>5.3379000000000003</c:v>
                </c:pt>
                <c:pt idx="139">
                  <c:v>4.6711999999999998</c:v>
                </c:pt>
                <c:pt idx="140">
                  <c:v>3.7665999999999999</c:v>
                </c:pt>
              </c:numCache>
            </c:numRef>
          </c:yVal>
          <c:smooth val="1"/>
        </c:ser>
        <c:axId val="54262016"/>
        <c:axId val="54260480"/>
      </c:scatterChart>
      <c:valAx>
        <c:axId val="54256768"/>
        <c:scaling>
          <c:orientation val="minMax"/>
          <c:max val="16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</c:title>
        <c:majorTickMark val="none"/>
        <c:tickLblPos val="nextTo"/>
        <c:crossAx val="54258688"/>
        <c:crosses val="autoZero"/>
        <c:crossBetween val="midCat"/>
      </c:valAx>
      <c:valAx>
        <c:axId val="5425868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54256768"/>
        <c:crosses val="autoZero"/>
        <c:crossBetween val="midCat"/>
      </c:valAx>
      <c:valAx>
        <c:axId val="54260480"/>
        <c:scaling>
          <c:orientation val="minMax"/>
        </c:scaling>
        <c:axPos val="r"/>
        <c:numFmt formatCode="General" sourceLinked="1"/>
        <c:tickLblPos val="nextTo"/>
        <c:crossAx val="54262016"/>
        <c:crosses val="max"/>
        <c:crossBetween val="midCat"/>
      </c:valAx>
      <c:valAx>
        <c:axId val="54262016"/>
        <c:scaling>
          <c:orientation val="minMax"/>
        </c:scaling>
        <c:delete val="1"/>
        <c:axPos val="b"/>
        <c:tickLblPos val="none"/>
        <c:crossAx val="54260480"/>
        <c:crosses val="autoZero"/>
        <c:crossBetween val="midCat"/>
      </c:valAx>
    </c:plotArea>
    <c:legend>
      <c:legendPos val="r"/>
    </c:legend>
    <c:plotVisOnly val="1"/>
    <c:dispBlanksAs val="gap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smoothMarker"/>
        <c:ser>
          <c:idx val="0"/>
          <c:order val="0"/>
          <c:tx>
            <c:v>CO</c:v>
          </c:tx>
          <c:marker>
            <c:symbol val="none"/>
          </c:marker>
          <c:yVal>
            <c:numRef>
              <c:f>'Lap 2 data'!$D$10:$D$499</c:f>
              <c:numCache>
                <c:formatCode>General</c:formatCode>
                <c:ptCount val="490"/>
                <c:pt idx="0">
                  <c:v>4.2016</c:v>
                </c:pt>
                <c:pt idx="1">
                  <c:v>3.8854000000000002</c:v>
                </c:pt>
                <c:pt idx="2">
                  <c:v>3.9786999999999999</c:v>
                </c:pt>
                <c:pt idx="3">
                  <c:v>3.8414000000000001</c:v>
                </c:pt>
                <c:pt idx="4">
                  <c:v>3.5705</c:v>
                </c:pt>
                <c:pt idx="5">
                  <c:v>3.4908999999999999</c:v>
                </c:pt>
                <c:pt idx="6">
                  <c:v>3.7414000000000001</c:v>
                </c:pt>
                <c:pt idx="7">
                  <c:v>4.0542999999999996</c:v>
                </c:pt>
                <c:pt idx="8">
                  <c:v>4.1226000000000003</c:v>
                </c:pt>
                <c:pt idx="9">
                  <c:v>4.1849999999999996</c:v>
                </c:pt>
                <c:pt idx="10">
                  <c:v>4.5503999999999998</c:v>
                </c:pt>
                <c:pt idx="11">
                  <c:v>4.9660000000000002</c:v>
                </c:pt>
                <c:pt idx="12">
                  <c:v>4.8819999999999997</c:v>
                </c:pt>
                <c:pt idx="13">
                  <c:v>3.6953</c:v>
                </c:pt>
                <c:pt idx="14">
                  <c:v>3.2079</c:v>
                </c:pt>
                <c:pt idx="15">
                  <c:v>3.9964</c:v>
                </c:pt>
                <c:pt idx="16">
                  <c:v>4.6843000000000004</c:v>
                </c:pt>
                <c:pt idx="17">
                  <c:v>5.1788999999999996</c:v>
                </c:pt>
                <c:pt idx="18">
                  <c:v>5.4439000000000002</c:v>
                </c:pt>
                <c:pt idx="19">
                  <c:v>5.2423000000000002</c:v>
                </c:pt>
                <c:pt idx="20">
                  <c:v>5.1044999999999998</c:v>
                </c:pt>
                <c:pt idx="21">
                  <c:v>5.1481000000000003</c:v>
                </c:pt>
                <c:pt idx="22">
                  <c:v>5.1089000000000002</c:v>
                </c:pt>
                <c:pt idx="23">
                  <c:v>5.1093000000000002</c:v>
                </c:pt>
                <c:pt idx="24">
                  <c:v>5.2293000000000003</c:v>
                </c:pt>
                <c:pt idx="25">
                  <c:v>5.3228999999999997</c:v>
                </c:pt>
                <c:pt idx="26">
                  <c:v>5.2827000000000002</c:v>
                </c:pt>
                <c:pt idx="27">
                  <c:v>5.0612000000000004</c:v>
                </c:pt>
                <c:pt idx="28">
                  <c:v>4.9709000000000003</c:v>
                </c:pt>
                <c:pt idx="29">
                  <c:v>4.9492000000000003</c:v>
                </c:pt>
                <c:pt idx="30">
                  <c:v>4.7319000000000004</c:v>
                </c:pt>
                <c:pt idx="31">
                  <c:v>3.9748999999999999</c:v>
                </c:pt>
                <c:pt idx="32">
                  <c:v>3.8237000000000001</c:v>
                </c:pt>
                <c:pt idx="33">
                  <c:v>4.2718999999999996</c:v>
                </c:pt>
                <c:pt idx="34">
                  <c:v>4.8985000000000003</c:v>
                </c:pt>
                <c:pt idx="35">
                  <c:v>5.2210999999999999</c:v>
                </c:pt>
                <c:pt idx="36">
                  <c:v>4.9324000000000003</c:v>
                </c:pt>
                <c:pt idx="37">
                  <c:v>3.9352999999999998</c:v>
                </c:pt>
                <c:pt idx="38">
                  <c:v>3.9154</c:v>
                </c:pt>
                <c:pt idx="39">
                  <c:v>4.1715</c:v>
                </c:pt>
                <c:pt idx="40">
                  <c:v>4.0452000000000004</c:v>
                </c:pt>
                <c:pt idx="41">
                  <c:v>4.2697000000000003</c:v>
                </c:pt>
                <c:pt idx="42">
                  <c:v>4.9763000000000002</c:v>
                </c:pt>
                <c:pt idx="43">
                  <c:v>5.1614000000000004</c:v>
                </c:pt>
                <c:pt idx="44">
                  <c:v>4.9180999999999999</c:v>
                </c:pt>
                <c:pt idx="45">
                  <c:v>4.0326000000000004</c:v>
                </c:pt>
                <c:pt idx="46">
                  <c:v>3.8117999999999999</c:v>
                </c:pt>
                <c:pt idx="47">
                  <c:v>4.0473999999999997</c:v>
                </c:pt>
                <c:pt idx="48">
                  <c:v>4.3178999999999998</c:v>
                </c:pt>
                <c:pt idx="49">
                  <c:v>4.3333000000000004</c:v>
                </c:pt>
                <c:pt idx="50">
                  <c:v>3.6514000000000002</c:v>
                </c:pt>
                <c:pt idx="51">
                  <c:v>3.4455</c:v>
                </c:pt>
                <c:pt idx="52">
                  <c:v>3.5215000000000001</c:v>
                </c:pt>
                <c:pt idx="53">
                  <c:v>3.4792999999999998</c:v>
                </c:pt>
                <c:pt idx="54">
                  <c:v>3.3616999999999999</c:v>
                </c:pt>
                <c:pt idx="55">
                  <c:v>3.9432</c:v>
                </c:pt>
                <c:pt idx="56">
                  <c:v>4.2629999999999999</c:v>
                </c:pt>
                <c:pt idx="57">
                  <c:v>4.3163</c:v>
                </c:pt>
                <c:pt idx="58">
                  <c:v>4.2805</c:v>
                </c:pt>
                <c:pt idx="59">
                  <c:v>4.2480000000000002</c:v>
                </c:pt>
                <c:pt idx="60">
                  <c:v>4.2550999999999997</c:v>
                </c:pt>
                <c:pt idx="61">
                  <c:v>4.28</c:v>
                </c:pt>
                <c:pt idx="62">
                  <c:v>4.1372999999999998</c:v>
                </c:pt>
                <c:pt idx="63">
                  <c:v>4.2214999999999998</c:v>
                </c:pt>
                <c:pt idx="64">
                  <c:v>4.3270999999999997</c:v>
                </c:pt>
                <c:pt idx="65">
                  <c:v>4.3834</c:v>
                </c:pt>
                <c:pt idx="66">
                  <c:v>4.3973000000000004</c:v>
                </c:pt>
                <c:pt idx="67">
                  <c:v>4.4503000000000004</c:v>
                </c:pt>
                <c:pt idx="68">
                  <c:v>4.4118000000000004</c:v>
                </c:pt>
                <c:pt idx="69">
                  <c:v>5.2870999999999997</c:v>
                </c:pt>
                <c:pt idx="70">
                  <c:v>5.9025999999999996</c:v>
                </c:pt>
                <c:pt idx="71">
                  <c:v>6.0053000000000001</c:v>
                </c:pt>
                <c:pt idx="72">
                  <c:v>5.7305000000000001</c:v>
                </c:pt>
                <c:pt idx="73">
                  <c:v>5.5163000000000002</c:v>
                </c:pt>
                <c:pt idx="74">
                  <c:v>5.6871999999999998</c:v>
                </c:pt>
                <c:pt idx="75">
                  <c:v>5.2492000000000001</c:v>
                </c:pt>
                <c:pt idx="76">
                  <c:v>5.0979999999999999</c:v>
                </c:pt>
                <c:pt idx="77">
                  <c:v>5.2938999999999998</c:v>
                </c:pt>
                <c:pt idx="78">
                  <c:v>5.5708000000000002</c:v>
                </c:pt>
                <c:pt idx="79">
                  <c:v>5.5708000000000002</c:v>
                </c:pt>
                <c:pt idx="80">
                  <c:v>5.6193</c:v>
                </c:pt>
                <c:pt idx="81">
                  <c:v>5.0712999999999999</c:v>
                </c:pt>
                <c:pt idx="82">
                  <c:v>4.7755000000000001</c:v>
                </c:pt>
                <c:pt idx="83">
                  <c:v>4.8239000000000001</c:v>
                </c:pt>
                <c:pt idx="84">
                  <c:v>5.0086000000000004</c:v>
                </c:pt>
                <c:pt idx="85">
                  <c:v>5.1132</c:v>
                </c:pt>
                <c:pt idx="86">
                  <c:v>5.2229000000000001</c:v>
                </c:pt>
                <c:pt idx="87">
                  <c:v>5.0907</c:v>
                </c:pt>
                <c:pt idx="88">
                  <c:v>5.1093999999999999</c:v>
                </c:pt>
                <c:pt idx="89">
                  <c:v>5.2180999999999997</c:v>
                </c:pt>
                <c:pt idx="90">
                  <c:v>5.2729999999999997</c:v>
                </c:pt>
                <c:pt idx="91">
                  <c:v>5.3159999999999998</c:v>
                </c:pt>
                <c:pt idx="92">
                  <c:v>5.3159999999999998</c:v>
                </c:pt>
                <c:pt idx="93">
                  <c:v>5.0999999999999996</c:v>
                </c:pt>
                <c:pt idx="94">
                  <c:v>4.1406000000000001</c:v>
                </c:pt>
                <c:pt idx="95">
                  <c:v>3.47</c:v>
                </c:pt>
                <c:pt idx="96">
                  <c:v>3.9159000000000002</c:v>
                </c:pt>
                <c:pt idx="97">
                  <c:v>4.7786999999999997</c:v>
                </c:pt>
                <c:pt idx="98">
                  <c:v>5.5232999999999999</c:v>
                </c:pt>
                <c:pt idx="99">
                  <c:v>4.7821999999999996</c:v>
                </c:pt>
                <c:pt idx="100">
                  <c:v>5.0961999999999996</c:v>
                </c:pt>
                <c:pt idx="101">
                  <c:v>5.6745999999999999</c:v>
                </c:pt>
                <c:pt idx="102">
                  <c:v>5.5315000000000003</c:v>
                </c:pt>
                <c:pt idx="103">
                  <c:v>5.3540999999999999</c:v>
                </c:pt>
                <c:pt idx="104">
                  <c:v>5.51</c:v>
                </c:pt>
                <c:pt idx="105">
                  <c:v>5.7694999999999999</c:v>
                </c:pt>
                <c:pt idx="106">
                  <c:v>5.2882999999999996</c:v>
                </c:pt>
                <c:pt idx="107">
                  <c:v>4.6387</c:v>
                </c:pt>
                <c:pt idx="108">
                  <c:v>4.3385999999999996</c:v>
                </c:pt>
                <c:pt idx="109">
                  <c:v>3.9687999999999999</c:v>
                </c:pt>
                <c:pt idx="110">
                  <c:v>3.5485000000000002</c:v>
                </c:pt>
                <c:pt idx="111">
                  <c:v>3.1648999999999998</c:v>
                </c:pt>
                <c:pt idx="112">
                  <c:v>3.1886000000000001</c:v>
                </c:pt>
                <c:pt idx="113">
                  <c:v>3.2642000000000002</c:v>
                </c:pt>
                <c:pt idx="114">
                  <c:v>3.2669000000000001</c:v>
                </c:pt>
                <c:pt idx="115">
                  <c:v>3.8241000000000001</c:v>
                </c:pt>
                <c:pt idx="116">
                  <c:v>3.8336000000000001</c:v>
                </c:pt>
                <c:pt idx="117">
                  <c:v>3.8294000000000001</c:v>
                </c:pt>
                <c:pt idx="118">
                  <c:v>4.0495999999999999</c:v>
                </c:pt>
                <c:pt idx="119">
                  <c:v>4.3341000000000003</c:v>
                </c:pt>
                <c:pt idx="120">
                  <c:v>4.6863999999999999</c:v>
                </c:pt>
                <c:pt idx="121">
                  <c:v>5.4333999999999998</c:v>
                </c:pt>
                <c:pt idx="122">
                  <c:v>4.6673999999999998</c:v>
                </c:pt>
                <c:pt idx="123">
                  <c:v>4.7910000000000004</c:v>
                </c:pt>
                <c:pt idx="124">
                  <c:v>4.8086000000000002</c:v>
                </c:pt>
                <c:pt idx="125">
                  <c:v>4.8544999999999998</c:v>
                </c:pt>
                <c:pt idx="126">
                  <c:v>5.1566000000000001</c:v>
                </c:pt>
                <c:pt idx="127">
                  <c:v>5.2857000000000003</c:v>
                </c:pt>
                <c:pt idx="128">
                  <c:v>4.7309000000000001</c:v>
                </c:pt>
                <c:pt idx="129">
                  <c:v>5.0387000000000004</c:v>
                </c:pt>
                <c:pt idx="130">
                  <c:v>5.1311</c:v>
                </c:pt>
                <c:pt idx="131">
                  <c:v>4.4642999999999997</c:v>
                </c:pt>
                <c:pt idx="132">
                  <c:v>3.2721</c:v>
                </c:pt>
                <c:pt idx="133">
                  <c:v>3.1892</c:v>
                </c:pt>
                <c:pt idx="134">
                  <c:v>3.2614999999999998</c:v>
                </c:pt>
                <c:pt idx="135">
                  <c:v>3.65</c:v>
                </c:pt>
                <c:pt idx="136">
                  <c:v>4.4793000000000003</c:v>
                </c:pt>
                <c:pt idx="137">
                  <c:v>5.0919999999999996</c:v>
                </c:pt>
                <c:pt idx="138">
                  <c:v>4.9401000000000002</c:v>
                </c:pt>
                <c:pt idx="139">
                  <c:v>4.5419999999999998</c:v>
                </c:pt>
                <c:pt idx="140">
                  <c:v>3.5402999999999998</c:v>
                </c:pt>
              </c:numCache>
            </c:numRef>
          </c:yVal>
          <c:smooth val="1"/>
        </c:ser>
        <c:ser>
          <c:idx val="1"/>
          <c:order val="1"/>
          <c:tx>
            <c:v>Fuel Flow (L/hr)</c:v>
          </c:tx>
          <c:marker>
            <c:symbol val="none"/>
          </c:marker>
          <c:yVal>
            <c:numRef>
              <c:f>'Lap 2 data'!$CA$10:$CA$499</c:f>
              <c:numCache>
                <c:formatCode>General</c:formatCode>
                <c:ptCount val="490"/>
                <c:pt idx="0">
                  <c:v>9.4857820000000004</c:v>
                </c:pt>
                <c:pt idx="1">
                  <c:v>9.1533700000000007</c:v>
                </c:pt>
                <c:pt idx="2">
                  <c:v>9.3661670000000008</c:v>
                </c:pt>
                <c:pt idx="3">
                  <c:v>10.210086</c:v>
                </c:pt>
                <c:pt idx="4">
                  <c:v>9.8216029999999996</c:v>
                </c:pt>
                <c:pt idx="5">
                  <c:v>10.313651</c:v>
                </c:pt>
                <c:pt idx="6">
                  <c:v>11.402488999999999</c:v>
                </c:pt>
                <c:pt idx="7">
                  <c:v>12.670745999999999</c:v>
                </c:pt>
                <c:pt idx="8">
                  <c:v>14.307276999999999</c:v>
                </c:pt>
                <c:pt idx="9">
                  <c:v>15.476269</c:v>
                </c:pt>
                <c:pt idx="10">
                  <c:v>17.04176</c:v>
                </c:pt>
                <c:pt idx="11">
                  <c:v>15.139863</c:v>
                </c:pt>
                <c:pt idx="12">
                  <c:v>12.023495</c:v>
                </c:pt>
                <c:pt idx="13">
                  <c:v>10.740135</c:v>
                </c:pt>
                <c:pt idx="14">
                  <c:v>9.4134720000000005</c:v>
                </c:pt>
                <c:pt idx="15">
                  <c:v>8.5715020000000006</c:v>
                </c:pt>
                <c:pt idx="16">
                  <c:v>8.2611460000000001</c:v>
                </c:pt>
                <c:pt idx="17">
                  <c:v>8.5956949999999992</c:v>
                </c:pt>
                <c:pt idx="18">
                  <c:v>8.0767159999999993</c:v>
                </c:pt>
                <c:pt idx="19">
                  <c:v>8.2815510000000003</c:v>
                </c:pt>
                <c:pt idx="20">
                  <c:v>8.7056579999999997</c:v>
                </c:pt>
                <c:pt idx="21">
                  <c:v>8.6270980000000002</c:v>
                </c:pt>
                <c:pt idx="22">
                  <c:v>8.8829089999999997</c:v>
                </c:pt>
                <c:pt idx="23">
                  <c:v>8.8791209999999996</c:v>
                </c:pt>
                <c:pt idx="24">
                  <c:v>8.3797899999999998</c:v>
                </c:pt>
                <c:pt idx="25">
                  <c:v>8.3956739999999996</c:v>
                </c:pt>
                <c:pt idx="26">
                  <c:v>9.0726169999999993</c:v>
                </c:pt>
                <c:pt idx="27">
                  <c:v>9.3693860000000004</c:v>
                </c:pt>
                <c:pt idx="28">
                  <c:v>8.7254339999999999</c:v>
                </c:pt>
                <c:pt idx="29">
                  <c:v>8.530716</c:v>
                </c:pt>
                <c:pt idx="30">
                  <c:v>8.6448149999999995</c:v>
                </c:pt>
                <c:pt idx="31">
                  <c:v>8.3450389999999999</c:v>
                </c:pt>
                <c:pt idx="32">
                  <c:v>9.5505410000000008</c:v>
                </c:pt>
                <c:pt idx="33">
                  <c:v>10.259717999999999</c:v>
                </c:pt>
                <c:pt idx="34">
                  <c:v>9.8941579999999991</c:v>
                </c:pt>
                <c:pt idx="35">
                  <c:v>10.162236999999999</c:v>
                </c:pt>
                <c:pt idx="36">
                  <c:v>10.915604</c:v>
                </c:pt>
                <c:pt idx="37">
                  <c:v>11.051695</c:v>
                </c:pt>
                <c:pt idx="38">
                  <c:v>11.90964</c:v>
                </c:pt>
                <c:pt idx="39">
                  <c:v>12.751341</c:v>
                </c:pt>
                <c:pt idx="40">
                  <c:v>12.757377</c:v>
                </c:pt>
                <c:pt idx="41">
                  <c:v>11.856709</c:v>
                </c:pt>
                <c:pt idx="42">
                  <c:v>11.401486</c:v>
                </c:pt>
                <c:pt idx="43">
                  <c:v>11.940871</c:v>
                </c:pt>
                <c:pt idx="44">
                  <c:v>11.877627</c:v>
                </c:pt>
                <c:pt idx="45">
                  <c:v>10.775911000000001</c:v>
                </c:pt>
                <c:pt idx="46">
                  <c:v>9.5812600000000003</c:v>
                </c:pt>
                <c:pt idx="47">
                  <c:v>9.8568899999999999</c:v>
                </c:pt>
                <c:pt idx="48">
                  <c:v>10.095449</c:v>
                </c:pt>
                <c:pt idx="49">
                  <c:v>9.3434340000000002</c:v>
                </c:pt>
                <c:pt idx="50">
                  <c:v>10.082131</c:v>
                </c:pt>
                <c:pt idx="51">
                  <c:v>11.518127</c:v>
                </c:pt>
                <c:pt idx="52">
                  <c:v>11.889246999999999</c:v>
                </c:pt>
                <c:pt idx="53">
                  <c:v>11.803312999999999</c:v>
                </c:pt>
                <c:pt idx="54">
                  <c:v>11.649894</c:v>
                </c:pt>
                <c:pt idx="55">
                  <c:v>12.713561</c:v>
                </c:pt>
                <c:pt idx="56">
                  <c:v>13.912758</c:v>
                </c:pt>
                <c:pt idx="57">
                  <c:v>14.636303</c:v>
                </c:pt>
                <c:pt idx="58">
                  <c:v>14.096137000000001</c:v>
                </c:pt>
                <c:pt idx="59">
                  <c:v>13.818038</c:v>
                </c:pt>
                <c:pt idx="60">
                  <c:v>15.892464</c:v>
                </c:pt>
                <c:pt idx="61">
                  <c:v>17.713667999999998</c:v>
                </c:pt>
                <c:pt idx="62">
                  <c:v>17.829038000000001</c:v>
                </c:pt>
                <c:pt idx="63">
                  <c:v>18.119038</c:v>
                </c:pt>
                <c:pt idx="64">
                  <c:v>17.780895999999998</c:v>
                </c:pt>
                <c:pt idx="65">
                  <c:v>16.474663</c:v>
                </c:pt>
                <c:pt idx="66">
                  <c:v>16.673926000000002</c:v>
                </c:pt>
                <c:pt idx="67">
                  <c:v>16.42679</c:v>
                </c:pt>
                <c:pt idx="68">
                  <c:v>16.043378000000001</c:v>
                </c:pt>
                <c:pt idx="69">
                  <c:v>13.124259</c:v>
                </c:pt>
                <c:pt idx="70">
                  <c:v>9.6679150000000007</c:v>
                </c:pt>
                <c:pt idx="71">
                  <c:v>9.2371309999999998</c:v>
                </c:pt>
                <c:pt idx="72">
                  <c:v>9.5999049999999997</c:v>
                </c:pt>
                <c:pt idx="73">
                  <c:v>9.6787650000000003</c:v>
                </c:pt>
                <c:pt idx="74">
                  <c:v>8.6453030000000002</c:v>
                </c:pt>
                <c:pt idx="75">
                  <c:v>7.5247460000000004</c:v>
                </c:pt>
                <c:pt idx="76">
                  <c:v>8.5748010000000008</c:v>
                </c:pt>
                <c:pt idx="77">
                  <c:v>9.1363500000000002</c:v>
                </c:pt>
                <c:pt idx="78">
                  <c:v>9.1217369999999995</c:v>
                </c:pt>
                <c:pt idx="79">
                  <c:v>8.9710800000000006</c:v>
                </c:pt>
                <c:pt idx="80">
                  <c:v>9.2907949999999992</c:v>
                </c:pt>
                <c:pt idx="81">
                  <c:v>10.422985000000001</c:v>
                </c:pt>
                <c:pt idx="82">
                  <c:v>10.519195</c:v>
                </c:pt>
                <c:pt idx="83">
                  <c:v>9.3736630000000005</c:v>
                </c:pt>
                <c:pt idx="84">
                  <c:v>8.6269989999999996</c:v>
                </c:pt>
                <c:pt idx="85">
                  <c:v>8.3272429999999993</c:v>
                </c:pt>
                <c:pt idx="86">
                  <c:v>8.5433009999999996</c:v>
                </c:pt>
                <c:pt idx="87">
                  <c:v>8.3724830000000008</c:v>
                </c:pt>
                <c:pt idx="88">
                  <c:v>7.3098190000000001</c:v>
                </c:pt>
                <c:pt idx="89">
                  <c:v>6.967473</c:v>
                </c:pt>
                <c:pt idx="90">
                  <c:v>7.9086829999999999</c:v>
                </c:pt>
                <c:pt idx="91">
                  <c:v>9.0305599999999995</c:v>
                </c:pt>
                <c:pt idx="92">
                  <c:v>9.5124680000000001</c:v>
                </c:pt>
                <c:pt idx="93">
                  <c:v>8.0631039999999992</c:v>
                </c:pt>
                <c:pt idx="94">
                  <c:v>7.8343689999999997</c:v>
                </c:pt>
                <c:pt idx="95">
                  <c:v>8.703538</c:v>
                </c:pt>
                <c:pt idx="96">
                  <c:v>9.4318729999999995</c:v>
                </c:pt>
                <c:pt idx="97">
                  <c:v>10.343124</c:v>
                </c:pt>
                <c:pt idx="98">
                  <c:v>11.785693</c:v>
                </c:pt>
                <c:pt idx="99">
                  <c:v>12.10839</c:v>
                </c:pt>
                <c:pt idx="100">
                  <c:v>10.223917</c:v>
                </c:pt>
                <c:pt idx="101">
                  <c:v>9.0171930000000007</c:v>
                </c:pt>
                <c:pt idx="102">
                  <c:v>9.4011309999999995</c:v>
                </c:pt>
                <c:pt idx="103">
                  <c:v>8.8838740000000005</c:v>
                </c:pt>
                <c:pt idx="104">
                  <c:v>8.5134969999999992</c:v>
                </c:pt>
                <c:pt idx="105">
                  <c:v>9.079167</c:v>
                </c:pt>
                <c:pt idx="106">
                  <c:v>9.3628370000000007</c:v>
                </c:pt>
                <c:pt idx="107">
                  <c:v>9.4832649999999994</c:v>
                </c:pt>
                <c:pt idx="108">
                  <c:v>9.2328299999999999</c:v>
                </c:pt>
                <c:pt idx="109">
                  <c:v>10.037043000000001</c:v>
                </c:pt>
                <c:pt idx="110">
                  <c:v>11.344277999999999</c:v>
                </c:pt>
                <c:pt idx="111">
                  <c:v>11.398725000000001</c:v>
                </c:pt>
                <c:pt idx="112">
                  <c:v>11.885935999999999</c:v>
                </c:pt>
                <c:pt idx="113">
                  <c:v>11.819197000000001</c:v>
                </c:pt>
                <c:pt idx="114">
                  <c:v>12.469673999999999</c:v>
                </c:pt>
                <c:pt idx="115">
                  <c:v>11.53599</c:v>
                </c:pt>
                <c:pt idx="116">
                  <c:v>10.586985</c:v>
                </c:pt>
                <c:pt idx="117">
                  <c:v>11.506299</c:v>
                </c:pt>
                <c:pt idx="118">
                  <c:v>13.042586999999999</c:v>
                </c:pt>
                <c:pt idx="119">
                  <c:v>15.472721999999999</c:v>
                </c:pt>
                <c:pt idx="120">
                  <c:v>17.042845</c:v>
                </c:pt>
                <c:pt idx="121">
                  <c:v>14.531198</c:v>
                </c:pt>
                <c:pt idx="122">
                  <c:v>11.504759999999999</c:v>
                </c:pt>
                <c:pt idx="123">
                  <c:v>10.645928</c:v>
                </c:pt>
                <c:pt idx="124">
                  <c:v>10.88654</c:v>
                </c:pt>
                <c:pt idx="125">
                  <c:v>11.266690000000001</c:v>
                </c:pt>
                <c:pt idx="126">
                  <c:v>10.366021</c:v>
                </c:pt>
                <c:pt idx="127">
                  <c:v>9.4663789999999999</c:v>
                </c:pt>
                <c:pt idx="128">
                  <c:v>9.0322960000000005</c:v>
                </c:pt>
                <c:pt idx="129">
                  <c:v>8.9113790000000002</c:v>
                </c:pt>
                <c:pt idx="130">
                  <c:v>9.5271059999999999</c:v>
                </c:pt>
                <c:pt idx="131">
                  <c:v>9.6953829999999996</c:v>
                </c:pt>
                <c:pt idx="132">
                  <c:v>10.446175999999999</c:v>
                </c:pt>
                <c:pt idx="133">
                  <c:v>11.562457</c:v>
                </c:pt>
                <c:pt idx="134">
                  <c:v>11.17197</c:v>
                </c:pt>
                <c:pt idx="135">
                  <c:v>11.082687</c:v>
                </c:pt>
                <c:pt idx="136">
                  <c:v>10.716174000000001</c:v>
                </c:pt>
                <c:pt idx="137">
                  <c:v>10.561032000000001</c:v>
                </c:pt>
                <c:pt idx="138">
                  <c:v>10.789033999999999</c:v>
                </c:pt>
                <c:pt idx="139">
                  <c:v>12.541765</c:v>
                </c:pt>
                <c:pt idx="140">
                  <c:v>13.400791999999999</c:v>
                </c:pt>
              </c:numCache>
            </c:numRef>
          </c:yVal>
          <c:smooth val="1"/>
        </c:ser>
        <c:axId val="96469760"/>
        <c:axId val="96471680"/>
      </c:scatterChart>
      <c:scatterChart>
        <c:scatterStyle val="smoothMarker"/>
        <c:ser>
          <c:idx val="2"/>
          <c:order val="2"/>
          <c:tx>
            <c:v>Lambda</c:v>
          </c:tx>
          <c:marker>
            <c:symbol val="none"/>
          </c:marker>
          <c:yVal>
            <c:numRef>
              <c:f>'Lap 2 data'!$BH$10:$BH$499</c:f>
              <c:numCache>
                <c:formatCode>General</c:formatCode>
                <c:ptCount val="490"/>
                <c:pt idx="0">
                  <c:v>0.9</c:v>
                </c:pt>
                <c:pt idx="1">
                  <c:v>0.91</c:v>
                </c:pt>
                <c:pt idx="2">
                  <c:v>0.9</c:v>
                </c:pt>
                <c:pt idx="3">
                  <c:v>0.91</c:v>
                </c:pt>
                <c:pt idx="4">
                  <c:v>0.92</c:v>
                </c:pt>
                <c:pt idx="5">
                  <c:v>0.93</c:v>
                </c:pt>
                <c:pt idx="6">
                  <c:v>0.92</c:v>
                </c:pt>
                <c:pt idx="7">
                  <c:v>0.91</c:v>
                </c:pt>
                <c:pt idx="8">
                  <c:v>0.9</c:v>
                </c:pt>
                <c:pt idx="9">
                  <c:v>0.89</c:v>
                </c:pt>
                <c:pt idx="10">
                  <c:v>0.87</c:v>
                </c:pt>
                <c:pt idx="11">
                  <c:v>0.88</c:v>
                </c:pt>
                <c:pt idx="12">
                  <c:v>0.86</c:v>
                </c:pt>
                <c:pt idx="13">
                  <c:v>0.99</c:v>
                </c:pt>
                <c:pt idx="14">
                  <c:v>1.05</c:v>
                </c:pt>
                <c:pt idx="15">
                  <c:v>0.94</c:v>
                </c:pt>
                <c:pt idx="16">
                  <c:v>0.83</c:v>
                </c:pt>
                <c:pt idx="17">
                  <c:v>0.78</c:v>
                </c:pt>
                <c:pt idx="18">
                  <c:v>0.79</c:v>
                </c:pt>
                <c:pt idx="19">
                  <c:v>0.8</c:v>
                </c:pt>
                <c:pt idx="20">
                  <c:v>0.8</c:v>
                </c:pt>
                <c:pt idx="21">
                  <c:v>0.8</c:v>
                </c:pt>
                <c:pt idx="22">
                  <c:v>0.82</c:v>
                </c:pt>
                <c:pt idx="23">
                  <c:v>0.82</c:v>
                </c:pt>
                <c:pt idx="24">
                  <c:v>0.8</c:v>
                </c:pt>
                <c:pt idx="25">
                  <c:v>0.79</c:v>
                </c:pt>
                <c:pt idx="26">
                  <c:v>0.79</c:v>
                </c:pt>
                <c:pt idx="27">
                  <c:v>0.83</c:v>
                </c:pt>
                <c:pt idx="28">
                  <c:v>0.85</c:v>
                </c:pt>
                <c:pt idx="29">
                  <c:v>0.82</c:v>
                </c:pt>
                <c:pt idx="30">
                  <c:v>0.78</c:v>
                </c:pt>
                <c:pt idx="31">
                  <c:v>0.82</c:v>
                </c:pt>
                <c:pt idx="32">
                  <c:v>0.84</c:v>
                </c:pt>
                <c:pt idx="33">
                  <c:v>0.84</c:v>
                </c:pt>
                <c:pt idx="34">
                  <c:v>0.83</c:v>
                </c:pt>
                <c:pt idx="35">
                  <c:v>0.82</c:v>
                </c:pt>
                <c:pt idx="36">
                  <c:v>0.83</c:v>
                </c:pt>
                <c:pt idx="37">
                  <c:v>0.88</c:v>
                </c:pt>
                <c:pt idx="38">
                  <c:v>0.88</c:v>
                </c:pt>
                <c:pt idx="39">
                  <c:v>0.87</c:v>
                </c:pt>
                <c:pt idx="40">
                  <c:v>0.88</c:v>
                </c:pt>
                <c:pt idx="41">
                  <c:v>0.87</c:v>
                </c:pt>
                <c:pt idx="42">
                  <c:v>0.85</c:v>
                </c:pt>
                <c:pt idx="43">
                  <c:v>0.84</c:v>
                </c:pt>
                <c:pt idx="44">
                  <c:v>0.85</c:v>
                </c:pt>
                <c:pt idx="45">
                  <c:v>0.89</c:v>
                </c:pt>
                <c:pt idx="46">
                  <c:v>0.91</c:v>
                </c:pt>
                <c:pt idx="47">
                  <c:v>0.91</c:v>
                </c:pt>
                <c:pt idx="48">
                  <c:v>0.9</c:v>
                </c:pt>
                <c:pt idx="49">
                  <c:v>0.89</c:v>
                </c:pt>
                <c:pt idx="50">
                  <c:v>0.93</c:v>
                </c:pt>
                <c:pt idx="51">
                  <c:v>0.94</c:v>
                </c:pt>
                <c:pt idx="52">
                  <c:v>0.94</c:v>
                </c:pt>
                <c:pt idx="53">
                  <c:v>0.93</c:v>
                </c:pt>
                <c:pt idx="54">
                  <c:v>0.95</c:v>
                </c:pt>
                <c:pt idx="55">
                  <c:v>0.92</c:v>
                </c:pt>
                <c:pt idx="56">
                  <c:v>0.9</c:v>
                </c:pt>
                <c:pt idx="57">
                  <c:v>0.89</c:v>
                </c:pt>
                <c:pt idx="58">
                  <c:v>0.89</c:v>
                </c:pt>
                <c:pt idx="59">
                  <c:v>0.89</c:v>
                </c:pt>
                <c:pt idx="60">
                  <c:v>0.89</c:v>
                </c:pt>
                <c:pt idx="61">
                  <c:v>0.89</c:v>
                </c:pt>
                <c:pt idx="62">
                  <c:v>0.9</c:v>
                </c:pt>
                <c:pt idx="63">
                  <c:v>0.89</c:v>
                </c:pt>
                <c:pt idx="64">
                  <c:v>0.88</c:v>
                </c:pt>
                <c:pt idx="65">
                  <c:v>0.88</c:v>
                </c:pt>
                <c:pt idx="66">
                  <c:v>0.88</c:v>
                </c:pt>
                <c:pt idx="67">
                  <c:v>0.87</c:v>
                </c:pt>
                <c:pt idx="68">
                  <c:v>0.9</c:v>
                </c:pt>
                <c:pt idx="69">
                  <c:v>0.83</c:v>
                </c:pt>
                <c:pt idx="70">
                  <c:v>0.78</c:v>
                </c:pt>
                <c:pt idx="71">
                  <c:v>0.78</c:v>
                </c:pt>
                <c:pt idx="72">
                  <c:v>0.79</c:v>
                </c:pt>
                <c:pt idx="73">
                  <c:v>0.81</c:v>
                </c:pt>
                <c:pt idx="74">
                  <c:v>0.78</c:v>
                </c:pt>
                <c:pt idx="75">
                  <c:v>0.79</c:v>
                </c:pt>
                <c:pt idx="76">
                  <c:v>0.8</c:v>
                </c:pt>
                <c:pt idx="77">
                  <c:v>0.81</c:v>
                </c:pt>
                <c:pt idx="78">
                  <c:v>0.77</c:v>
                </c:pt>
                <c:pt idx="79">
                  <c:v>0.79</c:v>
                </c:pt>
                <c:pt idx="80">
                  <c:v>0.8</c:v>
                </c:pt>
                <c:pt idx="81">
                  <c:v>0.84</c:v>
                </c:pt>
                <c:pt idx="82">
                  <c:v>0.88</c:v>
                </c:pt>
                <c:pt idx="83">
                  <c:v>0.82</c:v>
                </c:pt>
                <c:pt idx="84">
                  <c:v>0.79</c:v>
                </c:pt>
                <c:pt idx="85">
                  <c:v>0.78</c:v>
                </c:pt>
                <c:pt idx="86">
                  <c:v>0.79</c:v>
                </c:pt>
                <c:pt idx="87">
                  <c:v>0.83</c:v>
                </c:pt>
                <c:pt idx="88">
                  <c:v>0.83</c:v>
                </c:pt>
                <c:pt idx="89">
                  <c:v>0.79</c:v>
                </c:pt>
                <c:pt idx="90">
                  <c:v>0.79</c:v>
                </c:pt>
                <c:pt idx="91">
                  <c:v>0.79</c:v>
                </c:pt>
                <c:pt idx="92">
                  <c:v>0.79</c:v>
                </c:pt>
                <c:pt idx="93">
                  <c:v>0.79</c:v>
                </c:pt>
                <c:pt idx="94">
                  <c:v>0.82</c:v>
                </c:pt>
                <c:pt idx="95">
                  <c:v>0.85</c:v>
                </c:pt>
                <c:pt idx="96">
                  <c:v>0.86</c:v>
                </c:pt>
                <c:pt idx="97">
                  <c:v>0.84</c:v>
                </c:pt>
                <c:pt idx="98">
                  <c:v>0.81</c:v>
                </c:pt>
                <c:pt idx="99">
                  <c:v>0.85</c:v>
                </c:pt>
                <c:pt idx="100">
                  <c:v>0.85</c:v>
                </c:pt>
                <c:pt idx="101">
                  <c:v>0.82</c:v>
                </c:pt>
                <c:pt idx="102">
                  <c:v>0.79</c:v>
                </c:pt>
                <c:pt idx="103">
                  <c:v>0.81</c:v>
                </c:pt>
                <c:pt idx="104">
                  <c:v>0.82</c:v>
                </c:pt>
                <c:pt idx="105">
                  <c:v>0.81</c:v>
                </c:pt>
                <c:pt idx="106">
                  <c:v>0.82</c:v>
                </c:pt>
                <c:pt idx="107">
                  <c:v>0.84</c:v>
                </c:pt>
                <c:pt idx="108">
                  <c:v>0.87</c:v>
                </c:pt>
                <c:pt idx="109">
                  <c:v>0.89</c:v>
                </c:pt>
                <c:pt idx="110">
                  <c:v>0.91</c:v>
                </c:pt>
                <c:pt idx="111">
                  <c:v>0.93</c:v>
                </c:pt>
                <c:pt idx="112">
                  <c:v>0.93</c:v>
                </c:pt>
                <c:pt idx="113">
                  <c:v>0.93</c:v>
                </c:pt>
                <c:pt idx="114">
                  <c:v>0.93</c:v>
                </c:pt>
                <c:pt idx="115">
                  <c:v>0.91</c:v>
                </c:pt>
                <c:pt idx="116">
                  <c:v>0.9</c:v>
                </c:pt>
                <c:pt idx="117">
                  <c:v>0.91</c:v>
                </c:pt>
                <c:pt idx="118">
                  <c:v>0.9</c:v>
                </c:pt>
                <c:pt idx="119">
                  <c:v>0.88</c:v>
                </c:pt>
                <c:pt idx="120">
                  <c:v>0.87</c:v>
                </c:pt>
                <c:pt idx="121">
                  <c:v>0.86</c:v>
                </c:pt>
                <c:pt idx="122">
                  <c:v>0.89</c:v>
                </c:pt>
                <c:pt idx="123">
                  <c:v>0.87</c:v>
                </c:pt>
                <c:pt idx="124">
                  <c:v>0.81</c:v>
                </c:pt>
                <c:pt idx="125">
                  <c:v>0.83</c:v>
                </c:pt>
                <c:pt idx="126">
                  <c:v>0.8</c:v>
                </c:pt>
                <c:pt idx="127">
                  <c:v>0.78</c:v>
                </c:pt>
                <c:pt idx="128">
                  <c:v>0.81</c:v>
                </c:pt>
                <c:pt idx="129">
                  <c:v>0.8</c:v>
                </c:pt>
                <c:pt idx="130">
                  <c:v>0.8</c:v>
                </c:pt>
                <c:pt idx="131">
                  <c:v>0.83</c:v>
                </c:pt>
                <c:pt idx="132">
                  <c:v>0.9</c:v>
                </c:pt>
                <c:pt idx="133">
                  <c:v>0.92</c:v>
                </c:pt>
                <c:pt idx="134">
                  <c:v>0.92</c:v>
                </c:pt>
                <c:pt idx="135">
                  <c:v>0.91</c:v>
                </c:pt>
                <c:pt idx="136">
                  <c:v>0.88</c:v>
                </c:pt>
                <c:pt idx="137">
                  <c:v>0.85</c:v>
                </c:pt>
                <c:pt idx="138">
                  <c:v>0.86</c:v>
                </c:pt>
                <c:pt idx="139">
                  <c:v>0.87</c:v>
                </c:pt>
                <c:pt idx="140">
                  <c:v>0.92</c:v>
                </c:pt>
              </c:numCache>
            </c:numRef>
          </c:yVal>
          <c:smooth val="1"/>
        </c:ser>
        <c:axId val="96475008"/>
        <c:axId val="96473472"/>
      </c:scatterChart>
      <c:valAx>
        <c:axId val="96469760"/>
        <c:scaling>
          <c:orientation val="minMax"/>
          <c:max val="16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</c:title>
        <c:majorTickMark val="none"/>
        <c:tickLblPos val="nextTo"/>
        <c:crossAx val="96471680"/>
        <c:crosses val="autoZero"/>
        <c:crossBetween val="midCat"/>
        <c:minorUnit val="5"/>
      </c:valAx>
      <c:valAx>
        <c:axId val="96471680"/>
        <c:scaling>
          <c:orientation val="minMax"/>
          <c:max val="25"/>
          <c:min val="0"/>
        </c:scaling>
        <c:axPos val="l"/>
        <c:majorGridlines/>
        <c:numFmt formatCode="General" sourceLinked="1"/>
        <c:majorTickMark val="none"/>
        <c:tickLblPos val="nextTo"/>
        <c:crossAx val="96469760"/>
        <c:crosses val="autoZero"/>
        <c:crossBetween val="midCat"/>
      </c:valAx>
      <c:valAx>
        <c:axId val="96473472"/>
        <c:scaling>
          <c:orientation val="minMax"/>
        </c:scaling>
        <c:axPos val="r"/>
        <c:numFmt formatCode="General" sourceLinked="1"/>
        <c:tickLblPos val="nextTo"/>
        <c:crossAx val="96475008"/>
        <c:crosses val="max"/>
        <c:crossBetween val="midCat"/>
      </c:valAx>
      <c:valAx>
        <c:axId val="96475008"/>
        <c:scaling>
          <c:orientation val="minMax"/>
        </c:scaling>
        <c:delete val="1"/>
        <c:axPos val="b"/>
        <c:tickLblPos val="none"/>
        <c:crossAx val="96473472"/>
        <c:crosses val="autoZero"/>
        <c:crossBetween val="midCat"/>
      </c:valAx>
    </c:plotArea>
    <c:legend>
      <c:legendPos val="r"/>
    </c:legend>
    <c:plotVisOnly val="1"/>
    <c:dispBlanksAs val="gap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C02 Vs. Time</a:t>
            </a:r>
          </a:p>
        </c:rich>
      </c:tx>
    </c:title>
    <c:plotArea>
      <c:layout/>
      <c:scatterChart>
        <c:scatterStyle val="smoothMarker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data'!$C$10:$C$499</c:f>
              <c:numCache>
                <c:formatCode>General</c:formatCode>
                <c:ptCount val="490"/>
                <c:pt idx="0">
                  <c:v>8.9350000000000005</c:v>
                </c:pt>
                <c:pt idx="1">
                  <c:v>9.1240000000000006</c:v>
                </c:pt>
                <c:pt idx="2">
                  <c:v>9.1470000000000002</c:v>
                </c:pt>
                <c:pt idx="3">
                  <c:v>9.1890000000000001</c:v>
                </c:pt>
                <c:pt idx="4">
                  <c:v>9.3119999999999994</c:v>
                </c:pt>
                <c:pt idx="5">
                  <c:v>9.3149999999999995</c:v>
                </c:pt>
                <c:pt idx="6">
                  <c:v>9.1820000000000004</c:v>
                </c:pt>
                <c:pt idx="7">
                  <c:v>8.8710000000000004</c:v>
                </c:pt>
                <c:pt idx="8">
                  <c:v>8.76</c:v>
                </c:pt>
                <c:pt idx="9">
                  <c:v>8.76</c:v>
                </c:pt>
                <c:pt idx="10">
                  <c:v>8.548</c:v>
                </c:pt>
                <c:pt idx="11">
                  <c:v>7.6429999999999998</c:v>
                </c:pt>
                <c:pt idx="12">
                  <c:v>6.2389999999999999</c:v>
                </c:pt>
                <c:pt idx="13">
                  <c:v>5.3339999999999996</c:v>
                </c:pt>
                <c:pt idx="14">
                  <c:v>5.0919999999999996</c:v>
                </c:pt>
                <c:pt idx="15">
                  <c:v>5.8070000000000004</c:v>
                </c:pt>
                <c:pt idx="16">
                  <c:v>7.1340000000000003</c:v>
                </c:pt>
                <c:pt idx="17">
                  <c:v>7.556</c:v>
                </c:pt>
                <c:pt idx="18">
                  <c:v>7.13</c:v>
                </c:pt>
                <c:pt idx="19">
                  <c:v>7.0460000000000003</c:v>
                </c:pt>
                <c:pt idx="20">
                  <c:v>7.2190000000000003</c:v>
                </c:pt>
                <c:pt idx="21">
                  <c:v>7.1050000000000004</c:v>
                </c:pt>
                <c:pt idx="22">
                  <c:v>6.6879999999999997</c:v>
                </c:pt>
                <c:pt idx="23">
                  <c:v>6.8</c:v>
                </c:pt>
                <c:pt idx="24">
                  <c:v>7.0860000000000003</c:v>
                </c:pt>
                <c:pt idx="25">
                  <c:v>7.2530000000000001</c:v>
                </c:pt>
                <c:pt idx="26">
                  <c:v>7.1319999999999997</c:v>
                </c:pt>
                <c:pt idx="27">
                  <c:v>6.6559999999999997</c:v>
                </c:pt>
                <c:pt idx="28">
                  <c:v>6.2439999999999998</c:v>
                </c:pt>
                <c:pt idx="29">
                  <c:v>6.9530000000000003</c:v>
                </c:pt>
                <c:pt idx="30">
                  <c:v>8.0540000000000003</c:v>
                </c:pt>
                <c:pt idx="31">
                  <c:v>8.8420000000000005</c:v>
                </c:pt>
                <c:pt idx="32">
                  <c:v>9.0860000000000003</c:v>
                </c:pt>
                <c:pt idx="33">
                  <c:v>8.9350000000000005</c:v>
                </c:pt>
                <c:pt idx="34">
                  <c:v>8.6240000000000006</c:v>
                </c:pt>
                <c:pt idx="35">
                  <c:v>8.4079999999999995</c:v>
                </c:pt>
                <c:pt idx="36">
                  <c:v>8.7119999999999997</c:v>
                </c:pt>
                <c:pt idx="37">
                  <c:v>9.0920000000000005</c:v>
                </c:pt>
                <c:pt idx="38">
                  <c:v>9.1219999999999999</c:v>
                </c:pt>
                <c:pt idx="39">
                  <c:v>9.0660000000000007</c:v>
                </c:pt>
                <c:pt idx="40">
                  <c:v>9.11</c:v>
                </c:pt>
                <c:pt idx="41">
                  <c:v>9.08</c:v>
                </c:pt>
                <c:pt idx="42">
                  <c:v>8.56</c:v>
                </c:pt>
                <c:pt idx="43">
                  <c:v>8.5630000000000006</c:v>
                </c:pt>
                <c:pt idx="44">
                  <c:v>8.8209999999999997</c:v>
                </c:pt>
                <c:pt idx="45">
                  <c:v>9.1069999999999993</c:v>
                </c:pt>
                <c:pt idx="46">
                  <c:v>9.2249999999999996</c:v>
                </c:pt>
                <c:pt idx="47">
                  <c:v>9.01</c:v>
                </c:pt>
                <c:pt idx="48">
                  <c:v>9.01</c:v>
                </c:pt>
                <c:pt idx="49">
                  <c:v>9.06</c:v>
                </c:pt>
                <c:pt idx="50">
                  <c:v>9.2850000000000001</c:v>
                </c:pt>
                <c:pt idx="51">
                  <c:v>9.3559999999999999</c:v>
                </c:pt>
                <c:pt idx="52">
                  <c:v>9.2159999999999993</c:v>
                </c:pt>
                <c:pt idx="53">
                  <c:v>9.3960000000000008</c:v>
                </c:pt>
                <c:pt idx="54">
                  <c:v>9.2360000000000007</c:v>
                </c:pt>
                <c:pt idx="55">
                  <c:v>8.8659999999999997</c:v>
                </c:pt>
                <c:pt idx="56">
                  <c:v>8.7240000000000002</c:v>
                </c:pt>
                <c:pt idx="57">
                  <c:v>8.7200000000000006</c:v>
                </c:pt>
                <c:pt idx="58">
                  <c:v>8.718</c:v>
                </c:pt>
                <c:pt idx="59">
                  <c:v>8.7080000000000002</c:v>
                </c:pt>
                <c:pt idx="60">
                  <c:v>8.6750000000000007</c:v>
                </c:pt>
                <c:pt idx="61">
                  <c:v>8.6769999999999996</c:v>
                </c:pt>
                <c:pt idx="62">
                  <c:v>8.68</c:v>
                </c:pt>
                <c:pt idx="63">
                  <c:v>8.68</c:v>
                </c:pt>
                <c:pt idx="64">
                  <c:v>8.6720000000000006</c:v>
                </c:pt>
                <c:pt idx="65">
                  <c:v>8.64</c:v>
                </c:pt>
                <c:pt idx="66">
                  <c:v>8.64</c:v>
                </c:pt>
                <c:pt idx="67">
                  <c:v>8.6959999999999997</c:v>
                </c:pt>
                <c:pt idx="68">
                  <c:v>8.266</c:v>
                </c:pt>
                <c:pt idx="69">
                  <c:v>7.6390000000000002</c:v>
                </c:pt>
                <c:pt idx="70">
                  <c:v>7.26</c:v>
                </c:pt>
                <c:pt idx="71">
                  <c:v>7.2460000000000004</c:v>
                </c:pt>
                <c:pt idx="72">
                  <c:v>6.53</c:v>
                </c:pt>
                <c:pt idx="73">
                  <c:v>6.524</c:v>
                </c:pt>
                <c:pt idx="74">
                  <c:v>7.0030000000000001</c:v>
                </c:pt>
                <c:pt idx="75">
                  <c:v>7.7889999999999997</c:v>
                </c:pt>
                <c:pt idx="76">
                  <c:v>8.3260000000000005</c:v>
                </c:pt>
                <c:pt idx="77">
                  <c:v>7.66</c:v>
                </c:pt>
                <c:pt idx="78">
                  <c:v>7.66</c:v>
                </c:pt>
                <c:pt idx="79">
                  <c:v>7.7919999999999998</c:v>
                </c:pt>
                <c:pt idx="80">
                  <c:v>7.2919999999999998</c:v>
                </c:pt>
                <c:pt idx="81">
                  <c:v>6.3339999999999996</c:v>
                </c:pt>
                <c:pt idx="82">
                  <c:v>5.8230000000000004</c:v>
                </c:pt>
                <c:pt idx="83">
                  <c:v>7.0010000000000003</c:v>
                </c:pt>
                <c:pt idx="84">
                  <c:v>7.6630000000000003</c:v>
                </c:pt>
                <c:pt idx="85">
                  <c:v>7.819</c:v>
                </c:pt>
                <c:pt idx="86">
                  <c:v>7.2709999999999999</c:v>
                </c:pt>
                <c:pt idx="87">
                  <c:v>6.6440000000000001</c:v>
                </c:pt>
                <c:pt idx="88">
                  <c:v>6.6020000000000003</c:v>
                </c:pt>
                <c:pt idx="89">
                  <c:v>7.2190000000000003</c:v>
                </c:pt>
                <c:pt idx="90">
                  <c:v>7.1440000000000001</c:v>
                </c:pt>
                <c:pt idx="91">
                  <c:v>7.1230000000000002</c:v>
                </c:pt>
                <c:pt idx="92">
                  <c:v>7.12</c:v>
                </c:pt>
                <c:pt idx="93">
                  <c:v>7.5720000000000001</c:v>
                </c:pt>
                <c:pt idx="94">
                  <c:v>8.5540000000000003</c:v>
                </c:pt>
                <c:pt idx="95">
                  <c:v>9.2080000000000002</c:v>
                </c:pt>
                <c:pt idx="96">
                  <c:v>9.1</c:v>
                </c:pt>
                <c:pt idx="97">
                  <c:v>8.5839999999999996</c:v>
                </c:pt>
                <c:pt idx="98">
                  <c:v>8.4320000000000004</c:v>
                </c:pt>
                <c:pt idx="99">
                  <c:v>8.4570000000000007</c:v>
                </c:pt>
                <c:pt idx="100">
                  <c:v>8.1940000000000008</c:v>
                </c:pt>
                <c:pt idx="101">
                  <c:v>7.5469999999999997</c:v>
                </c:pt>
                <c:pt idx="102">
                  <c:v>8.0760000000000005</c:v>
                </c:pt>
                <c:pt idx="103">
                  <c:v>8.234</c:v>
                </c:pt>
                <c:pt idx="104">
                  <c:v>8.1270000000000007</c:v>
                </c:pt>
                <c:pt idx="105">
                  <c:v>8.0589999999999993</c:v>
                </c:pt>
                <c:pt idx="106">
                  <c:v>8.3019999999999996</c:v>
                </c:pt>
                <c:pt idx="107">
                  <c:v>8.83</c:v>
                </c:pt>
                <c:pt idx="108">
                  <c:v>8.8390000000000004</c:v>
                </c:pt>
                <c:pt idx="109">
                  <c:v>9.0980000000000008</c:v>
                </c:pt>
                <c:pt idx="110">
                  <c:v>9.3350000000000009</c:v>
                </c:pt>
                <c:pt idx="111">
                  <c:v>9.4610000000000003</c:v>
                </c:pt>
                <c:pt idx="112">
                  <c:v>9.48</c:v>
                </c:pt>
                <c:pt idx="113">
                  <c:v>9.48</c:v>
                </c:pt>
                <c:pt idx="114">
                  <c:v>9.4710000000000001</c:v>
                </c:pt>
                <c:pt idx="115">
                  <c:v>9.1340000000000003</c:v>
                </c:pt>
                <c:pt idx="116">
                  <c:v>9.1039999999999992</c:v>
                </c:pt>
                <c:pt idx="117">
                  <c:v>9.0630000000000006</c:v>
                </c:pt>
                <c:pt idx="118">
                  <c:v>8.7739999999999991</c:v>
                </c:pt>
                <c:pt idx="119">
                  <c:v>8.7059999999999995</c:v>
                </c:pt>
                <c:pt idx="120">
                  <c:v>8.3469999999999995</c:v>
                </c:pt>
                <c:pt idx="121">
                  <c:v>6.9420000000000002</c:v>
                </c:pt>
                <c:pt idx="122">
                  <c:v>5.8529999999999998</c:v>
                </c:pt>
                <c:pt idx="123">
                  <c:v>6.1520000000000001</c:v>
                </c:pt>
                <c:pt idx="124">
                  <c:v>7.4119999999999999</c:v>
                </c:pt>
                <c:pt idx="125">
                  <c:v>6.9409999999999998</c:v>
                </c:pt>
                <c:pt idx="126">
                  <c:v>7.0830000000000002</c:v>
                </c:pt>
                <c:pt idx="127">
                  <c:v>7.5869999999999997</c:v>
                </c:pt>
                <c:pt idx="128">
                  <c:v>7.9870000000000001</c:v>
                </c:pt>
                <c:pt idx="129">
                  <c:v>8.16</c:v>
                </c:pt>
                <c:pt idx="130">
                  <c:v>8.3040000000000003</c:v>
                </c:pt>
                <c:pt idx="131">
                  <c:v>8.9030000000000005</c:v>
                </c:pt>
                <c:pt idx="132">
                  <c:v>9.3840000000000003</c:v>
                </c:pt>
                <c:pt idx="133">
                  <c:v>9.4600000000000009</c:v>
                </c:pt>
                <c:pt idx="134">
                  <c:v>9.4290000000000003</c:v>
                </c:pt>
                <c:pt idx="135">
                  <c:v>9.19</c:v>
                </c:pt>
                <c:pt idx="136">
                  <c:v>8.7409999999999997</c:v>
                </c:pt>
                <c:pt idx="137">
                  <c:v>8.5</c:v>
                </c:pt>
                <c:pt idx="138">
                  <c:v>8.5519999999999996</c:v>
                </c:pt>
                <c:pt idx="139">
                  <c:v>8.92</c:v>
                </c:pt>
                <c:pt idx="140">
                  <c:v>9.2970000000000006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data'!$C$10:$C$497</c:f>
              <c:numCache>
                <c:formatCode>General</c:formatCode>
                <c:ptCount val="488"/>
                <c:pt idx="0">
                  <c:v>9.2970000000000006</c:v>
                </c:pt>
                <c:pt idx="1">
                  <c:v>9.5250000000000004</c:v>
                </c:pt>
                <c:pt idx="2">
                  <c:v>9.5719999999999992</c:v>
                </c:pt>
                <c:pt idx="3">
                  <c:v>9.5679999999999996</c:v>
                </c:pt>
                <c:pt idx="4">
                  <c:v>9.266</c:v>
                </c:pt>
                <c:pt idx="5">
                  <c:v>8.8870000000000005</c:v>
                </c:pt>
                <c:pt idx="6">
                  <c:v>8.7140000000000004</c:v>
                </c:pt>
                <c:pt idx="7">
                  <c:v>8.6869999999999994</c:v>
                </c:pt>
                <c:pt idx="8">
                  <c:v>8.65</c:v>
                </c:pt>
                <c:pt idx="9">
                  <c:v>8.4990000000000006</c:v>
                </c:pt>
                <c:pt idx="10">
                  <c:v>7.5940000000000003</c:v>
                </c:pt>
                <c:pt idx="11">
                  <c:v>6.4619999999999997</c:v>
                </c:pt>
                <c:pt idx="12">
                  <c:v>5.5090000000000003</c:v>
                </c:pt>
                <c:pt idx="13">
                  <c:v>5.36</c:v>
                </c:pt>
                <c:pt idx="14">
                  <c:v>6.4649999999999999</c:v>
                </c:pt>
                <c:pt idx="15">
                  <c:v>8.4390000000000001</c:v>
                </c:pt>
                <c:pt idx="16">
                  <c:v>7.8449999999999998</c:v>
                </c:pt>
                <c:pt idx="17">
                  <c:v>7.8410000000000002</c:v>
                </c:pt>
                <c:pt idx="18">
                  <c:v>7.726</c:v>
                </c:pt>
                <c:pt idx="19">
                  <c:v>7.415</c:v>
                </c:pt>
                <c:pt idx="20">
                  <c:v>7.109</c:v>
                </c:pt>
                <c:pt idx="21">
                  <c:v>7.15</c:v>
                </c:pt>
                <c:pt idx="22">
                  <c:v>6.4669999999999996</c:v>
                </c:pt>
                <c:pt idx="23">
                  <c:v>5.843</c:v>
                </c:pt>
                <c:pt idx="24">
                  <c:v>5.61</c:v>
                </c:pt>
                <c:pt idx="25">
                  <c:v>5.819</c:v>
                </c:pt>
                <c:pt idx="26">
                  <c:v>6.6029999999999998</c:v>
                </c:pt>
                <c:pt idx="27">
                  <c:v>8.3279999999999994</c:v>
                </c:pt>
                <c:pt idx="28">
                  <c:v>8.5329999999999995</c:v>
                </c:pt>
                <c:pt idx="29">
                  <c:v>9.0280000000000005</c:v>
                </c:pt>
                <c:pt idx="30">
                  <c:v>9.5169999999999995</c:v>
                </c:pt>
                <c:pt idx="31">
                  <c:v>9.4719999999999995</c:v>
                </c:pt>
                <c:pt idx="32">
                  <c:v>8.7810000000000006</c:v>
                </c:pt>
                <c:pt idx="33">
                  <c:v>8.0709999999999997</c:v>
                </c:pt>
                <c:pt idx="34">
                  <c:v>7.8120000000000003</c:v>
                </c:pt>
                <c:pt idx="35">
                  <c:v>8.0619999999999994</c:v>
                </c:pt>
                <c:pt idx="36">
                  <c:v>8.77</c:v>
                </c:pt>
                <c:pt idx="37">
                  <c:v>9.3699999999999992</c:v>
                </c:pt>
                <c:pt idx="38">
                  <c:v>9.4510000000000005</c:v>
                </c:pt>
                <c:pt idx="39">
                  <c:v>9.1240000000000006</c:v>
                </c:pt>
                <c:pt idx="40">
                  <c:v>9.2620000000000005</c:v>
                </c:pt>
                <c:pt idx="41">
                  <c:v>9.077</c:v>
                </c:pt>
                <c:pt idx="42">
                  <c:v>8.9339999999999993</c:v>
                </c:pt>
                <c:pt idx="43">
                  <c:v>8.9749999999999996</c:v>
                </c:pt>
                <c:pt idx="44">
                  <c:v>9.2089999999999996</c:v>
                </c:pt>
                <c:pt idx="45">
                  <c:v>9.5090000000000003</c:v>
                </c:pt>
                <c:pt idx="46">
                  <c:v>9.6639999999999997</c:v>
                </c:pt>
                <c:pt idx="47">
                  <c:v>9.3650000000000002</c:v>
                </c:pt>
                <c:pt idx="48">
                  <c:v>9.1739999999999995</c:v>
                </c:pt>
                <c:pt idx="49">
                  <c:v>9.1660000000000004</c:v>
                </c:pt>
                <c:pt idx="50">
                  <c:v>9.1549999999999994</c:v>
                </c:pt>
                <c:pt idx="51">
                  <c:v>8.7129999999999992</c:v>
                </c:pt>
                <c:pt idx="52">
                  <c:v>8.7100000000000009</c:v>
                </c:pt>
                <c:pt idx="53">
                  <c:v>8.7170000000000005</c:v>
                </c:pt>
                <c:pt idx="54">
                  <c:v>8.8070000000000004</c:v>
                </c:pt>
                <c:pt idx="55">
                  <c:v>8.8829999999999991</c:v>
                </c:pt>
                <c:pt idx="56">
                  <c:v>8.8480000000000008</c:v>
                </c:pt>
                <c:pt idx="57">
                  <c:v>8.7309999999999999</c:v>
                </c:pt>
                <c:pt idx="58">
                  <c:v>8.5670000000000002</c:v>
                </c:pt>
                <c:pt idx="59">
                  <c:v>8.5329999999999995</c:v>
                </c:pt>
                <c:pt idx="60">
                  <c:v>8.5299999999999994</c:v>
                </c:pt>
                <c:pt idx="61">
                  <c:v>8.5009999999999994</c:v>
                </c:pt>
                <c:pt idx="62">
                  <c:v>8.4380000000000006</c:v>
                </c:pt>
                <c:pt idx="63">
                  <c:v>8.43</c:v>
                </c:pt>
                <c:pt idx="64">
                  <c:v>8.43</c:v>
                </c:pt>
                <c:pt idx="65">
                  <c:v>8.6620000000000008</c:v>
                </c:pt>
                <c:pt idx="66">
                  <c:v>8.77</c:v>
                </c:pt>
                <c:pt idx="67">
                  <c:v>8.6159999999999997</c:v>
                </c:pt>
                <c:pt idx="68">
                  <c:v>8.1</c:v>
                </c:pt>
                <c:pt idx="69">
                  <c:v>6.891</c:v>
                </c:pt>
                <c:pt idx="70">
                  <c:v>7.1619999999999999</c:v>
                </c:pt>
                <c:pt idx="71">
                  <c:v>7.6769999999999996</c:v>
                </c:pt>
                <c:pt idx="72">
                  <c:v>7.3520000000000003</c:v>
                </c:pt>
                <c:pt idx="73">
                  <c:v>6.9160000000000004</c:v>
                </c:pt>
                <c:pt idx="74">
                  <c:v>6.9880000000000004</c:v>
                </c:pt>
                <c:pt idx="75">
                  <c:v>6.5259999999999998</c:v>
                </c:pt>
                <c:pt idx="76">
                  <c:v>6.2569999999999997</c:v>
                </c:pt>
                <c:pt idx="77">
                  <c:v>6.9690000000000003</c:v>
                </c:pt>
                <c:pt idx="78">
                  <c:v>7.1589999999999998</c:v>
                </c:pt>
                <c:pt idx="79">
                  <c:v>6.665</c:v>
                </c:pt>
                <c:pt idx="80">
                  <c:v>6.11</c:v>
                </c:pt>
                <c:pt idx="81">
                  <c:v>6.702</c:v>
                </c:pt>
                <c:pt idx="82">
                  <c:v>7.1189999999999998</c:v>
                </c:pt>
                <c:pt idx="83">
                  <c:v>7.19</c:v>
                </c:pt>
                <c:pt idx="84">
                  <c:v>6.9560000000000004</c:v>
                </c:pt>
                <c:pt idx="85">
                  <c:v>6.4429999999999996</c:v>
                </c:pt>
                <c:pt idx="86">
                  <c:v>5.8819999999999997</c:v>
                </c:pt>
                <c:pt idx="87">
                  <c:v>5.7619999999999996</c:v>
                </c:pt>
                <c:pt idx="88">
                  <c:v>5.883</c:v>
                </c:pt>
                <c:pt idx="89">
                  <c:v>6.9409999999999998</c:v>
                </c:pt>
                <c:pt idx="90">
                  <c:v>7.7670000000000003</c:v>
                </c:pt>
                <c:pt idx="91">
                  <c:v>8.1920000000000002</c:v>
                </c:pt>
                <c:pt idx="92">
                  <c:v>8.3249999999999993</c:v>
                </c:pt>
                <c:pt idx="93">
                  <c:v>7.9749999999999996</c:v>
                </c:pt>
                <c:pt idx="94">
                  <c:v>8.6489999999999991</c:v>
                </c:pt>
                <c:pt idx="95">
                  <c:v>9.2590000000000003</c:v>
                </c:pt>
                <c:pt idx="96">
                  <c:v>8.8179999999999996</c:v>
                </c:pt>
                <c:pt idx="97">
                  <c:v>7.9180000000000001</c:v>
                </c:pt>
                <c:pt idx="98">
                  <c:v>7.3650000000000002</c:v>
                </c:pt>
                <c:pt idx="99">
                  <c:v>7.39</c:v>
                </c:pt>
                <c:pt idx="100">
                  <c:v>7.8570000000000002</c:v>
                </c:pt>
                <c:pt idx="101">
                  <c:v>7.6820000000000004</c:v>
                </c:pt>
                <c:pt idx="102">
                  <c:v>7.7619999999999996</c:v>
                </c:pt>
                <c:pt idx="103">
                  <c:v>8.2230000000000008</c:v>
                </c:pt>
                <c:pt idx="104">
                  <c:v>8.85</c:v>
                </c:pt>
                <c:pt idx="105">
                  <c:v>9.2650000000000006</c:v>
                </c:pt>
                <c:pt idx="106">
                  <c:v>8.6210000000000004</c:v>
                </c:pt>
                <c:pt idx="107">
                  <c:v>8.2780000000000005</c:v>
                </c:pt>
                <c:pt idx="108">
                  <c:v>8.7449999999999992</c:v>
                </c:pt>
                <c:pt idx="109">
                  <c:v>9.3949999999999996</c:v>
                </c:pt>
                <c:pt idx="110">
                  <c:v>9.5210000000000008</c:v>
                </c:pt>
                <c:pt idx="111">
                  <c:v>9.1969999999999992</c:v>
                </c:pt>
                <c:pt idx="112">
                  <c:v>9.3940000000000001</c:v>
                </c:pt>
                <c:pt idx="113">
                  <c:v>9.2639999999999993</c:v>
                </c:pt>
                <c:pt idx="114">
                  <c:v>8.9749999999999996</c:v>
                </c:pt>
                <c:pt idx="115">
                  <c:v>8.7829999999999995</c:v>
                </c:pt>
                <c:pt idx="116">
                  <c:v>8.81</c:v>
                </c:pt>
                <c:pt idx="117">
                  <c:v>8.81</c:v>
                </c:pt>
                <c:pt idx="118">
                  <c:v>8.7940000000000005</c:v>
                </c:pt>
                <c:pt idx="119">
                  <c:v>8.6890000000000001</c:v>
                </c:pt>
                <c:pt idx="120">
                  <c:v>8.6449999999999996</c:v>
                </c:pt>
                <c:pt idx="121">
                  <c:v>8.593</c:v>
                </c:pt>
                <c:pt idx="122">
                  <c:v>8.2430000000000003</c:v>
                </c:pt>
                <c:pt idx="123">
                  <c:v>7.0289999999999999</c:v>
                </c:pt>
                <c:pt idx="124">
                  <c:v>5.6760000000000002</c:v>
                </c:pt>
                <c:pt idx="125">
                  <c:v>6.7240000000000002</c:v>
                </c:pt>
                <c:pt idx="126">
                  <c:v>7.5839999999999996</c:v>
                </c:pt>
                <c:pt idx="127">
                  <c:v>7.3360000000000003</c:v>
                </c:pt>
                <c:pt idx="128">
                  <c:v>6.4009999999999998</c:v>
                </c:pt>
                <c:pt idx="129">
                  <c:v>6.9470000000000001</c:v>
                </c:pt>
                <c:pt idx="130">
                  <c:v>8.1050000000000004</c:v>
                </c:pt>
                <c:pt idx="131">
                  <c:v>8.7729999999999997</c:v>
                </c:pt>
                <c:pt idx="132">
                  <c:v>9.1470000000000002</c:v>
                </c:pt>
                <c:pt idx="133">
                  <c:v>9.3230000000000004</c:v>
                </c:pt>
                <c:pt idx="134">
                  <c:v>9.3219999999999992</c:v>
                </c:pt>
                <c:pt idx="135">
                  <c:v>9.2810000000000006</c:v>
                </c:pt>
                <c:pt idx="136">
                  <c:v>8.6150000000000002</c:v>
                </c:pt>
                <c:pt idx="137">
                  <c:v>8.2789999999999999</c:v>
                </c:pt>
                <c:pt idx="138">
                  <c:v>8.3480000000000008</c:v>
                </c:pt>
                <c:pt idx="139">
                  <c:v>8.7230000000000008</c:v>
                </c:pt>
                <c:pt idx="140">
                  <c:v>9.1790000000000003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data'!$C$10:$C$496</c:f>
              <c:numCache>
                <c:formatCode>General</c:formatCode>
                <c:ptCount val="487"/>
                <c:pt idx="0">
                  <c:v>9.1790000000000003</c:v>
                </c:pt>
                <c:pt idx="1">
                  <c:v>9.3879999999999999</c:v>
                </c:pt>
                <c:pt idx="2">
                  <c:v>9.2579999999999991</c:v>
                </c:pt>
                <c:pt idx="3">
                  <c:v>9.0749999999999993</c:v>
                </c:pt>
                <c:pt idx="4">
                  <c:v>8.8659999999999997</c:v>
                </c:pt>
                <c:pt idx="5">
                  <c:v>8.6820000000000004</c:v>
                </c:pt>
                <c:pt idx="6">
                  <c:v>8.5749999999999993</c:v>
                </c:pt>
                <c:pt idx="7">
                  <c:v>8.5510000000000002</c:v>
                </c:pt>
                <c:pt idx="8">
                  <c:v>8.5419999999999998</c:v>
                </c:pt>
                <c:pt idx="9">
                  <c:v>8.5399999999999991</c:v>
                </c:pt>
                <c:pt idx="10">
                  <c:v>7.5750000000000002</c:v>
                </c:pt>
                <c:pt idx="11">
                  <c:v>6.1420000000000003</c:v>
                </c:pt>
                <c:pt idx="12">
                  <c:v>5.3419999999999996</c:v>
                </c:pt>
                <c:pt idx="13">
                  <c:v>5.2140000000000004</c:v>
                </c:pt>
                <c:pt idx="14">
                  <c:v>7.4960000000000004</c:v>
                </c:pt>
                <c:pt idx="15">
                  <c:v>7.7939999999999996</c:v>
                </c:pt>
                <c:pt idx="16">
                  <c:v>7.5149999999999997</c:v>
                </c:pt>
                <c:pt idx="17">
                  <c:v>7.2910000000000004</c:v>
                </c:pt>
                <c:pt idx="18">
                  <c:v>7.0880000000000001</c:v>
                </c:pt>
                <c:pt idx="19">
                  <c:v>6.702</c:v>
                </c:pt>
                <c:pt idx="20">
                  <c:v>6.9409999999999998</c:v>
                </c:pt>
                <c:pt idx="21">
                  <c:v>6.7060000000000004</c:v>
                </c:pt>
                <c:pt idx="22">
                  <c:v>6.4210000000000003</c:v>
                </c:pt>
                <c:pt idx="23">
                  <c:v>6.1609999999999996</c:v>
                </c:pt>
                <c:pt idx="24">
                  <c:v>5.891</c:v>
                </c:pt>
                <c:pt idx="25">
                  <c:v>5.7350000000000003</c:v>
                </c:pt>
                <c:pt idx="26">
                  <c:v>5.835</c:v>
                </c:pt>
                <c:pt idx="27">
                  <c:v>6.5119999999999996</c:v>
                </c:pt>
                <c:pt idx="28">
                  <c:v>7.0720000000000001</c:v>
                </c:pt>
                <c:pt idx="29">
                  <c:v>7.5739999999999998</c:v>
                </c:pt>
                <c:pt idx="30">
                  <c:v>8.2579999999999991</c:v>
                </c:pt>
                <c:pt idx="31">
                  <c:v>8.7829999999999995</c:v>
                </c:pt>
                <c:pt idx="32">
                  <c:v>9.1039999999999992</c:v>
                </c:pt>
                <c:pt idx="33">
                  <c:v>8.8840000000000003</c:v>
                </c:pt>
                <c:pt idx="34">
                  <c:v>8.468</c:v>
                </c:pt>
                <c:pt idx="35">
                  <c:v>8.4179999999999993</c:v>
                </c:pt>
                <c:pt idx="36">
                  <c:v>8.9870000000000001</c:v>
                </c:pt>
                <c:pt idx="37">
                  <c:v>9.3569999999999993</c:v>
                </c:pt>
                <c:pt idx="38">
                  <c:v>9.5150000000000006</c:v>
                </c:pt>
                <c:pt idx="39">
                  <c:v>9.2149999999999999</c:v>
                </c:pt>
                <c:pt idx="40">
                  <c:v>8.9619999999999997</c:v>
                </c:pt>
                <c:pt idx="41">
                  <c:v>8.7439999999999998</c:v>
                </c:pt>
                <c:pt idx="42">
                  <c:v>8.44</c:v>
                </c:pt>
                <c:pt idx="43">
                  <c:v>8.44</c:v>
                </c:pt>
                <c:pt idx="44">
                  <c:v>8.5519999999999996</c:v>
                </c:pt>
                <c:pt idx="45">
                  <c:v>9.0039999999999996</c:v>
                </c:pt>
                <c:pt idx="46">
                  <c:v>9.3360000000000003</c:v>
                </c:pt>
                <c:pt idx="47">
                  <c:v>9.4499999999999993</c:v>
                </c:pt>
                <c:pt idx="48">
                  <c:v>9.43</c:v>
                </c:pt>
                <c:pt idx="49">
                  <c:v>9.3239999999999998</c:v>
                </c:pt>
                <c:pt idx="50">
                  <c:v>9.2870000000000008</c:v>
                </c:pt>
                <c:pt idx="51">
                  <c:v>9.3000000000000007</c:v>
                </c:pt>
                <c:pt idx="52">
                  <c:v>9.0350000000000001</c:v>
                </c:pt>
                <c:pt idx="53">
                  <c:v>8.7949999999999999</c:v>
                </c:pt>
                <c:pt idx="54">
                  <c:v>8.9260000000000002</c:v>
                </c:pt>
                <c:pt idx="55">
                  <c:v>8.9600000000000009</c:v>
                </c:pt>
                <c:pt idx="56">
                  <c:v>8.952</c:v>
                </c:pt>
                <c:pt idx="57">
                  <c:v>8.7870000000000008</c:v>
                </c:pt>
                <c:pt idx="58">
                  <c:v>8.6159999999999997</c:v>
                </c:pt>
                <c:pt idx="59">
                  <c:v>8.5299999999999994</c:v>
                </c:pt>
                <c:pt idx="60">
                  <c:v>8.5429999999999993</c:v>
                </c:pt>
                <c:pt idx="61">
                  <c:v>8.6170000000000009</c:v>
                </c:pt>
                <c:pt idx="62">
                  <c:v>8.5559999999999992</c:v>
                </c:pt>
                <c:pt idx="63">
                  <c:v>8.5139999999999993</c:v>
                </c:pt>
                <c:pt idx="64">
                  <c:v>8.4949999999999992</c:v>
                </c:pt>
                <c:pt idx="65">
                  <c:v>8.4600000000000009</c:v>
                </c:pt>
                <c:pt idx="66">
                  <c:v>8.39</c:v>
                </c:pt>
                <c:pt idx="67">
                  <c:v>8.39</c:v>
                </c:pt>
                <c:pt idx="68">
                  <c:v>8.5980000000000008</c:v>
                </c:pt>
                <c:pt idx="69">
                  <c:v>8.3580000000000005</c:v>
                </c:pt>
                <c:pt idx="70">
                  <c:v>7.5149999999999997</c:v>
                </c:pt>
                <c:pt idx="71">
                  <c:v>6.556</c:v>
                </c:pt>
                <c:pt idx="72">
                  <c:v>6.1769999999999996</c:v>
                </c:pt>
                <c:pt idx="73">
                  <c:v>6.7519999999999998</c:v>
                </c:pt>
                <c:pt idx="74">
                  <c:v>7.2729999999999997</c:v>
                </c:pt>
                <c:pt idx="75">
                  <c:v>7.3609999999999998</c:v>
                </c:pt>
                <c:pt idx="76">
                  <c:v>7.0289999999999999</c:v>
                </c:pt>
                <c:pt idx="77">
                  <c:v>6.5359999999999996</c:v>
                </c:pt>
                <c:pt idx="78">
                  <c:v>6.3159999999999998</c:v>
                </c:pt>
                <c:pt idx="79">
                  <c:v>6.899</c:v>
                </c:pt>
                <c:pt idx="80">
                  <c:v>6.7779999999999996</c:v>
                </c:pt>
                <c:pt idx="81">
                  <c:v>6.7270000000000003</c:v>
                </c:pt>
                <c:pt idx="82">
                  <c:v>6.9269999999999996</c:v>
                </c:pt>
                <c:pt idx="83">
                  <c:v>7.0570000000000004</c:v>
                </c:pt>
                <c:pt idx="84">
                  <c:v>7.0149999999999997</c:v>
                </c:pt>
                <c:pt idx="85">
                  <c:v>7.9530000000000003</c:v>
                </c:pt>
                <c:pt idx="86">
                  <c:v>7.8609999999999998</c:v>
                </c:pt>
                <c:pt idx="87">
                  <c:v>6.4359999999999999</c:v>
                </c:pt>
                <c:pt idx="88">
                  <c:v>6.0309999999999997</c:v>
                </c:pt>
                <c:pt idx="89">
                  <c:v>6.7850000000000001</c:v>
                </c:pt>
                <c:pt idx="90">
                  <c:v>7.5830000000000002</c:v>
                </c:pt>
                <c:pt idx="91">
                  <c:v>7.1669999999999998</c:v>
                </c:pt>
                <c:pt idx="92">
                  <c:v>7.383</c:v>
                </c:pt>
                <c:pt idx="93">
                  <c:v>7.8659999999999997</c:v>
                </c:pt>
                <c:pt idx="94">
                  <c:v>8.2669999999999995</c:v>
                </c:pt>
                <c:pt idx="95">
                  <c:v>8.4260000000000002</c:v>
                </c:pt>
                <c:pt idx="96">
                  <c:v>8.2910000000000004</c:v>
                </c:pt>
                <c:pt idx="97">
                  <c:v>7.87</c:v>
                </c:pt>
                <c:pt idx="98">
                  <c:v>8.1460000000000008</c:v>
                </c:pt>
                <c:pt idx="99">
                  <c:v>7.9550000000000001</c:v>
                </c:pt>
                <c:pt idx="100">
                  <c:v>8.202</c:v>
                </c:pt>
                <c:pt idx="101">
                  <c:v>8.5690000000000008</c:v>
                </c:pt>
                <c:pt idx="102">
                  <c:v>8.3759999999999994</c:v>
                </c:pt>
                <c:pt idx="103">
                  <c:v>8.2469999999999999</c:v>
                </c:pt>
                <c:pt idx="104">
                  <c:v>8.2479999999999993</c:v>
                </c:pt>
                <c:pt idx="105">
                  <c:v>7.6909999999999998</c:v>
                </c:pt>
                <c:pt idx="106">
                  <c:v>7.6539999999999999</c:v>
                </c:pt>
                <c:pt idx="107">
                  <c:v>8.2100000000000009</c:v>
                </c:pt>
                <c:pt idx="108">
                  <c:v>8.7970000000000006</c:v>
                </c:pt>
                <c:pt idx="109">
                  <c:v>8.7799999999999994</c:v>
                </c:pt>
                <c:pt idx="110">
                  <c:v>8.875</c:v>
                </c:pt>
                <c:pt idx="111">
                  <c:v>9.0879999999999992</c:v>
                </c:pt>
                <c:pt idx="112">
                  <c:v>9.1</c:v>
                </c:pt>
                <c:pt idx="113">
                  <c:v>9</c:v>
                </c:pt>
                <c:pt idx="114">
                  <c:v>8.9969999999999999</c:v>
                </c:pt>
                <c:pt idx="115">
                  <c:v>8.9809999999999999</c:v>
                </c:pt>
                <c:pt idx="116">
                  <c:v>8.9719999999999995</c:v>
                </c:pt>
                <c:pt idx="117">
                  <c:v>8.7129999999999992</c:v>
                </c:pt>
                <c:pt idx="118">
                  <c:v>8.57</c:v>
                </c:pt>
                <c:pt idx="119">
                  <c:v>8.57</c:v>
                </c:pt>
                <c:pt idx="120">
                  <c:v>8.516</c:v>
                </c:pt>
                <c:pt idx="121">
                  <c:v>8.2189999999999994</c:v>
                </c:pt>
                <c:pt idx="122">
                  <c:v>6.4539999999999997</c:v>
                </c:pt>
                <c:pt idx="123">
                  <c:v>5.21</c:v>
                </c:pt>
                <c:pt idx="124">
                  <c:v>5.7809999999999997</c:v>
                </c:pt>
                <c:pt idx="125">
                  <c:v>7.29</c:v>
                </c:pt>
                <c:pt idx="126">
                  <c:v>8.0419999999999998</c:v>
                </c:pt>
                <c:pt idx="127">
                  <c:v>8.3230000000000004</c:v>
                </c:pt>
                <c:pt idx="128">
                  <c:v>7.5960000000000001</c:v>
                </c:pt>
                <c:pt idx="129">
                  <c:v>7.39</c:v>
                </c:pt>
                <c:pt idx="130">
                  <c:v>7.5030000000000001</c:v>
                </c:pt>
                <c:pt idx="131">
                  <c:v>8.077</c:v>
                </c:pt>
                <c:pt idx="132">
                  <c:v>9.1910000000000007</c:v>
                </c:pt>
                <c:pt idx="133">
                  <c:v>9.3059999999999992</c:v>
                </c:pt>
                <c:pt idx="134">
                  <c:v>9.4290000000000003</c:v>
                </c:pt>
                <c:pt idx="135">
                  <c:v>9.4469999999999992</c:v>
                </c:pt>
                <c:pt idx="136">
                  <c:v>9.2070000000000007</c:v>
                </c:pt>
                <c:pt idx="137">
                  <c:v>8.548</c:v>
                </c:pt>
                <c:pt idx="138">
                  <c:v>7.5629999999999997</c:v>
                </c:pt>
                <c:pt idx="139">
                  <c:v>7.3659999999999997</c:v>
                </c:pt>
                <c:pt idx="140">
                  <c:v>7.4080000000000004</c:v>
                </c:pt>
              </c:numCache>
            </c:numRef>
          </c:yVal>
          <c:smooth val="1"/>
        </c:ser>
        <c:axId val="101862400"/>
        <c:axId val="101889152"/>
      </c:scatterChart>
      <c:valAx>
        <c:axId val="101862400"/>
        <c:scaling>
          <c:orientation val="minMax"/>
          <c:max val="16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</c:title>
        <c:majorTickMark val="none"/>
        <c:tickLblPos val="nextTo"/>
        <c:crossAx val="101889152"/>
        <c:crosses val="autoZero"/>
        <c:crossBetween val="midCat"/>
      </c:valAx>
      <c:valAx>
        <c:axId val="1018891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C02 (%)</a:t>
                </a:r>
              </a:p>
            </c:rich>
          </c:tx>
        </c:title>
        <c:numFmt formatCode="General" sourceLinked="1"/>
        <c:majorTickMark val="none"/>
        <c:tickLblPos val="nextTo"/>
        <c:crossAx val="101862400"/>
        <c:crosses val="autoZero"/>
        <c:crossBetween val="midCat"/>
      </c:valAx>
    </c:plotArea>
    <c:legend>
      <c:legendPos val="r"/>
    </c:legend>
    <c:plotVisOnly val="1"/>
    <c:dispBlanksAs val="gap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C0 Vs. Time</a:t>
            </a:r>
          </a:p>
        </c:rich>
      </c:tx>
    </c:title>
    <c:plotArea>
      <c:layout/>
      <c:scatterChart>
        <c:scatterStyle val="smoothMarker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data'!$D$10:$D$499</c:f>
              <c:numCache>
                <c:formatCode>General</c:formatCode>
                <c:ptCount val="490"/>
                <c:pt idx="0">
                  <c:v>4.2016</c:v>
                </c:pt>
                <c:pt idx="1">
                  <c:v>3.8854000000000002</c:v>
                </c:pt>
                <c:pt idx="2">
                  <c:v>3.9786999999999999</c:v>
                </c:pt>
                <c:pt idx="3">
                  <c:v>3.8414000000000001</c:v>
                </c:pt>
                <c:pt idx="4">
                  <c:v>3.5705</c:v>
                </c:pt>
                <c:pt idx="5">
                  <c:v>3.4908999999999999</c:v>
                </c:pt>
                <c:pt idx="6">
                  <c:v>3.7414000000000001</c:v>
                </c:pt>
                <c:pt idx="7">
                  <c:v>4.0542999999999996</c:v>
                </c:pt>
                <c:pt idx="8">
                  <c:v>4.1226000000000003</c:v>
                </c:pt>
                <c:pt idx="9">
                  <c:v>4.1849999999999996</c:v>
                </c:pt>
                <c:pt idx="10">
                  <c:v>4.5503999999999998</c:v>
                </c:pt>
                <c:pt idx="11">
                  <c:v>4.9660000000000002</c:v>
                </c:pt>
                <c:pt idx="12">
                  <c:v>4.8819999999999997</c:v>
                </c:pt>
                <c:pt idx="13">
                  <c:v>3.6953</c:v>
                </c:pt>
                <c:pt idx="14">
                  <c:v>3.2079</c:v>
                </c:pt>
                <c:pt idx="15">
                  <c:v>3.9964</c:v>
                </c:pt>
                <c:pt idx="16">
                  <c:v>4.6843000000000004</c:v>
                </c:pt>
                <c:pt idx="17">
                  <c:v>5.1788999999999996</c:v>
                </c:pt>
                <c:pt idx="18">
                  <c:v>5.4439000000000002</c:v>
                </c:pt>
                <c:pt idx="19">
                  <c:v>5.2423000000000002</c:v>
                </c:pt>
                <c:pt idx="20">
                  <c:v>5.1044999999999998</c:v>
                </c:pt>
                <c:pt idx="21">
                  <c:v>5.1481000000000003</c:v>
                </c:pt>
                <c:pt idx="22">
                  <c:v>5.1089000000000002</c:v>
                </c:pt>
                <c:pt idx="23">
                  <c:v>5.1093000000000002</c:v>
                </c:pt>
                <c:pt idx="24">
                  <c:v>5.2293000000000003</c:v>
                </c:pt>
                <c:pt idx="25">
                  <c:v>5.3228999999999997</c:v>
                </c:pt>
                <c:pt idx="26">
                  <c:v>5.2827000000000002</c:v>
                </c:pt>
                <c:pt idx="27">
                  <c:v>5.0612000000000004</c:v>
                </c:pt>
                <c:pt idx="28">
                  <c:v>4.9709000000000003</c:v>
                </c:pt>
                <c:pt idx="29">
                  <c:v>4.9492000000000003</c:v>
                </c:pt>
                <c:pt idx="30">
                  <c:v>4.7319000000000004</c:v>
                </c:pt>
                <c:pt idx="31">
                  <c:v>3.9748999999999999</c:v>
                </c:pt>
                <c:pt idx="32">
                  <c:v>3.8237000000000001</c:v>
                </c:pt>
                <c:pt idx="33">
                  <c:v>4.2718999999999996</c:v>
                </c:pt>
                <c:pt idx="34">
                  <c:v>4.8985000000000003</c:v>
                </c:pt>
                <c:pt idx="35">
                  <c:v>5.2210999999999999</c:v>
                </c:pt>
                <c:pt idx="36">
                  <c:v>4.9324000000000003</c:v>
                </c:pt>
                <c:pt idx="37">
                  <c:v>3.9352999999999998</c:v>
                </c:pt>
                <c:pt idx="38">
                  <c:v>3.9154</c:v>
                </c:pt>
                <c:pt idx="39">
                  <c:v>4.1715</c:v>
                </c:pt>
                <c:pt idx="40">
                  <c:v>4.0452000000000004</c:v>
                </c:pt>
                <c:pt idx="41">
                  <c:v>4.2697000000000003</c:v>
                </c:pt>
                <c:pt idx="42">
                  <c:v>4.9763000000000002</c:v>
                </c:pt>
                <c:pt idx="43">
                  <c:v>5.1614000000000004</c:v>
                </c:pt>
                <c:pt idx="44">
                  <c:v>4.9180999999999999</c:v>
                </c:pt>
                <c:pt idx="45">
                  <c:v>4.0326000000000004</c:v>
                </c:pt>
                <c:pt idx="46">
                  <c:v>3.8117999999999999</c:v>
                </c:pt>
                <c:pt idx="47">
                  <c:v>4.0473999999999997</c:v>
                </c:pt>
                <c:pt idx="48">
                  <c:v>4.3178999999999998</c:v>
                </c:pt>
                <c:pt idx="49">
                  <c:v>4.3333000000000004</c:v>
                </c:pt>
                <c:pt idx="50">
                  <c:v>3.6514000000000002</c:v>
                </c:pt>
                <c:pt idx="51">
                  <c:v>3.4455</c:v>
                </c:pt>
                <c:pt idx="52">
                  <c:v>3.5215000000000001</c:v>
                </c:pt>
                <c:pt idx="53">
                  <c:v>3.4792999999999998</c:v>
                </c:pt>
                <c:pt idx="54">
                  <c:v>3.3616999999999999</c:v>
                </c:pt>
                <c:pt idx="55">
                  <c:v>3.9432</c:v>
                </c:pt>
                <c:pt idx="56">
                  <c:v>4.2629999999999999</c:v>
                </c:pt>
                <c:pt idx="57">
                  <c:v>4.3163</c:v>
                </c:pt>
                <c:pt idx="58">
                  <c:v>4.2805</c:v>
                </c:pt>
                <c:pt idx="59">
                  <c:v>4.2480000000000002</c:v>
                </c:pt>
                <c:pt idx="60">
                  <c:v>4.2550999999999997</c:v>
                </c:pt>
                <c:pt idx="61">
                  <c:v>4.28</c:v>
                </c:pt>
                <c:pt idx="62">
                  <c:v>4.1372999999999998</c:v>
                </c:pt>
                <c:pt idx="63">
                  <c:v>4.2214999999999998</c:v>
                </c:pt>
                <c:pt idx="64">
                  <c:v>4.3270999999999997</c:v>
                </c:pt>
                <c:pt idx="65">
                  <c:v>4.3834</c:v>
                </c:pt>
                <c:pt idx="66">
                  <c:v>4.3973000000000004</c:v>
                </c:pt>
                <c:pt idx="67">
                  <c:v>4.4503000000000004</c:v>
                </c:pt>
                <c:pt idx="68">
                  <c:v>4.4118000000000004</c:v>
                </c:pt>
                <c:pt idx="69">
                  <c:v>5.2870999999999997</c:v>
                </c:pt>
                <c:pt idx="70">
                  <c:v>5.9025999999999996</c:v>
                </c:pt>
                <c:pt idx="71">
                  <c:v>6.0053000000000001</c:v>
                </c:pt>
                <c:pt idx="72">
                  <c:v>5.7305000000000001</c:v>
                </c:pt>
                <c:pt idx="73">
                  <c:v>5.5163000000000002</c:v>
                </c:pt>
                <c:pt idx="74">
                  <c:v>5.6871999999999998</c:v>
                </c:pt>
                <c:pt idx="75">
                  <c:v>5.2492000000000001</c:v>
                </c:pt>
                <c:pt idx="76">
                  <c:v>5.0979999999999999</c:v>
                </c:pt>
                <c:pt idx="77">
                  <c:v>5.2938999999999998</c:v>
                </c:pt>
                <c:pt idx="78">
                  <c:v>5.5708000000000002</c:v>
                </c:pt>
                <c:pt idx="79">
                  <c:v>5.5708000000000002</c:v>
                </c:pt>
                <c:pt idx="80">
                  <c:v>5.6193</c:v>
                </c:pt>
                <c:pt idx="81">
                  <c:v>5.0712999999999999</c:v>
                </c:pt>
                <c:pt idx="82">
                  <c:v>4.7755000000000001</c:v>
                </c:pt>
                <c:pt idx="83">
                  <c:v>4.8239000000000001</c:v>
                </c:pt>
                <c:pt idx="84">
                  <c:v>5.0086000000000004</c:v>
                </c:pt>
                <c:pt idx="85">
                  <c:v>5.1132</c:v>
                </c:pt>
                <c:pt idx="86">
                  <c:v>5.2229000000000001</c:v>
                </c:pt>
                <c:pt idx="87">
                  <c:v>5.0907</c:v>
                </c:pt>
                <c:pt idx="88">
                  <c:v>5.1093999999999999</c:v>
                </c:pt>
                <c:pt idx="89">
                  <c:v>5.2180999999999997</c:v>
                </c:pt>
                <c:pt idx="90">
                  <c:v>5.2729999999999997</c:v>
                </c:pt>
                <c:pt idx="91">
                  <c:v>5.3159999999999998</c:v>
                </c:pt>
                <c:pt idx="92">
                  <c:v>5.3159999999999998</c:v>
                </c:pt>
                <c:pt idx="93">
                  <c:v>5.0999999999999996</c:v>
                </c:pt>
                <c:pt idx="94">
                  <c:v>4.1406000000000001</c:v>
                </c:pt>
                <c:pt idx="95">
                  <c:v>3.47</c:v>
                </c:pt>
                <c:pt idx="96">
                  <c:v>3.9159000000000002</c:v>
                </c:pt>
                <c:pt idx="97">
                  <c:v>4.7786999999999997</c:v>
                </c:pt>
                <c:pt idx="98">
                  <c:v>5.5232999999999999</c:v>
                </c:pt>
                <c:pt idx="99">
                  <c:v>4.7821999999999996</c:v>
                </c:pt>
                <c:pt idx="100">
                  <c:v>5.0961999999999996</c:v>
                </c:pt>
                <c:pt idx="101">
                  <c:v>5.6745999999999999</c:v>
                </c:pt>
                <c:pt idx="102">
                  <c:v>5.5315000000000003</c:v>
                </c:pt>
                <c:pt idx="103">
                  <c:v>5.3540999999999999</c:v>
                </c:pt>
                <c:pt idx="104">
                  <c:v>5.51</c:v>
                </c:pt>
                <c:pt idx="105">
                  <c:v>5.7694999999999999</c:v>
                </c:pt>
                <c:pt idx="106">
                  <c:v>5.2882999999999996</c:v>
                </c:pt>
                <c:pt idx="107">
                  <c:v>4.6387</c:v>
                </c:pt>
                <c:pt idx="108">
                  <c:v>4.3385999999999996</c:v>
                </c:pt>
                <c:pt idx="109">
                  <c:v>3.9687999999999999</c:v>
                </c:pt>
                <c:pt idx="110">
                  <c:v>3.5485000000000002</c:v>
                </c:pt>
                <c:pt idx="111">
                  <c:v>3.1648999999999998</c:v>
                </c:pt>
                <c:pt idx="112">
                  <c:v>3.1886000000000001</c:v>
                </c:pt>
                <c:pt idx="113">
                  <c:v>3.2642000000000002</c:v>
                </c:pt>
                <c:pt idx="114">
                  <c:v>3.2669000000000001</c:v>
                </c:pt>
                <c:pt idx="115">
                  <c:v>3.8241000000000001</c:v>
                </c:pt>
                <c:pt idx="116">
                  <c:v>3.8336000000000001</c:v>
                </c:pt>
                <c:pt idx="117">
                  <c:v>3.8294000000000001</c:v>
                </c:pt>
                <c:pt idx="118">
                  <c:v>4.0495999999999999</c:v>
                </c:pt>
                <c:pt idx="119">
                  <c:v>4.3341000000000003</c:v>
                </c:pt>
                <c:pt idx="120">
                  <c:v>4.6863999999999999</c:v>
                </c:pt>
                <c:pt idx="121">
                  <c:v>5.4333999999999998</c:v>
                </c:pt>
                <c:pt idx="122">
                  <c:v>4.6673999999999998</c:v>
                </c:pt>
                <c:pt idx="123">
                  <c:v>4.7910000000000004</c:v>
                </c:pt>
                <c:pt idx="124">
                  <c:v>4.8086000000000002</c:v>
                </c:pt>
                <c:pt idx="125">
                  <c:v>4.8544999999999998</c:v>
                </c:pt>
                <c:pt idx="126">
                  <c:v>5.1566000000000001</c:v>
                </c:pt>
                <c:pt idx="127">
                  <c:v>5.2857000000000003</c:v>
                </c:pt>
                <c:pt idx="128">
                  <c:v>4.7309000000000001</c:v>
                </c:pt>
                <c:pt idx="129">
                  <c:v>5.0387000000000004</c:v>
                </c:pt>
                <c:pt idx="130">
                  <c:v>5.1311</c:v>
                </c:pt>
                <c:pt idx="131">
                  <c:v>4.4642999999999997</c:v>
                </c:pt>
                <c:pt idx="132">
                  <c:v>3.2721</c:v>
                </c:pt>
                <c:pt idx="133">
                  <c:v>3.1892</c:v>
                </c:pt>
                <c:pt idx="134">
                  <c:v>3.2614999999999998</c:v>
                </c:pt>
                <c:pt idx="135">
                  <c:v>3.65</c:v>
                </c:pt>
                <c:pt idx="136">
                  <c:v>4.4793000000000003</c:v>
                </c:pt>
                <c:pt idx="137">
                  <c:v>5.0919999999999996</c:v>
                </c:pt>
                <c:pt idx="138">
                  <c:v>4.9401000000000002</c:v>
                </c:pt>
                <c:pt idx="139">
                  <c:v>4.5419999999999998</c:v>
                </c:pt>
                <c:pt idx="140">
                  <c:v>3.5402999999999998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data'!$D$10:$D$497</c:f>
              <c:numCache>
                <c:formatCode>General</c:formatCode>
                <c:ptCount val="488"/>
                <c:pt idx="0">
                  <c:v>3.5402999999999998</c:v>
                </c:pt>
                <c:pt idx="1">
                  <c:v>3.1352000000000002</c:v>
                </c:pt>
                <c:pt idx="2">
                  <c:v>2.9636</c:v>
                </c:pt>
                <c:pt idx="3">
                  <c:v>2.9218999999999999</c:v>
                </c:pt>
                <c:pt idx="4">
                  <c:v>3.1147</c:v>
                </c:pt>
                <c:pt idx="5">
                  <c:v>3.83</c:v>
                </c:pt>
                <c:pt idx="6">
                  <c:v>4.1700999999999997</c:v>
                </c:pt>
                <c:pt idx="7">
                  <c:v>4.2812000000000001</c:v>
                </c:pt>
                <c:pt idx="8">
                  <c:v>4.3663999999999996</c:v>
                </c:pt>
                <c:pt idx="9">
                  <c:v>4.7209000000000003</c:v>
                </c:pt>
                <c:pt idx="10">
                  <c:v>5.3068999999999997</c:v>
                </c:pt>
                <c:pt idx="11">
                  <c:v>5.5926999999999998</c:v>
                </c:pt>
                <c:pt idx="12">
                  <c:v>4.0284000000000004</c:v>
                </c:pt>
                <c:pt idx="13">
                  <c:v>3.1783000000000001</c:v>
                </c:pt>
                <c:pt idx="14">
                  <c:v>3.2343999999999999</c:v>
                </c:pt>
                <c:pt idx="15">
                  <c:v>3.9007999999999998</c:v>
                </c:pt>
                <c:pt idx="16">
                  <c:v>4.7645</c:v>
                </c:pt>
                <c:pt idx="17">
                  <c:v>5.3167</c:v>
                </c:pt>
                <c:pt idx="18">
                  <c:v>5.3651999999999997</c:v>
                </c:pt>
                <c:pt idx="19">
                  <c:v>5.4149000000000003</c:v>
                </c:pt>
                <c:pt idx="20">
                  <c:v>5.5053999999999998</c:v>
                </c:pt>
                <c:pt idx="21">
                  <c:v>5.5010000000000003</c:v>
                </c:pt>
                <c:pt idx="22">
                  <c:v>5.2217000000000002</c:v>
                </c:pt>
                <c:pt idx="23">
                  <c:v>4.6399999999999997</c:v>
                </c:pt>
                <c:pt idx="24">
                  <c:v>4.4912999999999998</c:v>
                </c:pt>
                <c:pt idx="25">
                  <c:v>4.6399999999999997</c:v>
                </c:pt>
                <c:pt idx="26">
                  <c:v>4.5552999999999999</c:v>
                </c:pt>
                <c:pt idx="27">
                  <c:v>4.1795999999999998</c:v>
                </c:pt>
                <c:pt idx="28">
                  <c:v>3.8022999999999998</c:v>
                </c:pt>
                <c:pt idx="29">
                  <c:v>4.0223000000000004</c:v>
                </c:pt>
                <c:pt idx="30">
                  <c:v>2.9279999999999999</c:v>
                </c:pt>
                <c:pt idx="31">
                  <c:v>3.0994000000000002</c:v>
                </c:pt>
                <c:pt idx="32">
                  <c:v>4.2713999999999999</c:v>
                </c:pt>
                <c:pt idx="33">
                  <c:v>5.4257</c:v>
                </c:pt>
                <c:pt idx="34">
                  <c:v>5.7920999999999996</c:v>
                </c:pt>
                <c:pt idx="35">
                  <c:v>5.4795999999999996</c:v>
                </c:pt>
                <c:pt idx="36">
                  <c:v>4.3982999999999999</c:v>
                </c:pt>
                <c:pt idx="37">
                  <c:v>3.3570000000000002</c:v>
                </c:pt>
                <c:pt idx="38">
                  <c:v>3.3382000000000001</c:v>
                </c:pt>
                <c:pt idx="39">
                  <c:v>3.6652</c:v>
                </c:pt>
                <c:pt idx="40">
                  <c:v>3.6537000000000002</c:v>
                </c:pt>
                <c:pt idx="41">
                  <c:v>3.7404999999999999</c:v>
                </c:pt>
                <c:pt idx="42">
                  <c:v>4.3780000000000001</c:v>
                </c:pt>
                <c:pt idx="43">
                  <c:v>4.4085000000000001</c:v>
                </c:pt>
                <c:pt idx="44">
                  <c:v>3.99</c:v>
                </c:pt>
                <c:pt idx="45">
                  <c:v>3.3466</c:v>
                </c:pt>
                <c:pt idx="46">
                  <c:v>2.8506999999999998</c:v>
                </c:pt>
                <c:pt idx="47">
                  <c:v>3.1926000000000001</c:v>
                </c:pt>
                <c:pt idx="48">
                  <c:v>3.8976000000000002</c:v>
                </c:pt>
                <c:pt idx="49">
                  <c:v>3.9327999999999999</c:v>
                </c:pt>
                <c:pt idx="50">
                  <c:v>4.0057</c:v>
                </c:pt>
                <c:pt idx="51">
                  <c:v>4.4641999999999999</c:v>
                </c:pt>
                <c:pt idx="52">
                  <c:v>5.0091999999999999</c:v>
                </c:pt>
                <c:pt idx="53">
                  <c:v>4.1792999999999996</c:v>
                </c:pt>
                <c:pt idx="54">
                  <c:v>4.1700999999999997</c:v>
                </c:pt>
                <c:pt idx="55">
                  <c:v>4.0506000000000002</c:v>
                </c:pt>
                <c:pt idx="56">
                  <c:v>4.0845000000000002</c:v>
                </c:pt>
                <c:pt idx="57">
                  <c:v>4.1927000000000003</c:v>
                </c:pt>
                <c:pt idx="58">
                  <c:v>4.2586000000000004</c:v>
                </c:pt>
                <c:pt idx="59">
                  <c:v>4.3350999999999997</c:v>
                </c:pt>
                <c:pt idx="60">
                  <c:v>4.2649999999999997</c:v>
                </c:pt>
                <c:pt idx="61">
                  <c:v>4.3901000000000003</c:v>
                </c:pt>
                <c:pt idx="62">
                  <c:v>4.5609999999999999</c:v>
                </c:pt>
                <c:pt idx="63">
                  <c:v>4.7027000000000001</c:v>
                </c:pt>
                <c:pt idx="64">
                  <c:v>4.7271000000000001</c:v>
                </c:pt>
                <c:pt idx="65">
                  <c:v>4.4661</c:v>
                </c:pt>
                <c:pt idx="66">
                  <c:v>4.1685999999999996</c:v>
                </c:pt>
                <c:pt idx="67">
                  <c:v>4.2805</c:v>
                </c:pt>
                <c:pt idx="68">
                  <c:v>5.1230000000000002</c:v>
                </c:pt>
                <c:pt idx="69">
                  <c:v>5.8771000000000004</c:v>
                </c:pt>
                <c:pt idx="70">
                  <c:v>5.8249000000000004</c:v>
                </c:pt>
                <c:pt idx="71">
                  <c:v>5.4551999999999996</c:v>
                </c:pt>
                <c:pt idx="72">
                  <c:v>5.5513000000000003</c:v>
                </c:pt>
                <c:pt idx="73">
                  <c:v>5.7480000000000002</c:v>
                </c:pt>
                <c:pt idx="74">
                  <c:v>5.7103999999999999</c:v>
                </c:pt>
                <c:pt idx="75">
                  <c:v>5.5218999999999996</c:v>
                </c:pt>
                <c:pt idx="76">
                  <c:v>5.3666999999999998</c:v>
                </c:pt>
                <c:pt idx="77">
                  <c:v>5.3276000000000003</c:v>
                </c:pt>
                <c:pt idx="78">
                  <c:v>5.4882</c:v>
                </c:pt>
                <c:pt idx="79">
                  <c:v>5.3833000000000002</c:v>
                </c:pt>
                <c:pt idx="80">
                  <c:v>5.3640999999999996</c:v>
                </c:pt>
                <c:pt idx="81">
                  <c:v>5.3975</c:v>
                </c:pt>
                <c:pt idx="82">
                  <c:v>5.3739999999999997</c:v>
                </c:pt>
                <c:pt idx="83">
                  <c:v>5.3811999999999998</c:v>
                </c:pt>
                <c:pt idx="84">
                  <c:v>5.4710999999999999</c:v>
                </c:pt>
                <c:pt idx="85">
                  <c:v>5.2061000000000002</c:v>
                </c:pt>
                <c:pt idx="86">
                  <c:v>4.9949000000000003</c:v>
                </c:pt>
                <c:pt idx="87">
                  <c:v>4.9336000000000002</c:v>
                </c:pt>
                <c:pt idx="88">
                  <c:v>4.976</c:v>
                </c:pt>
                <c:pt idx="89">
                  <c:v>5.0141999999999998</c:v>
                </c:pt>
                <c:pt idx="90">
                  <c:v>5.0655999999999999</c:v>
                </c:pt>
                <c:pt idx="91">
                  <c:v>4.8074000000000003</c:v>
                </c:pt>
                <c:pt idx="92">
                  <c:v>4.8216000000000001</c:v>
                </c:pt>
                <c:pt idx="93">
                  <c:v>4.9364999999999997</c:v>
                </c:pt>
                <c:pt idx="94">
                  <c:v>4.5824999999999996</c:v>
                </c:pt>
                <c:pt idx="95">
                  <c:v>2.9367999999999999</c:v>
                </c:pt>
                <c:pt idx="96">
                  <c:v>3.8351999999999999</c:v>
                </c:pt>
                <c:pt idx="97">
                  <c:v>4.9279000000000002</c:v>
                </c:pt>
                <c:pt idx="98">
                  <c:v>5.3455000000000004</c:v>
                </c:pt>
                <c:pt idx="99">
                  <c:v>5.2763999999999998</c:v>
                </c:pt>
                <c:pt idx="100">
                  <c:v>5.2375999999999996</c:v>
                </c:pt>
                <c:pt idx="101">
                  <c:v>5.6791999999999998</c:v>
                </c:pt>
                <c:pt idx="102">
                  <c:v>5.6193</c:v>
                </c:pt>
                <c:pt idx="103">
                  <c:v>5.4020000000000001</c:v>
                </c:pt>
                <c:pt idx="104">
                  <c:v>4.3719999999999999</c:v>
                </c:pt>
                <c:pt idx="105">
                  <c:v>3.6867000000000001</c:v>
                </c:pt>
                <c:pt idx="106">
                  <c:v>4.3978000000000002</c:v>
                </c:pt>
                <c:pt idx="107">
                  <c:v>5.3754999999999997</c:v>
                </c:pt>
                <c:pt idx="108">
                  <c:v>4.1978999999999997</c:v>
                </c:pt>
                <c:pt idx="109">
                  <c:v>3.2614000000000001</c:v>
                </c:pt>
                <c:pt idx="110">
                  <c:v>3.0489000000000002</c:v>
                </c:pt>
                <c:pt idx="111">
                  <c:v>3.3557000000000001</c:v>
                </c:pt>
                <c:pt idx="112">
                  <c:v>3.6116999999999999</c:v>
                </c:pt>
                <c:pt idx="113">
                  <c:v>3.2795000000000001</c:v>
                </c:pt>
                <c:pt idx="114">
                  <c:v>3.8201000000000001</c:v>
                </c:pt>
                <c:pt idx="115">
                  <c:v>4.1852</c:v>
                </c:pt>
                <c:pt idx="116">
                  <c:v>4.2129000000000003</c:v>
                </c:pt>
                <c:pt idx="117">
                  <c:v>4.1428000000000003</c:v>
                </c:pt>
                <c:pt idx="118">
                  <c:v>4.2511999999999999</c:v>
                </c:pt>
                <c:pt idx="119">
                  <c:v>4.4298999999999999</c:v>
                </c:pt>
                <c:pt idx="120">
                  <c:v>4.4275000000000002</c:v>
                </c:pt>
                <c:pt idx="121">
                  <c:v>4.4253</c:v>
                </c:pt>
                <c:pt idx="122">
                  <c:v>4.7653999999999996</c:v>
                </c:pt>
                <c:pt idx="123">
                  <c:v>4.8297999999999996</c:v>
                </c:pt>
                <c:pt idx="124">
                  <c:v>4.3141999999999996</c:v>
                </c:pt>
                <c:pt idx="125">
                  <c:v>4.7887000000000004</c:v>
                </c:pt>
                <c:pt idx="126">
                  <c:v>4.9134000000000002</c:v>
                </c:pt>
                <c:pt idx="127">
                  <c:v>5.0635000000000003</c:v>
                </c:pt>
                <c:pt idx="128">
                  <c:v>5.2727000000000004</c:v>
                </c:pt>
                <c:pt idx="129">
                  <c:v>5.2342000000000004</c:v>
                </c:pt>
                <c:pt idx="130">
                  <c:v>4.7374000000000001</c:v>
                </c:pt>
                <c:pt idx="131">
                  <c:v>4.3468999999999998</c:v>
                </c:pt>
                <c:pt idx="132">
                  <c:v>3.6040000000000001</c:v>
                </c:pt>
                <c:pt idx="133">
                  <c:v>3.4270999999999998</c:v>
                </c:pt>
                <c:pt idx="134">
                  <c:v>3.339</c:v>
                </c:pt>
                <c:pt idx="135">
                  <c:v>3.5907</c:v>
                </c:pt>
                <c:pt idx="136">
                  <c:v>4.4635999999999996</c:v>
                </c:pt>
                <c:pt idx="137">
                  <c:v>5.1189999999999998</c:v>
                </c:pt>
                <c:pt idx="138">
                  <c:v>5.3379000000000003</c:v>
                </c:pt>
                <c:pt idx="139">
                  <c:v>4.6711999999999998</c:v>
                </c:pt>
                <c:pt idx="140">
                  <c:v>3.7665999999999999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data'!$D$10:$D$496</c:f>
              <c:numCache>
                <c:formatCode>General</c:formatCode>
                <c:ptCount val="487"/>
                <c:pt idx="0">
                  <c:v>3.7665999999999999</c:v>
                </c:pt>
                <c:pt idx="1">
                  <c:v>3.2967</c:v>
                </c:pt>
                <c:pt idx="2">
                  <c:v>3.4864000000000002</c:v>
                </c:pt>
                <c:pt idx="3">
                  <c:v>3.6145999999999998</c:v>
                </c:pt>
                <c:pt idx="4">
                  <c:v>3.9449999999999998</c:v>
                </c:pt>
                <c:pt idx="5">
                  <c:v>4.1664000000000003</c:v>
                </c:pt>
                <c:pt idx="6">
                  <c:v>4.3795999999999999</c:v>
                </c:pt>
                <c:pt idx="7">
                  <c:v>4.5076999999999998</c:v>
                </c:pt>
                <c:pt idx="8">
                  <c:v>4.4800000000000004</c:v>
                </c:pt>
                <c:pt idx="9">
                  <c:v>4.5119999999999996</c:v>
                </c:pt>
                <c:pt idx="10">
                  <c:v>5.2674000000000003</c:v>
                </c:pt>
                <c:pt idx="11">
                  <c:v>5.3094000000000001</c:v>
                </c:pt>
                <c:pt idx="12">
                  <c:v>4.7161</c:v>
                </c:pt>
                <c:pt idx="13">
                  <c:v>4.1547999999999998</c:v>
                </c:pt>
                <c:pt idx="14">
                  <c:v>4.3102999999999998</c:v>
                </c:pt>
                <c:pt idx="15">
                  <c:v>5.0427999999999997</c:v>
                </c:pt>
                <c:pt idx="16">
                  <c:v>5.5772000000000004</c:v>
                </c:pt>
                <c:pt idx="17">
                  <c:v>5.6563999999999997</c:v>
                </c:pt>
                <c:pt idx="18">
                  <c:v>5.5563000000000002</c:v>
                </c:pt>
                <c:pt idx="19">
                  <c:v>5.5323000000000002</c:v>
                </c:pt>
                <c:pt idx="20">
                  <c:v>5.6222000000000003</c:v>
                </c:pt>
                <c:pt idx="21">
                  <c:v>5.4246999999999996</c:v>
                </c:pt>
                <c:pt idx="22">
                  <c:v>5.1539000000000001</c:v>
                </c:pt>
                <c:pt idx="23">
                  <c:v>5.0469999999999997</c:v>
                </c:pt>
                <c:pt idx="24">
                  <c:v>4.9652000000000003</c:v>
                </c:pt>
                <c:pt idx="25">
                  <c:v>4.8387000000000002</c:v>
                </c:pt>
                <c:pt idx="26">
                  <c:v>4.7156000000000002</c:v>
                </c:pt>
                <c:pt idx="27">
                  <c:v>4.8685</c:v>
                </c:pt>
                <c:pt idx="28">
                  <c:v>4.9969000000000001</c:v>
                </c:pt>
                <c:pt idx="29">
                  <c:v>4.9435000000000002</c:v>
                </c:pt>
                <c:pt idx="30">
                  <c:v>4.6966000000000001</c:v>
                </c:pt>
                <c:pt idx="31">
                  <c:v>4.1782000000000004</c:v>
                </c:pt>
                <c:pt idx="32">
                  <c:v>3.6661999999999999</c:v>
                </c:pt>
                <c:pt idx="33">
                  <c:v>4.2664</c:v>
                </c:pt>
                <c:pt idx="34">
                  <c:v>5.0453000000000001</c:v>
                </c:pt>
                <c:pt idx="35">
                  <c:v>4.9611000000000001</c:v>
                </c:pt>
                <c:pt idx="36">
                  <c:v>4.2538</c:v>
                </c:pt>
                <c:pt idx="37">
                  <c:v>3.4213</c:v>
                </c:pt>
                <c:pt idx="38">
                  <c:v>2.9946999999999999</c:v>
                </c:pt>
                <c:pt idx="39">
                  <c:v>3.38</c:v>
                </c:pt>
                <c:pt idx="40">
                  <c:v>3.9192</c:v>
                </c:pt>
                <c:pt idx="41">
                  <c:v>4.5358000000000001</c:v>
                </c:pt>
                <c:pt idx="42">
                  <c:v>4.9909999999999997</c:v>
                </c:pt>
                <c:pt idx="43">
                  <c:v>5.1334</c:v>
                </c:pt>
                <c:pt idx="44">
                  <c:v>4.9063999999999997</c:v>
                </c:pt>
                <c:pt idx="45">
                  <c:v>4.4888000000000003</c:v>
                </c:pt>
                <c:pt idx="46">
                  <c:v>3.5573999999999999</c:v>
                </c:pt>
                <c:pt idx="47">
                  <c:v>3.165</c:v>
                </c:pt>
                <c:pt idx="48">
                  <c:v>3.1998000000000002</c:v>
                </c:pt>
                <c:pt idx="49">
                  <c:v>3.5032000000000001</c:v>
                </c:pt>
                <c:pt idx="50">
                  <c:v>3.7911000000000001</c:v>
                </c:pt>
                <c:pt idx="51">
                  <c:v>3.3020999999999998</c:v>
                </c:pt>
                <c:pt idx="52">
                  <c:v>4.1355000000000004</c:v>
                </c:pt>
                <c:pt idx="53">
                  <c:v>4.3430999999999997</c:v>
                </c:pt>
                <c:pt idx="54">
                  <c:v>4.0438000000000001</c:v>
                </c:pt>
                <c:pt idx="55">
                  <c:v>3.8151000000000002</c:v>
                </c:pt>
                <c:pt idx="56">
                  <c:v>4.0774999999999997</c:v>
                </c:pt>
                <c:pt idx="57">
                  <c:v>4.125</c:v>
                </c:pt>
                <c:pt idx="58">
                  <c:v>4.1749999999999998</c:v>
                </c:pt>
                <c:pt idx="59">
                  <c:v>4.3997999999999999</c:v>
                </c:pt>
                <c:pt idx="60">
                  <c:v>4.4515000000000002</c:v>
                </c:pt>
                <c:pt idx="61">
                  <c:v>4.3395999999999999</c:v>
                </c:pt>
                <c:pt idx="62">
                  <c:v>4.2742000000000004</c:v>
                </c:pt>
                <c:pt idx="63">
                  <c:v>4.4904999999999999</c:v>
                </c:pt>
                <c:pt idx="64">
                  <c:v>4.5179999999999998</c:v>
                </c:pt>
                <c:pt idx="65">
                  <c:v>4.6033999999999997</c:v>
                </c:pt>
                <c:pt idx="66">
                  <c:v>4.7013999999999996</c:v>
                </c:pt>
                <c:pt idx="67">
                  <c:v>4.6440000000000001</c:v>
                </c:pt>
                <c:pt idx="68">
                  <c:v>4.4358000000000004</c:v>
                </c:pt>
                <c:pt idx="69">
                  <c:v>4.6227999999999998</c:v>
                </c:pt>
                <c:pt idx="70">
                  <c:v>5.7237999999999998</c:v>
                </c:pt>
                <c:pt idx="71">
                  <c:v>5.8075999999999999</c:v>
                </c:pt>
                <c:pt idx="72">
                  <c:v>5.7755000000000001</c:v>
                </c:pt>
                <c:pt idx="73">
                  <c:v>5.8745000000000003</c:v>
                </c:pt>
                <c:pt idx="74">
                  <c:v>5.9142000000000001</c:v>
                </c:pt>
                <c:pt idx="75">
                  <c:v>5.8211000000000004</c:v>
                </c:pt>
                <c:pt idx="76">
                  <c:v>5.8861999999999997</c:v>
                </c:pt>
                <c:pt idx="77">
                  <c:v>5.6726999999999999</c:v>
                </c:pt>
                <c:pt idx="78">
                  <c:v>5.5190999999999999</c:v>
                </c:pt>
                <c:pt idx="79">
                  <c:v>5.5095999999999998</c:v>
                </c:pt>
                <c:pt idx="80">
                  <c:v>5.5650000000000004</c:v>
                </c:pt>
                <c:pt idx="81">
                  <c:v>5.5488999999999997</c:v>
                </c:pt>
                <c:pt idx="82">
                  <c:v>5.5023999999999997</c:v>
                </c:pt>
                <c:pt idx="83">
                  <c:v>5.4016999999999999</c:v>
                </c:pt>
                <c:pt idx="84">
                  <c:v>5.1628999999999996</c:v>
                </c:pt>
                <c:pt idx="85">
                  <c:v>5.0068999999999999</c:v>
                </c:pt>
                <c:pt idx="86">
                  <c:v>5.0209000000000001</c:v>
                </c:pt>
                <c:pt idx="87">
                  <c:v>4.4073000000000002</c:v>
                </c:pt>
                <c:pt idx="88">
                  <c:v>4.5274999999999999</c:v>
                </c:pt>
                <c:pt idx="89">
                  <c:v>4.5777000000000001</c:v>
                </c:pt>
                <c:pt idx="90">
                  <c:v>4.819</c:v>
                </c:pt>
                <c:pt idx="91">
                  <c:v>5.1597999999999997</c:v>
                </c:pt>
                <c:pt idx="92">
                  <c:v>5.3125</c:v>
                </c:pt>
                <c:pt idx="93">
                  <c:v>5.2992999999999997</c:v>
                </c:pt>
                <c:pt idx="94">
                  <c:v>5.0156000000000001</c:v>
                </c:pt>
                <c:pt idx="95">
                  <c:v>4.8098999999999998</c:v>
                </c:pt>
                <c:pt idx="96">
                  <c:v>5.1436000000000002</c:v>
                </c:pt>
                <c:pt idx="97">
                  <c:v>5.6288999999999998</c:v>
                </c:pt>
                <c:pt idx="98">
                  <c:v>5.6459999999999999</c:v>
                </c:pt>
                <c:pt idx="99">
                  <c:v>5.3463000000000003</c:v>
                </c:pt>
                <c:pt idx="100">
                  <c:v>4.9244000000000003</c:v>
                </c:pt>
                <c:pt idx="101">
                  <c:v>4.7557</c:v>
                </c:pt>
                <c:pt idx="102">
                  <c:v>5.1083999999999996</c:v>
                </c:pt>
                <c:pt idx="103">
                  <c:v>5.3289999999999997</c:v>
                </c:pt>
                <c:pt idx="104">
                  <c:v>5.0731999999999999</c:v>
                </c:pt>
                <c:pt idx="105">
                  <c:v>5.7314999999999996</c:v>
                </c:pt>
                <c:pt idx="106">
                  <c:v>5.7256999999999998</c:v>
                </c:pt>
                <c:pt idx="107">
                  <c:v>4.8773</c:v>
                </c:pt>
                <c:pt idx="108">
                  <c:v>4.3624999999999998</c:v>
                </c:pt>
                <c:pt idx="109">
                  <c:v>4.2523999999999997</c:v>
                </c:pt>
                <c:pt idx="110">
                  <c:v>4.0968999999999998</c:v>
                </c:pt>
                <c:pt idx="111">
                  <c:v>3.8782000000000001</c:v>
                </c:pt>
                <c:pt idx="112">
                  <c:v>3.5905999999999998</c:v>
                </c:pt>
                <c:pt idx="113">
                  <c:v>3.8233000000000001</c:v>
                </c:pt>
                <c:pt idx="114">
                  <c:v>4.0193000000000003</c:v>
                </c:pt>
                <c:pt idx="115">
                  <c:v>4.0155000000000003</c:v>
                </c:pt>
                <c:pt idx="116">
                  <c:v>3.9741</c:v>
                </c:pt>
                <c:pt idx="117">
                  <c:v>4.1994999999999996</c:v>
                </c:pt>
                <c:pt idx="118">
                  <c:v>4.3131000000000004</c:v>
                </c:pt>
                <c:pt idx="119">
                  <c:v>4.4360999999999997</c:v>
                </c:pt>
                <c:pt idx="120">
                  <c:v>4.4485999999999999</c:v>
                </c:pt>
                <c:pt idx="121">
                  <c:v>4.6531000000000002</c:v>
                </c:pt>
                <c:pt idx="122">
                  <c:v>5.0015000000000001</c:v>
                </c:pt>
                <c:pt idx="123">
                  <c:v>3.5468999999999999</c:v>
                </c:pt>
                <c:pt idx="124">
                  <c:v>3.5065</c:v>
                </c:pt>
                <c:pt idx="125">
                  <c:v>4.1116000000000001</c:v>
                </c:pt>
                <c:pt idx="126">
                  <c:v>4.4109999999999996</c:v>
                </c:pt>
                <c:pt idx="127">
                  <c:v>4.6978</c:v>
                </c:pt>
                <c:pt idx="128">
                  <c:v>5.5327000000000002</c:v>
                </c:pt>
                <c:pt idx="129">
                  <c:v>5.5738000000000003</c:v>
                </c:pt>
                <c:pt idx="130">
                  <c:v>5.6821000000000002</c:v>
                </c:pt>
                <c:pt idx="131">
                  <c:v>4.6308999999999996</c:v>
                </c:pt>
                <c:pt idx="132">
                  <c:v>3.5813000000000001</c:v>
                </c:pt>
                <c:pt idx="133">
                  <c:v>3.1797</c:v>
                </c:pt>
                <c:pt idx="134">
                  <c:v>3.3184</c:v>
                </c:pt>
                <c:pt idx="135">
                  <c:v>3.2130999999999998</c:v>
                </c:pt>
                <c:pt idx="136">
                  <c:v>3.3877000000000002</c:v>
                </c:pt>
                <c:pt idx="137">
                  <c:v>4.4440999999999997</c:v>
                </c:pt>
                <c:pt idx="138">
                  <c:v>5.3681999999999999</c:v>
                </c:pt>
                <c:pt idx="139">
                  <c:v>5.6933999999999996</c:v>
                </c:pt>
                <c:pt idx="140">
                  <c:v>5.4588000000000001</c:v>
                </c:pt>
              </c:numCache>
            </c:numRef>
          </c:yVal>
          <c:smooth val="1"/>
        </c:ser>
        <c:axId val="118508544"/>
        <c:axId val="118523008"/>
      </c:scatterChart>
      <c:valAx>
        <c:axId val="118508544"/>
        <c:scaling>
          <c:orientation val="minMax"/>
          <c:max val="14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</c:title>
        <c:majorTickMark val="none"/>
        <c:tickLblPos val="nextTo"/>
        <c:crossAx val="118523008"/>
        <c:crosses val="autoZero"/>
        <c:crossBetween val="midCat"/>
      </c:valAx>
      <c:valAx>
        <c:axId val="1185230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C0 (%)</a:t>
                </a:r>
              </a:p>
            </c:rich>
          </c:tx>
          <c:layout>
            <c:manualLayout>
              <c:xMode val="edge"/>
              <c:yMode val="edge"/>
              <c:x val="1.1714589989350413E-2"/>
              <c:y val="0.43807184838889601"/>
            </c:manualLayout>
          </c:layout>
        </c:title>
        <c:numFmt formatCode="General" sourceLinked="1"/>
        <c:majorTickMark val="none"/>
        <c:tickLblPos val="nextTo"/>
        <c:crossAx val="118508544"/>
        <c:crosses val="autoZero"/>
        <c:crossBetween val="midCat"/>
      </c:valAx>
    </c:plotArea>
    <c:legend>
      <c:legendPos val="r"/>
    </c:legend>
    <c:plotVisOnly val="1"/>
    <c:dispBlanksAs val="gap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Wet, Corrected NOx Vs. Time</a:t>
            </a:r>
          </a:p>
        </c:rich>
      </c:tx>
    </c:title>
    <c:plotArea>
      <c:layout/>
      <c:scatterChart>
        <c:scatterStyle val="smoothMarker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data'!$U$10:$U$499</c:f>
              <c:numCache>
                <c:formatCode>General</c:formatCode>
                <c:ptCount val="490"/>
                <c:pt idx="0">
                  <c:v>89</c:v>
                </c:pt>
                <c:pt idx="1">
                  <c:v>103.8</c:v>
                </c:pt>
                <c:pt idx="2">
                  <c:v>129.30000000000001</c:v>
                </c:pt>
                <c:pt idx="3">
                  <c:v>135.80000000000001</c:v>
                </c:pt>
                <c:pt idx="4">
                  <c:v>133.30000000000001</c:v>
                </c:pt>
                <c:pt idx="5">
                  <c:v>136</c:v>
                </c:pt>
                <c:pt idx="6">
                  <c:v>146.1</c:v>
                </c:pt>
                <c:pt idx="7">
                  <c:v>154.4</c:v>
                </c:pt>
                <c:pt idx="8">
                  <c:v>160.9</c:v>
                </c:pt>
                <c:pt idx="9">
                  <c:v>175.2</c:v>
                </c:pt>
                <c:pt idx="10">
                  <c:v>202.9</c:v>
                </c:pt>
                <c:pt idx="11">
                  <c:v>208.1</c:v>
                </c:pt>
                <c:pt idx="12">
                  <c:v>160.9</c:v>
                </c:pt>
                <c:pt idx="13">
                  <c:v>124.7</c:v>
                </c:pt>
                <c:pt idx="14">
                  <c:v>303.7</c:v>
                </c:pt>
                <c:pt idx="15">
                  <c:v>816.7</c:v>
                </c:pt>
                <c:pt idx="16">
                  <c:v>1391.3</c:v>
                </c:pt>
                <c:pt idx="17">
                  <c:v>1320.5</c:v>
                </c:pt>
                <c:pt idx="18">
                  <c:v>823.2</c:v>
                </c:pt>
                <c:pt idx="19">
                  <c:v>502</c:v>
                </c:pt>
                <c:pt idx="20">
                  <c:v>429.1</c:v>
                </c:pt>
                <c:pt idx="21">
                  <c:v>407.3</c:v>
                </c:pt>
                <c:pt idx="22">
                  <c:v>388.3</c:v>
                </c:pt>
                <c:pt idx="23">
                  <c:v>430.8</c:v>
                </c:pt>
                <c:pt idx="24">
                  <c:v>546.4</c:v>
                </c:pt>
                <c:pt idx="25">
                  <c:v>570.5</c:v>
                </c:pt>
                <c:pt idx="26">
                  <c:v>491.5</c:v>
                </c:pt>
                <c:pt idx="27">
                  <c:v>429.8</c:v>
                </c:pt>
                <c:pt idx="28">
                  <c:v>523.79999999999995</c:v>
                </c:pt>
                <c:pt idx="29">
                  <c:v>685.4</c:v>
                </c:pt>
                <c:pt idx="30">
                  <c:v>867</c:v>
                </c:pt>
                <c:pt idx="31">
                  <c:v>668.6</c:v>
                </c:pt>
                <c:pt idx="32">
                  <c:v>405.3</c:v>
                </c:pt>
                <c:pt idx="33">
                  <c:v>209.3</c:v>
                </c:pt>
                <c:pt idx="34">
                  <c:v>114.6</c:v>
                </c:pt>
                <c:pt idx="35">
                  <c:v>104.4</c:v>
                </c:pt>
                <c:pt idx="36">
                  <c:v>92.3</c:v>
                </c:pt>
                <c:pt idx="37">
                  <c:v>95.6</c:v>
                </c:pt>
                <c:pt idx="38">
                  <c:v>131.19999999999999</c:v>
                </c:pt>
                <c:pt idx="39">
                  <c:v>137.6</c:v>
                </c:pt>
                <c:pt idx="40">
                  <c:v>134.6</c:v>
                </c:pt>
                <c:pt idx="41">
                  <c:v>138</c:v>
                </c:pt>
                <c:pt idx="42">
                  <c:v>132.5</c:v>
                </c:pt>
                <c:pt idx="43">
                  <c:v>108.4</c:v>
                </c:pt>
                <c:pt idx="44">
                  <c:v>88.4</c:v>
                </c:pt>
                <c:pt idx="45">
                  <c:v>89</c:v>
                </c:pt>
                <c:pt idx="46">
                  <c:v>110.2</c:v>
                </c:pt>
                <c:pt idx="47">
                  <c:v>120.1</c:v>
                </c:pt>
                <c:pt idx="48">
                  <c:v>127.9</c:v>
                </c:pt>
                <c:pt idx="49">
                  <c:v>123.1</c:v>
                </c:pt>
                <c:pt idx="50">
                  <c:v>150.4</c:v>
                </c:pt>
                <c:pt idx="51">
                  <c:v>169.1</c:v>
                </c:pt>
                <c:pt idx="52">
                  <c:v>159</c:v>
                </c:pt>
                <c:pt idx="53">
                  <c:v>158.80000000000001</c:v>
                </c:pt>
                <c:pt idx="54">
                  <c:v>177.9</c:v>
                </c:pt>
                <c:pt idx="55">
                  <c:v>207.3</c:v>
                </c:pt>
                <c:pt idx="56">
                  <c:v>216.4</c:v>
                </c:pt>
                <c:pt idx="57">
                  <c:v>205.1</c:v>
                </c:pt>
                <c:pt idx="58">
                  <c:v>203</c:v>
                </c:pt>
                <c:pt idx="59">
                  <c:v>202.9</c:v>
                </c:pt>
                <c:pt idx="60">
                  <c:v>216.1</c:v>
                </c:pt>
                <c:pt idx="61">
                  <c:v>222.9</c:v>
                </c:pt>
                <c:pt idx="62">
                  <c:v>226</c:v>
                </c:pt>
                <c:pt idx="63">
                  <c:v>229.3</c:v>
                </c:pt>
                <c:pt idx="64">
                  <c:v>238.7</c:v>
                </c:pt>
                <c:pt idx="65">
                  <c:v>238.9</c:v>
                </c:pt>
                <c:pt idx="66">
                  <c:v>242</c:v>
                </c:pt>
                <c:pt idx="67">
                  <c:v>244.7</c:v>
                </c:pt>
                <c:pt idx="68">
                  <c:v>229</c:v>
                </c:pt>
                <c:pt idx="69">
                  <c:v>193.5</c:v>
                </c:pt>
                <c:pt idx="70">
                  <c:v>152.9</c:v>
                </c:pt>
                <c:pt idx="71">
                  <c:v>132.6</c:v>
                </c:pt>
                <c:pt idx="72">
                  <c:v>115.7</c:v>
                </c:pt>
                <c:pt idx="73">
                  <c:v>124.3</c:v>
                </c:pt>
                <c:pt idx="74">
                  <c:v>218.4</c:v>
                </c:pt>
                <c:pt idx="75">
                  <c:v>257.2</c:v>
                </c:pt>
                <c:pt idx="76">
                  <c:v>216.6</c:v>
                </c:pt>
                <c:pt idx="77">
                  <c:v>160</c:v>
                </c:pt>
                <c:pt idx="78">
                  <c:v>125.8</c:v>
                </c:pt>
                <c:pt idx="79">
                  <c:v>109.1</c:v>
                </c:pt>
                <c:pt idx="80">
                  <c:v>99.8</c:v>
                </c:pt>
                <c:pt idx="81">
                  <c:v>102.4</c:v>
                </c:pt>
                <c:pt idx="82">
                  <c:v>233.6</c:v>
                </c:pt>
                <c:pt idx="83">
                  <c:v>552.5</c:v>
                </c:pt>
                <c:pt idx="84">
                  <c:v>762.2</c:v>
                </c:pt>
                <c:pt idx="85">
                  <c:v>657</c:v>
                </c:pt>
                <c:pt idx="86">
                  <c:v>451.9</c:v>
                </c:pt>
                <c:pt idx="87">
                  <c:v>389.9</c:v>
                </c:pt>
                <c:pt idx="88">
                  <c:v>529.29999999999995</c:v>
                </c:pt>
                <c:pt idx="89">
                  <c:v>706.4</c:v>
                </c:pt>
                <c:pt idx="90">
                  <c:v>718.9</c:v>
                </c:pt>
                <c:pt idx="91">
                  <c:v>627.5</c:v>
                </c:pt>
                <c:pt idx="92">
                  <c:v>599.6</c:v>
                </c:pt>
                <c:pt idx="93">
                  <c:v>604.4</c:v>
                </c:pt>
                <c:pt idx="94">
                  <c:v>606.6</c:v>
                </c:pt>
                <c:pt idx="95">
                  <c:v>573.1</c:v>
                </c:pt>
                <c:pt idx="96">
                  <c:v>454.9</c:v>
                </c:pt>
                <c:pt idx="97">
                  <c:v>261.60000000000002</c:v>
                </c:pt>
                <c:pt idx="98">
                  <c:v>175.8</c:v>
                </c:pt>
                <c:pt idx="99">
                  <c:v>121.1</c:v>
                </c:pt>
                <c:pt idx="100">
                  <c:v>128.4</c:v>
                </c:pt>
                <c:pt idx="101">
                  <c:v>133.1</c:v>
                </c:pt>
                <c:pt idx="102">
                  <c:v>120.2</c:v>
                </c:pt>
                <c:pt idx="103">
                  <c:v>114.3</c:v>
                </c:pt>
                <c:pt idx="104">
                  <c:v>115.5</c:v>
                </c:pt>
                <c:pt idx="105">
                  <c:v>104</c:v>
                </c:pt>
                <c:pt idx="106">
                  <c:v>108.1</c:v>
                </c:pt>
                <c:pt idx="107">
                  <c:v>104.6</c:v>
                </c:pt>
                <c:pt idx="108">
                  <c:v>110.4</c:v>
                </c:pt>
                <c:pt idx="109">
                  <c:v>123.2</c:v>
                </c:pt>
                <c:pt idx="110">
                  <c:v>132.9</c:v>
                </c:pt>
                <c:pt idx="111">
                  <c:v>157.69999999999999</c:v>
                </c:pt>
                <c:pt idx="112">
                  <c:v>179.8</c:v>
                </c:pt>
                <c:pt idx="113">
                  <c:v>188.2</c:v>
                </c:pt>
                <c:pt idx="114">
                  <c:v>188.3</c:v>
                </c:pt>
                <c:pt idx="115">
                  <c:v>193</c:v>
                </c:pt>
                <c:pt idx="116">
                  <c:v>189.1</c:v>
                </c:pt>
                <c:pt idx="117">
                  <c:v>187.9</c:v>
                </c:pt>
                <c:pt idx="118">
                  <c:v>200</c:v>
                </c:pt>
                <c:pt idx="119">
                  <c:v>205.6</c:v>
                </c:pt>
                <c:pt idx="120">
                  <c:v>202.6</c:v>
                </c:pt>
                <c:pt idx="121">
                  <c:v>186.2</c:v>
                </c:pt>
                <c:pt idx="122">
                  <c:v>188.5</c:v>
                </c:pt>
                <c:pt idx="123">
                  <c:v>366.2</c:v>
                </c:pt>
                <c:pt idx="124">
                  <c:v>711.7</c:v>
                </c:pt>
                <c:pt idx="125">
                  <c:v>693.7</c:v>
                </c:pt>
                <c:pt idx="126">
                  <c:v>634.29999999999995</c:v>
                </c:pt>
                <c:pt idx="127">
                  <c:v>615.20000000000005</c:v>
                </c:pt>
                <c:pt idx="128">
                  <c:v>600.4</c:v>
                </c:pt>
                <c:pt idx="129">
                  <c:v>496.6</c:v>
                </c:pt>
                <c:pt idx="130">
                  <c:v>349.8</c:v>
                </c:pt>
                <c:pt idx="131">
                  <c:v>265.89999999999998</c:v>
                </c:pt>
                <c:pt idx="132">
                  <c:v>252.3</c:v>
                </c:pt>
                <c:pt idx="133">
                  <c:v>280.5</c:v>
                </c:pt>
                <c:pt idx="134">
                  <c:v>303</c:v>
                </c:pt>
                <c:pt idx="135">
                  <c:v>297.3</c:v>
                </c:pt>
                <c:pt idx="136">
                  <c:v>268.5</c:v>
                </c:pt>
                <c:pt idx="137">
                  <c:v>180.7</c:v>
                </c:pt>
                <c:pt idx="138">
                  <c:v>143</c:v>
                </c:pt>
                <c:pt idx="139">
                  <c:v>108.9</c:v>
                </c:pt>
                <c:pt idx="140">
                  <c:v>111.2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data'!$S$10:$S$497</c:f>
              <c:numCache>
                <c:formatCode>General</c:formatCode>
                <c:ptCount val="488"/>
                <c:pt idx="0">
                  <c:v>66.948800000000006</c:v>
                </c:pt>
                <c:pt idx="1">
                  <c:v>112.22839999999999</c:v>
                </c:pt>
                <c:pt idx="2">
                  <c:v>184.60120000000001</c:v>
                </c:pt>
                <c:pt idx="3">
                  <c:v>232.42509999999999</c:v>
                </c:pt>
                <c:pt idx="4">
                  <c:v>258.28980000000001</c:v>
                </c:pt>
                <c:pt idx="5">
                  <c:v>329.62920000000003</c:v>
                </c:pt>
                <c:pt idx="6">
                  <c:v>334.26749999999998</c:v>
                </c:pt>
                <c:pt idx="7">
                  <c:v>319.41359999999997</c:v>
                </c:pt>
                <c:pt idx="8">
                  <c:v>309.78629999999998</c:v>
                </c:pt>
                <c:pt idx="9">
                  <c:v>308.8657</c:v>
                </c:pt>
                <c:pt idx="10">
                  <c:v>299.39490000000001</c:v>
                </c:pt>
                <c:pt idx="11">
                  <c:v>237.24809999999999</c:v>
                </c:pt>
                <c:pt idx="12">
                  <c:v>283.85329999999999</c:v>
                </c:pt>
                <c:pt idx="13">
                  <c:v>590.97360000000003</c:v>
                </c:pt>
                <c:pt idx="14">
                  <c:v>893.83339999999998</c:v>
                </c:pt>
                <c:pt idx="15">
                  <c:v>2691.4684000000002</c:v>
                </c:pt>
                <c:pt idx="16">
                  <c:v>2400.4032999999999</c:v>
                </c:pt>
                <c:pt idx="17">
                  <c:v>1211.2686000000001</c:v>
                </c:pt>
                <c:pt idx="18">
                  <c:v>830.06910000000005</c:v>
                </c:pt>
                <c:pt idx="19">
                  <c:v>655.12840000000006</c:v>
                </c:pt>
                <c:pt idx="20">
                  <c:v>576.1309</c:v>
                </c:pt>
                <c:pt idx="21">
                  <c:v>581.3904</c:v>
                </c:pt>
                <c:pt idx="22">
                  <c:v>628.22439999999995</c:v>
                </c:pt>
                <c:pt idx="23">
                  <c:v>818.93100000000004</c:v>
                </c:pt>
                <c:pt idx="24">
                  <c:v>1418.4538</c:v>
                </c:pt>
                <c:pt idx="25">
                  <c:v>1656.9715000000001</c:v>
                </c:pt>
                <c:pt idx="26">
                  <c:v>1422.8960999999999</c:v>
                </c:pt>
                <c:pt idx="27">
                  <c:v>1918.4457</c:v>
                </c:pt>
                <c:pt idx="28">
                  <c:v>892.46180000000004</c:v>
                </c:pt>
                <c:pt idx="29">
                  <c:v>2210.3737000000001</c:v>
                </c:pt>
                <c:pt idx="30">
                  <c:v>1516.9235000000001</c:v>
                </c:pt>
                <c:pt idx="31">
                  <c:v>1213.0888</c:v>
                </c:pt>
                <c:pt idx="32">
                  <c:v>1000.1484</c:v>
                </c:pt>
                <c:pt idx="33">
                  <c:v>819.15920000000006</c:v>
                </c:pt>
                <c:pt idx="34">
                  <c:v>656.80679999999995</c:v>
                </c:pt>
                <c:pt idx="35">
                  <c:v>509.03699999999998</c:v>
                </c:pt>
                <c:pt idx="36">
                  <c:v>498.52850000000001</c:v>
                </c:pt>
                <c:pt idx="37">
                  <c:v>499.72359999999998</c:v>
                </c:pt>
                <c:pt idx="38">
                  <c:v>524.33900000000006</c:v>
                </c:pt>
                <c:pt idx="39">
                  <c:v>539.18399999999997</c:v>
                </c:pt>
                <c:pt idx="40">
                  <c:v>497.95170000000002</c:v>
                </c:pt>
                <c:pt idx="41">
                  <c:v>431.9402</c:v>
                </c:pt>
                <c:pt idx="42">
                  <c:v>378.47379999999998</c:v>
                </c:pt>
                <c:pt idx="43">
                  <c:v>290.70370000000003</c:v>
                </c:pt>
                <c:pt idx="44">
                  <c:v>241.7884</c:v>
                </c:pt>
                <c:pt idx="45">
                  <c:v>240.36539999999999</c:v>
                </c:pt>
                <c:pt idx="46">
                  <c:v>262.29320000000001</c:v>
                </c:pt>
                <c:pt idx="47">
                  <c:v>361.60090000000002</c:v>
                </c:pt>
                <c:pt idx="48">
                  <c:v>370.58640000000003</c:v>
                </c:pt>
                <c:pt idx="49">
                  <c:v>311.52269999999999</c:v>
                </c:pt>
                <c:pt idx="50">
                  <c:v>246.22540000000001</c:v>
                </c:pt>
                <c:pt idx="51">
                  <c:v>231.48230000000001</c:v>
                </c:pt>
                <c:pt idx="52">
                  <c:v>205.61019999999999</c:v>
                </c:pt>
                <c:pt idx="53">
                  <c:v>158.9786</c:v>
                </c:pt>
                <c:pt idx="54">
                  <c:v>157.3715</c:v>
                </c:pt>
                <c:pt idx="55">
                  <c:v>190.67769999999999</c:v>
                </c:pt>
                <c:pt idx="56">
                  <c:v>255.9495</c:v>
                </c:pt>
                <c:pt idx="57">
                  <c:v>289.55590000000001</c:v>
                </c:pt>
                <c:pt idx="58">
                  <c:v>320.95589999999999</c:v>
                </c:pt>
                <c:pt idx="59">
                  <c:v>384.18020000000001</c:v>
                </c:pt>
                <c:pt idx="60">
                  <c:v>411.42230000000001</c:v>
                </c:pt>
                <c:pt idx="61">
                  <c:v>452.91800000000001</c:v>
                </c:pt>
                <c:pt idx="62">
                  <c:v>508.85480000000001</c:v>
                </c:pt>
                <c:pt idx="63">
                  <c:v>529.68119999999999</c:v>
                </c:pt>
                <c:pt idx="64">
                  <c:v>538.03470000000004</c:v>
                </c:pt>
                <c:pt idx="65">
                  <c:v>528.88940000000002</c:v>
                </c:pt>
                <c:pt idx="66">
                  <c:v>509.00150000000002</c:v>
                </c:pt>
                <c:pt idx="67">
                  <c:v>506.38650000000001</c:v>
                </c:pt>
                <c:pt idx="68">
                  <c:v>496.92529999999999</c:v>
                </c:pt>
                <c:pt idx="69">
                  <c:v>441.06360000000001</c:v>
                </c:pt>
                <c:pt idx="70">
                  <c:v>392.41879999999998</c:v>
                </c:pt>
                <c:pt idx="71">
                  <c:v>396.52089999999998</c:v>
                </c:pt>
                <c:pt idx="72">
                  <c:v>395.18299999999999</c:v>
                </c:pt>
                <c:pt idx="73">
                  <c:v>378.07409999999999</c:v>
                </c:pt>
                <c:pt idx="74">
                  <c:v>451.03429999999997</c:v>
                </c:pt>
                <c:pt idx="75">
                  <c:v>485.8098</c:v>
                </c:pt>
                <c:pt idx="76">
                  <c:v>528.59569999999997</c:v>
                </c:pt>
                <c:pt idx="77">
                  <c:v>756.77689999999996</c:v>
                </c:pt>
                <c:pt idx="78">
                  <c:v>882.4153</c:v>
                </c:pt>
                <c:pt idx="79">
                  <c:v>830.89</c:v>
                </c:pt>
                <c:pt idx="80">
                  <c:v>872.51279999999997</c:v>
                </c:pt>
                <c:pt idx="81">
                  <c:v>1162.3466000000001</c:v>
                </c:pt>
                <c:pt idx="82">
                  <c:v>1261.6967999999999</c:v>
                </c:pt>
                <c:pt idx="83">
                  <c:v>1246.7254</c:v>
                </c:pt>
                <c:pt idx="84">
                  <c:v>1097.6829</c:v>
                </c:pt>
                <c:pt idx="85">
                  <c:v>1050.7097000000001</c:v>
                </c:pt>
                <c:pt idx="86">
                  <c:v>1290.5617</c:v>
                </c:pt>
                <c:pt idx="87">
                  <c:v>2012.3059000000001</c:v>
                </c:pt>
                <c:pt idx="88">
                  <c:v>2594.8130000000001</c:v>
                </c:pt>
                <c:pt idx="89">
                  <c:v>2913.585</c:v>
                </c:pt>
                <c:pt idx="90">
                  <c:v>1654.7755</c:v>
                </c:pt>
                <c:pt idx="91">
                  <c:v>2915.3597</c:v>
                </c:pt>
                <c:pt idx="92">
                  <c:v>1643.7687000000001</c:v>
                </c:pt>
                <c:pt idx="93">
                  <c:v>1185.3827000000001</c:v>
                </c:pt>
                <c:pt idx="94">
                  <c:v>1070.414</c:v>
                </c:pt>
                <c:pt idx="95">
                  <c:v>1000.6827</c:v>
                </c:pt>
                <c:pt idx="96">
                  <c:v>1027.4423999999999</c:v>
                </c:pt>
                <c:pt idx="97">
                  <c:v>936.7568</c:v>
                </c:pt>
                <c:pt idx="98">
                  <c:v>800.70119999999997</c:v>
                </c:pt>
                <c:pt idx="99">
                  <c:v>829.76009999999997</c:v>
                </c:pt>
                <c:pt idx="100">
                  <c:v>881.11749999999995</c:v>
                </c:pt>
                <c:pt idx="101">
                  <c:v>879.06110000000001</c:v>
                </c:pt>
                <c:pt idx="102">
                  <c:v>761.774</c:v>
                </c:pt>
                <c:pt idx="103">
                  <c:v>746.54489999999998</c:v>
                </c:pt>
                <c:pt idx="104">
                  <c:v>694.06</c:v>
                </c:pt>
                <c:pt idx="105">
                  <c:v>688.87570000000005</c:v>
                </c:pt>
                <c:pt idx="106">
                  <c:v>695.06100000000004</c:v>
                </c:pt>
                <c:pt idx="107">
                  <c:v>614.31410000000005</c:v>
                </c:pt>
                <c:pt idx="108">
                  <c:v>540.36749999999995</c:v>
                </c:pt>
                <c:pt idx="109">
                  <c:v>596.70979999999997</c:v>
                </c:pt>
                <c:pt idx="110">
                  <c:v>719.52229999999997</c:v>
                </c:pt>
                <c:pt idx="111">
                  <c:v>793.17660000000001</c:v>
                </c:pt>
                <c:pt idx="112">
                  <c:v>784.64509999999996</c:v>
                </c:pt>
                <c:pt idx="113">
                  <c:v>759.91949999999997</c:v>
                </c:pt>
                <c:pt idx="114">
                  <c:v>777.2133</c:v>
                </c:pt>
                <c:pt idx="115">
                  <c:v>791.96230000000003</c:v>
                </c:pt>
                <c:pt idx="116">
                  <c:v>774.06920000000002</c:v>
                </c:pt>
                <c:pt idx="117">
                  <c:v>761.08540000000005</c:v>
                </c:pt>
                <c:pt idx="118">
                  <c:v>759.9597</c:v>
                </c:pt>
                <c:pt idx="119">
                  <c:v>763.2</c:v>
                </c:pt>
                <c:pt idx="120">
                  <c:v>773.37480000000005</c:v>
                </c:pt>
                <c:pt idx="121">
                  <c:v>783.35879999999997</c:v>
                </c:pt>
                <c:pt idx="122">
                  <c:v>851.53639999999996</c:v>
                </c:pt>
                <c:pt idx="123">
                  <c:v>854.93610000000001</c:v>
                </c:pt>
                <c:pt idx="124">
                  <c:v>844.87040000000002</c:v>
                </c:pt>
                <c:pt idx="125">
                  <c:v>1335.1967</c:v>
                </c:pt>
                <c:pt idx="126">
                  <c:v>2056.0981999999999</c:v>
                </c:pt>
                <c:pt idx="127">
                  <c:v>1858</c:v>
                </c:pt>
                <c:pt idx="128">
                  <c:v>1504.1186</c:v>
                </c:pt>
                <c:pt idx="129">
                  <c:v>1764.2534000000001</c:v>
                </c:pt>
                <c:pt idx="130">
                  <c:v>1871.6452999999999</c:v>
                </c:pt>
                <c:pt idx="131">
                  <c:v>1755.0739000000001</c:v>
                </c:pt>
                <c:pt idx="132">
                  <c:v>1442.4721999999999</c:v>
                </c:pt>
                <c:pt idx="133">
                  <c:v>1376.5588</c:v>
                </c:pt>
                <c:pt idx="134">
                  <c:v>1324.2112</c:v>
                </c:pt>
                <c:pt idx="135">
                  <c:v>1261.1003000000001</c:v>
                </c:pt>
                <c:pt idx="136">
                  <c:v>1250.2406000000001</c:v>
                </c:pt>
                <c:pt idx="137">
                  <c:v>1090.0696</c:v>
                </c:pt>
                <c:pt idx="138">
                  <c:v>885.34140000000002</c:v>
                </c:pt>
                <c:pt idx="139">
                  <c:v>815.44889999999998</c:v>
                </c:pt>
                <c:pt idx="140">
                  <c:v>797.19579999999996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data'!$U$10:$U$496</c:f>
              <c:numCache>
                <c:formatCode>General</c:formatCode>
                <c:ptCount val="487"/>
                <c:pt idx="0">
                  <c:v>848.5</c:v>
                </c:pt>
                <c:pt idx="1">
                  <c:v>913.5</c:v>
                </c:pt>
                <c:pt idx="2">
                  <c:v>983.4</c:v>
                </c:pt>
                <c:pt idx="3">
                  <c:v>1101.4000000000001</c:v>
                </c:pt>
                <c:pt idx="4">
                  <c:v>1131.2</c:v>
                </c:pt>
                <c:pt idx="5">
                  <c:v>1143.0999999999999</c:v>
                </c:pt>
                <c:pt idx="6">
                  <c:v>1198.7</c:v>
                </c:pt>
                <c:pt idx="7">
                  <c:v>1229.9000000000001</c:v>
                </c:pt>
                <c:pt idx="8">
                  <c:v>1228.9000000000001</c:v>
                </c:pt>
                <c:pt idx="9">
                  <c:v>1228.2</c:v>
                </c:pt>
                <c:pt idx="10">
                  <c:v>1187.0999999999999</c:v>
                </c:pt>
                <c:pt idx="11">
                  <c:v>1127.5999999999999</c:v>
                </c:pt>
                <c:pt idx="12">
                  <c:v>1335.7</c:v>
                </c:pt>
                <c:pt idx="13">
                  <c:v>1982.6</c:v>
                </c:pt>
                <c:pt idx="14">
                  <c:v>2382.8000000000002</c:v>
                </c:pt>
                <c:pt idx="15">
                  <c:v>3594.6</c:v>
                </c:pt>
                <c:pt idx="16">
                  <c:v>2978.7</c:v>
                </c:pt>
                <c:pt idx="17">
                  <c:v>2190.1</c:v>
                </c:pt>
                <c:pt idx="18">
                  <c:v>1948.7</c:v>
                </c:pt>
                <c:pt idx="19">
                  <c:v>1895.7</c:v>
                </c:pt>
                <c:pt idx="20">
                  <c:v>1924.3</c:v>
                </c:pt>
                <c:pt idx="21">
                  <c:v>2212.3000000000002</c:v>
                </c:pt>
                <c:pt idx="22">
                  <c:v>2380.3000000000002</c:v>
                </c:pt>
                <c:pt idx="23">
                  <c:v>2902.6</c:v>
                </c:pt>
                <c:pt idx="24">
                  <c:v>3918.6</c:v>
                </c:pt>
                <c:pt idx="25">
                  <c:v>391.9</c:v>
                </c:pt>
                <c:pt idx="26">
                  <c:v>1037.8</c:v>
                </c:pt>
                <c:pt idx="27">
                  <c:v>6742.9</c:v>
                </c:pt>
                <c:pt idx="28">
                  <c:v>12591.4</c:v>
                </c:pt>
                <c:pt idx="29">
                  <c:v>3670.1</c:v>
                </c:pt>
                <c:pt idx="30">
                  <c:v>12655.1</c:v>
                </c:pt>
                <c:pt idx="31">
                  <c:v>1688.5</c:v>
                </c:pt>
                <c:pt idx="32">
                  <c:v>3724.8</c:v>
                </c:pt>
                <c:pt idx="33">
                  <c:v>2871</c:v>
                </c:pt>
                <c:pt idx="34">
                  <c:v>2149.8000000000002</c:v>
                </c:pt>
                <c:pt idx="35">
                  <c:v>1810.4</c:v>
                </c:pt>
                <c:pt idx="36">
                  <c:v>1685</c:v>
                </c:pt>
                <c:pt idx="37">
                  <c:v>1681.6</c:v>
                </c:pt>
                <c:pt idx="38">
                  <c:v>1719.2</c:v>
                </c:pt>
                <c:pt idx="39">
                  <c:v>1859.9</c:v>
                </c:pt>
                <c:pt idx="40">
                  <c:v>1949.7</c:v>
                </c:pt>
                <c:pt idx="41">
                  <c:v>1821.1</c:v>
                </c:pt>
                <c:pt idx="42">
                  <c:v>1618.2</c:v>
                </c:pt>
                <c:pt idx="43">
                  <c:v>1395.2</c:v>
                </c:pt>
                <c:pt idx="44">
                  <c:v>1325.2</c:v>
                </c:pt>
                <c:pt idx="45">
                  <c:v>1229.3</c:v>
                </c:pt>
                <c:pt idx="46">
                  <c:v>1238.4000000000001</c:v>
                </c:pt>
                <c:pt idx="47">
                  <c:v>1385.6</c:v>
                </c:pt>
                <c:pt idx="48">
                  <c:v>1490.2</c:v>
                </c:pt>
                <c:pt idx="49">
                  <c:v>1516</c:v>
                </c:pt>
                <c:pt idx="50">
                  <c:v>1518.7</c:v>
                </c:pt>
                <c:pt idx="51">
                  <c:v>1492.4</c:v>
                </c:pt>
                <c:pt idx="52">
                  <c:v>1458.4</c:v>
                </c:pt>
                <c:pt idx="53">
                  <c:v>1407.9</c:v>
                </c:pt>
                <c:pt idx="54">
                  <c:v>1287</c:v>
                </c:pt>
                <c:pt idx="55">
                  <c:v>1283.9000000000001</c:v>
                </c:pt>
                <c:pt idx="56">
                  <c:v>1376.1</c:v>
                </c:pt>
                <c:pt idx="57">
                  <c:v>1421.6</c:v>
                </c:pt>
                <c:pt idx="58">
                  <c:v>1459.3</c:v>
                </c:pt>
                <c:pt idx="59">
                  <c:v>1561.1</c:v>
                </c:pt>
                <c:pt idx="60">
                  <c:v>1598.7</c:v>
                </c:pt>
                <c:pt idx="61">
                  <c:v>1603.7</c:v>
                </c:pt>
                <c:pt idx="62">
                  <c:v>1615.9</c:v>
                </c:pt>
                <c:pt idx="63">
                  <c:v>1760.9</c:v>
                </c:pt>
                <c:pt idx="64">
                  <c:v>1863.1</c:v>
                </c:pt>
                <c:pt idx="65">
                  <c:v>1901.7</c:v>
                </c:pt>
                <c:pt idx="66">
                  <c:v>1915.7</c:v>
                </c:pt>
                <c:pt idx="67">
                  <c:v>1934.1</c:v>
                </c:pt>
                <c:pt idx="68">
                  <c:v>1934</c:v>
                </c:pt>
                <c:pt idx="69">
                  <c:v>1916.7</c:v>
                </c:pt>
                <c:pt idx="70">
                  <c:v>1730.8</c:v>
                </c:pt>
                <c:pt idx="71">
                  <c:v>1480.2</c:v>
                </c:pt>
                <c:pt idx="72">
                  <c:v>1555.8</c:v>
                </c:pt>
                <c:pt idx="73">
                  <c:v>1774.7</c:v>
                </c:pt>
                <c:pt idx="74">
                  <c:v>1880.1</c:v>
                </c:pt>
                <c:pt idx="75">
                  <c:v>1973.8</c:v>
                </c:pt>
                <c:pt idx="76">
                  <c:v>1842.6</c:v>
                </c:pt>
                <c:pt idx="77">
                  <c:v>1853.8</c:v>
                </c:pt>
                <c:pt idx="78">
                  <c:v>2103.3000000000002</c:v>
                </c:pt>
                <c:pt idx="79">
                  <c:v>2505.1</c:v>
                </c:pt>
                <c:pt idx="80">
                  <c:v>2675.2</c:v>
                </c:pt>
                <c:pt idx="81">
                  <c:v>2705.4</c:v>
                </c:pt>
                <c:pt idx="82">
                  <c:v>2878.7</c:v>
                </c:pt>
                <c:pt idx="83">
                  <c:v>2990.3</c:v>
                </c:pt>
                <c:pt idx="84">
                  <c:v>3003.2</c:v>
                </c:pt>
                <c:pt idx="85">
                  <c:v>3113.7</c:v>
                </c:pt>
                <c:pt idx="86">
                  <c:v>3088.1</c:v>
                </c:pt>
                <c:pt idx="87">
                  <c:v>2745.2</c:v>
                </c:pt>
                <c:pt idx="88">
                  <c:v>3081.4</c:v>
                </c:pt>
                <c:pt idx="89">
                  <c:v>5453.4</c:v>
                </c:pt>
                <c:pt idx="90">
                  <c:v>7809.1</c:v>
                </c:pt>
                <c:pt idx="91">
                  <c:v>2014.2</c:v>
                </c:pt>
                <c:pt idx="92">
                  <c:v>1396.5</c:v>
                </c:pt>
                <c:pt idx="93">
                  <c:v>267.10000000000002</c:v>
                </c:pt>
                <c:pt idx="94">
                  <c:v>3893.5</c:v>
                </c:pt>
                <c:pt idx="95">
                  <c:v>3285.9</c:v>
                </c:pt>
                <c:pt idx="96">
                  <c:v>2744</c:v>
                </c:pt>
                <c:pt idx="97">
                  <c:v>2284</c:v>
                </c:pt>
                <c:pt idx="98">
                  <c:v>2091.1999999999998</c:v>
                </c:pt>
                <c:pt idx="99">
                  <c:v>1973.2</c:v>
                </c:pt>
                <c:pt idx="100">
                  <c:v>1841.9</c:v>
                </c:pt>
                <c:pt idx="101">
                  <c:v>1841.3</c:v>
                </c:pt>
                <c:pt idx="102">
                  <c:v>1823.4</c:v>
                </c:pt>
                <c:pt idx="103">
                  <c:v>1662.7</c:v>
                </c:pt>
                <c:pt idx="104">
                  <c:v>1578.9</c:v>
                </c:pt>
                <c:pt idx="105">
                  <c:v>1501.1</c:v>
                </c:pt>
                <c:pt idx="106">
                  <c:v>1457.4</c:v>
                </c:pt>
                <c:pt idx="107">
                  <c:v>1543.9</c:v>
                </c:pt>
                <c:pt idx="108">
                  <c:v>1619.8</c:v>
                </c:pt>
                <c:pt idx="109">
                  <c:v>1619.7</c:v>
                </c:pt>
                <c:pt idx="110">
                  <c:v>1575.3</c:v>
                </c:pt>
                <c:pt idx="111">
                  <c:v>1538.1</c:v>
                </c:pt>
                <c:pt idx="112">
                  <c:v>1620.5</c:v>
                </c:pt>
                <c:pt idx="113">
                  <c:v>1761.5</c:v>
                </c:pt>
                <c:pt idx="114">
                  <c:v>1786.3</c:v>
                </c:pt>
                <c:pt idx="115">
                  <c:v>1761.5</c:v>
                </c:pt>
                <c:pt idx="116">
                  <c:v>1744.8</c:v>
                </c:pt>
                <c:pt idx="117">
                  <c:v>1735.9</c:v>
                </c:pt>
                <c:pt idx="118">
                  <c:v>1738</c:v>
                </c:pt>
                <c:pt idx="119">
                  <c:v>1760</c:v>
                </c:pt>
                <c:pt idx="120">
                  <c:v>1872.1</c:v>
                </c:pt>
                <c:pt idx="121">
                  <c:v>1902.4</c:v>
                </c:pt>
                <c:pt idx="122">
                  <c:v>1903.1</c:v>
                </c:pt>
                <c:pt idx="123">
                  <c:v>2072.4</c:v>
                </c:pt>
                <c:pt idx="124">
                  <c:v>3161.6</c:v>
                </c:pt>
                <c:pt idx="125">
                  <c:v>4026.4</c:v>
                </c:pt>
                <c:pt idx="126">
                  <c:v>8024.5</c:v>
                </c:pt>
                <c:pt idx="127">
                  <c:v>1703.9</c:v>
                </c:pt>
                <c:pt idx="128">
                  <c:v>1820.7</c:v>
                </c:pt>
                <c:pt idx="129">
                  <c:v>3462.5</c:v>
                </c:pt>
                <c:pt idx="130">
                  <c:v>2837.4</c:v>
                </c:pt>
                <c:pt idx="131">
                  <c:v>2732.1</c:v>
                </c:pt>
                <c:pt idx="132">
                  <c:v>2756.3</c:v>
                </c:pt>
                <c:pt idx="133">
                  <c:v>2922.7</c:v>
                </c:pt>
                <c:pt idx="134">
                  <c:v>2937.8</c:v>
                </c:pt>
                <c:pt idx="135">
                  <c:v>2805</c:v>
                </c:pt>
                <c:pt idx="136">
                  <c:v>2618.3000000000002</c:v>
                </c:pt>
                <c:pt idx="137">
                  <c:v>2403.5</c:v>
                </c:pt>
                <c:pt idx="138">
                  <c:v>2075.6999999999998</c:v>
                </c:pt>
                <c:pt idx="139">
                  <c:v>1832</c:v>
                </c:pt>
                <c:pt idx="140">
                  <c:v>1811.6</c:v>
                </c:pt>
              </c:numCache>
            </c:numRef>
          </c:yVal>
          <c:smooth val="1"/>
        </c:ser>
        <c:axId val="118545408"/>
        <c:axId val="120038528"/>
      </c:scatterChart>
      <c:valAx>
        <c:axId val="118545408"/>
        <c:scaling>
          <c:orientation val="minMax"/>
          <c:max val="14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</c:title>
        <c:majorTickMark val="none"/>
        <c:tickLblPos val="nextTo"/>
        <c:crossAx val="120038528"/>
        <c:crosses val="autoZero"/>
        <c:crossBetween val="midCat"/>
      </c:valAx>
      <c:valAx>
        <c:axId val="1200385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N0 (ppm)</a:t>
                </a:r>
              </a:p>
            </c:rich>
          </c:tx>
          <c:layout>
            <c:manualLayout>
              <c:xMode val="edge"/>
              <c:yMode val="edge"/>
              <c:x val="1.171458998935042E-2"/>
              <c:y val="0.43807184838889612"/>
            </c:manualLayout>
          </c:layout>
        </c:title>
        <c:numFmt formatCode="General" sourceLinked="1"/>
        <c:majorTickMark val="none"/>
        <c:tickLblPos val="nextTo"/>
        <c:crossAx val="118545408"/>
        <c:crosses val="autoZero"/>
        <c:crossBetween val="midCat"/>
      </c:valAx>
    </c:plotArea>
    <c:legend>
      <c:legendPos val="r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5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4762</xdr:rowOff>
    </xdr:from>
    <xdr:to>
      <xdr:col>12</xdr:col>
      <xdr:colOff>304800</xdr:colOff>
      <xdr:row>15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70774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70774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70774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70774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70774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70774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70774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0000" cy="6300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0774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0774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70774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70774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70774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70774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996"/>
  <sheetViews>
    <sheetView workbookViewId="0">
      <pane xSplit="2" ySplit="3" topLeftCell="BV570" activePane="bottomRight" state="frozen"/>
      <selection pane="topRight" activeCell="C1" sqref="C1"/>
      <selection pane="bottomLeft" activeCell="A4" sqref="A4"/>
      <selection pane="bottomRight" activeCell="A458" sqref="A458:CB598"/>
    </sheetView>
  </sheetViews>
  <sheetFormatPr defaultRowHeight="14.4"/>
  <cols>
    <col min="1" max="1" width="12.5546875" style="4" customWidth="1"/>
    <col min="2" max="2" width="12.88671875" style="4" customWidth="1"/>
    <col min="3" max="3" width="11.33203125" style="4" customWidth="1"/>
    <col min="4" max="4" width="10.21875" style="4" customWidth="1"/>
    <col min="5" max="5" width="15.21875" style="4" bestFit="1" customWidth="1"/>
    <col min="6" max="6" width="14.21875" style="4" bestFit="1" customWidth="1"/>
    <col min="7" max="7" width="10.21875" style="4" bestFit="1" customWidth="1"/>
    <col min="8" max="8" width="11.21875" style="4" bestFit="1" customWidth="1"/>
    <col min="9" max="9" width="8.44140625" style="4" bestFit="1" customWidth="1"/>
    <col min="10" max="10" width="9.44140625" style="4" bestFit="1" customWidth="1"/>
    <col min="11" max="11" width="10" style="4" bestFit="1" customWidth="1"/>
    <col min="12" max="12" width="12.88671875" style="4" bestFit="1" customWidth="1"/>
    <col min="13" max="13" width="25.77734375" style="4" bestFit="1" customWidth="1"/>
    <col min="14" max="14" width="8.33203125" style="4" bestFit="1" customWidth="1"/>
    <col min="15" max="15" width="7.33203125" style="4" bestFit="1" customWidth="1"/>
    <col min="16" max="16" width="11" style="4" bestFit="1" customWidth="1"/>
    <col min="17" max="17" width="8.5546875" style="4" bestFit="1" customWidth="1"/>
    <col min="18" max="18" width="8.44140625" style="4" bestFit="1" customWidth="1"/>
    <col min="19" max="19" width="11" style="4" bestFit="1" customWidth="1"/>
    <col min="20" max="20" width="9.5546875" style="4" bestFit="1" customWidth="1"/>
    <col min="21" max="21" width="9.44140625" style="4" bestFit="1" customWidth="1"/>
    <col min="22" max="22" width="11" style="4" bestFit="1" customWidth="1"/>
    <col min="23" max="23" width="8.21875" style="4" bestFit="1" customWidth="1"/>
    <col min="24" max="24" width="10.33203125" style="4" bestFit="1" customWidth="1"/>
    <col min="25" max="25" width="10.21875" style="4" bestFit="1" customWidth="1"/>
    <col min="26" max="26" width="12.44140625" style="4" bestFit="1" customWidth="1"/>
    <col min="27" max="27" width="8" style="4" bestFit="1" customWidth="1"/>
    <col min="28" max="28" width="14" style="4" bestFit="1" customWidth="1"/>
    <col min="29" max="29" width="18.44140625" style="4" bestFit="1" customWidth="1"/>
    <col min="30" max="30" width="19.6640625" style="4" bestFit="1" customWidth="1"/>
    <col min="31" max="31" width="20.44140625" style="4" bestFit="1" customWidth="1"/>
    <col min="32" max="33" width="20.109375" style="4" bestFit="1" customWidth="1"/>
    <col min="34" max="34" width="15.88671875" style="4" bestFit="1" customWidth="1"/>
    <col min="35" max="35" width="16.6640625" style="4" bestFit="1" customWidth="1"/>
    <col min="36" max="36" width="15.77734375" style="4" bestFit="1" customWidth="1"/>
    <col min="37" max="37" width="20.77734375" style="4" bestFit="1" customWidth="1"/>
    <col min="38" max="38" width="24.6640625" style="4" bestFit="1" customWidth="1"/>
    <col min="39" max="39" width="19.77734375" style="4" bestFit="1" customWidth="1"/>
    <col min="40" max="40" width="15.33203125" style="4" bestFit="1" customWidth="1"/>
    <col min="41" max="41" width="23.21875" style="4" bestFit="1" customWidth="1"/>
    <col min="42" max="42" width="23.33203125" style="4" bestFit="1" customWidth="1"/>
    <col min="43" max="43" width="17.77734375" style="4" bestFit="1" customWidth="1"/>
    <col min="44" max="44" width="20.77734375" style="4" bestFit="1" customWidth="1"/>
    <col min="45" max="45" width="12.21875" style="4" bestFit="1" customWidth="1"/>
    <col min="46" max="46" width="10.88671875" style="4" bestFit="1" customWidth="1"/>
    <col min="47" max="47" width="11" style="4" bestFit="1" customWidth="1"/>
    <col min="48" max="48" width="10" style="4" bestFit="1" customWidth="1"/>
    <col min="49" max="49" width="10.6640625" style="4" bestFit="1" customWidth="1"/>
    <col min="50" max="50" width="8.88671875" style="4"/>
    <col min="51" max="51" width="19.88671875" style="4" bestFit="1" customWidth="1"/>
    <col min="52" max="52" width="24.44140625" style="4" bestFit="1" customWidth="1"/>
    <col min="53" max="53" width="23.44140625" style="4" bestFit="1" customWidth="1"/>
    <col min="54" max="54" width="17.6640625" style="4" bestFit="1" customWidth="1"/>
    <col min="55" max="55" width="13.5546875" style="4" bestFit="1" customWidth="1"/>
    <col min="56" max="56" width="11.21875" style="4" bestFit="1" customWidth="1"/>
    <col min="57" max="57" width="11.6640625" style="4" bestFit="1" customWidth="1"/>
    <col min="58" max="58" width="27" style="4" bestFit="1" customWidth="1"/>
    <col min="59" max="59" width="21.6640625" style="4" bestFit="1" customWidth="1"/>
    <col min="60" max="60" width="7.77734375" style="4" bestFit="1" customWidth="1"/>
    <col min="61" max="61" width="18.109375" style="4" bestFit="1" customWidth="1"/>
    <col min="62" max="62" width="28.109375" style="4" bestFit="1" customWidth="1"/>
    <col min="63" max="63" width="27.109375" style="4" bestFit="1" customWidth="1"/>
    <col min="64" max="64" width="27.33203125" style="4" bestFit="1" customWidth="1"/>
    <col min="65" max="65" width="28.33203125" style="4" bestFit="1" customWidth="1"/>
    <col min="66" max="66" width="28.21875" style="4" bestFit="1" customWidth="1"/>
    <col min="67" max="67" width="36.21875" style="4" bestFit="1" customWidth="1"/>
    <col min="68" max="68" width="37.21875" style="4" bestFit="1" customWidth="1"/>
    <col min="69" max="69" width="37.109375" style="4" bestFit="1" customWidth="1"/>
    <col min="70" max="70" width="27" style="4" bestFit="1" customWidth="1"/>
    <col min="71" max="71" width="28" style="4" bestFit="1" customWidth="1"/>
    <col min="72" max="72" width="30.21875" style="4" bestFit="1" customWidth="1"/>
    <col min="73" max="73" width="30.109375" style="4" bestFit="1" customWidth="1"/>
    <col min="74" max="74" width="32.33203125" style="4" bestFit="1" customWidth="1"/>
    <col min="75" max="75" width="27" style="4" bestFit="1" customWidth="1"/>
    <col min="76" max="78" width="20.77734375" style="4" bestFit="1" customWidth="1"/>
    <col min="79" max="79" width="12.33203125" style="4" bestFit="1" customWidth="1"/>
    <col min="80" max="80" width="10" style="4" bestFit="1" customWidth="1"/>
    <col min="81" max="16384" width="8.88671875" style="4"/>
  </cols>
  <sheetData>
    <row r="1" spans="1:80" s="1" customFormat="1">
      <c r="A1" s="1" t="s">
        <v>0</v>
      </c>
      <c r="B1" s="1" t="s">
        <v>1</v>
      </c>
      <c r="C1" s="1" t="s">
        <v>2</v>
      </c>
      <c r="D1" s="1" t="s">
        <v>3</v>
      </c>
      <c r="F1" s="1" t="s">
        <v>3</v>
      </c>
      <c r="G1" s="1" t="s">
        <v>4</v>
      </c>
      <c r="H1" s="1" t="s">
        <v>5</v>
      </c>
      <c r="I1" s="1" t="s">
        <v>6</v>
      </c>
      <c r="K1" s="1" t="s">
        <v>7</v>
      </c>
      <c r="L1" s="1" t="s">
        <v>371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372</v>
      </c>
      <c r="Z1" s="1" t="s">
        <v>20</v>
      </c>
      <c r="AA1" s="1" t="s">
        <v>21</v>
      </c>
      <c r="AB1" s="1" t="s">
        <v>373</v>
      </c>
      <c r="AC1" s="1" t="s">
        <v>374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375</v>
      </c>
      <c r="BV1" s="1" t="s">
        <v>65</v>
      </c>
      <c r="BW1" s="1" t="s">
        <v>66</v>
      </c>
      <c r="BX1" s="1" t="s">
        <v>67</v>
      </c>
      <c r="BY1" s="1" t="s">
        <v>68</v>
      </c>
      <c r="BZ1" s="1" t="s">
        <v>69</v>
      </c>
      <c r="CA1" s="1" t="s">
        <v>70</v>
      </c>
      <c r="CB1" s="1" t="s">
        <v>71</v>
      </c>
    </row>
    <row r="2" spans="1:80" s="1" customFormat="1">
      <c r="A2" s="1" t="s">
        <v>72</v>
      </c>
      <c r="B2" s="1" t="s">
        <v>73</v>
      </c>
      <c r="C2" s="1" t="s">
        <v>74</v>
      </c>
      <c r="D2" s="1" t="s">
        <v>75</v>
      </c>
      <c r="E2" s="1" t="s">
        <v>376</v>
      </c>
      <c r="F2" s="1" t="s">
        <v>76</v>
      </c>
      <c r="G2" s="1" t="s">
        <v>77</v>
      </c>
      <c r="H2" s="1" t="s">
        <v>78</v>
      </c>
      <c r="I2" s="1" t="s">
        <v>79</v>
      </c>
      <c r="J2" s="1" t="s">
        <v>80</v>
      </c>
      <c r="K2" s="1" t="s">
        <v>81</v>
      </c>
      <c r="L2" s="1" t="s">
        <v>377</v>
      </c>
      <c r="M2" s="1" t="s">
        <v>82</v>
      </c>
      <c r="N2" s="1" t="s">
        <v>83</v>
      </c>
      <c r="O2" s="1" t="s">
        <v>84</v>
      </c>
      <c r="P2" s="1" t="s">
        <v>85</v>
      </c>
      <c r="Q2" s="1" t="s">
        <v>86</v>
      </c>
      <c r="R2" s="1" t="s">
        <v>87</v>
      </c>
      <c r="S2" s="1" t="s">
        <v>88</v>
      </c>
      <c r="T2" s="1" t="s">
        <v>89</v>
      </c>
      <c r="U2" s="1" t="s">
        <v>90</v>
      </c>
      <c r="V2" s="1" t="s">
        <v>91</v>
      </c>
      <c r="W2" s="1" t="s">
        <v>92</v>
      </c>
      <c r="X2" s="1" t="s">
        <v>93</v>
      </c>
      <c r="Y2" s="1" t="s">
        <v>378</v>
      </c>
      <c r="Z2" s="1" t="s">
        <v>94</v>
      </c>
      <c r="AA2" s="1" t="s">
        <v>95</v>
      </c>
      <c r="AB2" s="1" t="s">
        <v>379</v>
      </c>
      <c r="AC2" s="1" t="s">
        <v>380</v>
      </c>
      <c r="AD2" s="1" t="s">
        <v>96</v>
      </c>
      <c r="AE2" s="1" t="s">
        <v>97</v>
      </c>
      <c r="AF2" s="1" t="s">
        <v>98</v>
      </c>
      <c r="AG2" s="1" t="s">
        <v>99</v>
      </c>
      <c r="AH2" s="1" t="s">
        <v>100</v>
      </c>
      <c r="AI2" s="1" t="s">
        <v>101</v>
      </c>
      <c r="AJ2" s="1" t="s">
        <v>102</v>
      </c>
      <c r="AK2" s="1" t="s">
        <v>103</v>
      </c>
      <c r="AL2" s="1" t="s">
        <v>104</v>
      </c>
      <c r="AM2" s="1" t="s">
        <v>105</v>
      </c>
      <c r="AN2" s="1" t="s">
        <v>106</v>
      </c>
      <c r="AO2" s="1" t="s">
        <v>107</v>
      </c>
      <c r="AP2" s="1" t="s">
        <v>108</v>
      </c>
      <c r="AQ2" s="1" t="s">
        <v>109</v>
      </c>
      <c r="AR2" s="1" t="s">
        <v>110</v>
      </c>
      <c r="AS2" s="1" t="s">
        <v>111</v>
      </c>
      <c r="AT2" s="1" t="s">
        <v>112</v>
      </c>
      <c r="AU2" s="1" t="s">
        <v>113</v>
      </c>
      <c r="AV2" s="1" t="s">
        <v>114</v>
      </c>
      <c r="AW2" s="1" t="s">
        <v>115</v>
      </c>
      <c r="AX2" s="1" t="s">
        <v>116</v>
      </c>
      <c r="AY2" s="1" t="s">
        <v>117</v>
      </c>
      <c r="AZ2" s="1" t="s">
        <v>118</v>
      </c>
      <c r="BA2" s="1" t="s">
        <v>119</v>
      </c>
      <c r="BB2" s="1" t="s">
        <v>120</v>
      </c>
      <c r="BC2" s="1" t="s">
        <v>121</v>
      </c>
      <c r="BD2" s="1" t="s">
        <v>122</v>
      </c>
      <c r="BE2" s="1" t="s">
        <v>123</v>
      </c>
      <c r="BF2" s="1" t="s">
        <v>124</v>
      </c>
      <c r="BG2" s="1" t="s">
        <v>125</v>
      </c>
      <c r="BH2" s="1" t="s">
        <v>52</v>
      </c>
      <c r="BI2" s="1" t="s">
        <v>126</v>
      </c>
      <c r="BJ2" s="1" t="s">
        <v>127</v>
      </c>
      <c r="BK2" s="1" t="s">
        <v>128</v>
      </c>
      <c r="BL2" s="1" t="s">
        <v>129</v>
      </c>
      <c r="BM2" s="1" t="s">
        <v>130</v>
      </c>
      <c r="BN2" s="1" t="s">
        <v>131</v>
      </c>
      <c r="BO2" s="1" t="s">
        <v>132</v>
      </c>
      <c r="BP2" s="1" t="s">
        <v>133</v>
      </c>
      <c r="BQ2" s="1" t="s">
        <v>134</v>
      </c>
      <c r="BR2" s="1" t="s">
        <v>135</v>
      </c>
      <c r="BS2" s="1" t="s">
        <v>136</v>
      </c>
      <c r="BT2" s="1" t="s">
        <v>137</v>
      </c>
      <c r="BU2" s="1" t="s">
        <v>381</v>
      </c>
      <c r="BV2" s="1" t="s">
        <v>138</v>
      </c>
      <c r="BW2" s="1" t="s">
        <v>139</v>
      </c>
      <c r="BX2" s="1" t="s">
        <v>140</v>
      </c>
      <c r="BY2" s="1" t="s">
        <v>141</v>
      </c>
      <c r="BZ2" s="1" t="s">
        <v>142</v>
      </c>
      <c r="CA2" s="1" t="s">
        <v>143</v>
      </c>
      <c r="CB2" s="1" t="s">
        <v>144</v>
      </c>
    </row>
    <row r="3" spans="1:80" s="1" customFormat="1">
      <c r="A3" s="1" t="s">
        <v>145</v>
      </c>
      <c r="B3" s="1" t="s">
        <v>146</v>
      </c>
      <c r="C3" s="1" t="s">
        <v>147</v>
      </c>
      <c r="D3" s="1" t="s">
        <v>147</v>
      </c>
      <c r="F3" s="1" t="s">
        <v>148</v>
      </c>
      <c r="G3" s="1" t="s">
        <v>148</v>
      </c>
      <c r="H3" s="1" t="s">
        <v>148</v>
      </c>
      <c r="I3" s="1" t="s">
        <v>149</v>
      </c>
      <c r="K3" s="1" t="s">
        <v>147</v>
      </c>
      <c r="L3" s="1" t="s">
        <v>382</v>
      </c>
      <c r="N3" s="1" t="s">
        <v>147</v>
      </c>
      <c r="O3" s="1" t="s">
        <v>147</v>
      </c>
      <c r="P3" s="1" t="s">
        <v>148</v>
      </c>
      <c r="Q3" s="1" t="s">
        <v>148</v>
      </c>
      <c r="R3" s="1" t="s">
        <v>148</v>
      </c>
      <c r="S3" s="1" t="s">
        <v>148</v>
      </c>
      <c r="T3" s="1" t="s">
        <v>148</v>
      </c>
      <c r="U3" s="1" t="s">
        <v>148</v>
      </c>
      <c r="V3" s="1" t="s">
        <v>149</v>
      </c>
      <c r="W3" s="1" t="s">
        <v>149</v>
      </c>
      <c r="X3" s="1" t="s">
        <v>149</v>
      </c>
      <c r="Y3" s="1" t="s">
        <v>148</v>
      </c>
      <c r="Z3" s="1" t="s">
        <v>150</v>
      </c>
      <c r="AA3" s="1" t="s">
        <v>147</v>
      </c>
      <c r="AB3" s="1" t="s">
        <v>156</v>
      </c>
      <c r="AC3" s="1" t="s">
        <v>383</v>
      </c>
      <c r="AD3" s="1" t="s">
        <v>151</v>
      </c>
      <c r="AE3" s="1" t="s">
        <v>152</v>
      </c>
      <c r="AF3" s="1" t="s">
        <v>152</v>
      </c>
      <c r="AG3" s="1" t="s">
        <v>152</v>
      </c>
      <c r="AH3" s="1" t="s">
        <v>147</v>
      </c>
      <c r="AI3" s="1" t="s">
        <v>153</v>
      </c>
      <c r="AJ3" s="1" t="s">
        <v>147</v>
      </c>
      <c r="AK3" s="1" t="s">
        <v>152</v>
      </c>
      <c r="AL3" s="1" t="s">
        <v>154</v>
      </c>
      <c r="AM3" s="1" t="s">
        <v>154</v>
      </c>
      <c r="AN3" s="1" t="s">
        <v>154</v>
      </c>
      <c r="AO3" s="1" t="s">
        <v>154</v>
      </c>
      <c r="AP3" s="1" t="s">
        <v>154</v>
      </c>
      <c r="AQ3" s="1" t="s">
        <v>154</v>
      </c>
      <c r="AR3" s="1" t="s">
        <v>154</v>
      </c>
      <c r="AS3" s="1" t="s">
        <v>155</v>
      </c>
      <c r="AT3" s="1" t="s">
        <v>156</v>
      </c>
      <c r="AU3" s="1" t="s">
        <v>157</v>
      </c>
      <c r="AV3" s="1" t="s">
        <v>158</v>
      </c>
      <c r="AW3" s="1" t="s">
        <v>158</v>
      </c>
      <c r="AX3" s="1" t="s">
        <v>159</v>
      </c>
      <c r="AY3" s="1" t="s">
        <v>160</v>
      </c>
      <c r="AZ3" s="1" t="s">
        <v>156</v>
      </c>
      <c r="BA3" s="1" t="s">
        <v>156</v>
      </c>
      <c r="BB3" s="1" t="s">
        <v>156</v>
      </c>
      <c r="BC3" s="1" t="s">
        <v>156</v>
      </c>
      <c r="BD3" s="1" t="s">
        <v>156</v>
      </c>
      <c r="BE3" s="1" t="s">
        <v>156</v>
      </c>
      <c r="BI3" s="1" t="s">
        <v>147</v>
      </c>
      <c r="BJ3" s="1" t="s">
        <v>161</v>
      </c>
      <c r="BK3" s="1" t="s">
        <v>161</v>
      </c>
      <c r="BL3" s="1" t="s">
        <v>161</v>
      </c>
      <c r="BM3" s="1" t="s">
        <v>161</v>
      </c>
      <c r="BN3" s="1" t="s">
        <v>161</v>
      </c>
      <c r="BO3" s="1" t="s">
        <v>161</v>
      </c>
      <c r="BP3" s="1" t="s">
        <v>161</v>
      </c>
      <c r="BQ3" s="1" t="s">
        <v>161</v>
      </c>
      <c r="BR3" s="1" t="s">
        <v>161</v>
      </c>
      <c r="BS3" s="1" t="s">
        <v>161</v>
      </c>
      <c r="BT3" s="1" t="s">
        <v>161</v>
      </c>
      <c r="BU3" s="1" t="s">
        <v>161</v>
      </c>
      <c r="BV3" s="1" t="s">
        <v>161</v>
      </c>
      <c r="BW3" s="1" t="s">
        <v>161</v>
      </c>
      <c r="BX3" s="1" t="s">
        <v>151</v>
      </c>
      <c r="BY3" s="1" t="s">
        <v>151</v>
      </c>
      <c r="BZ3" s="1" t="s">
        <v>151</v>
      </c>
      <c r="CA3" s="1" t="s">
        <v>162</v>
      </c>
      <c r="CB3" s="1" t="s">
        <v>154</v>
      </c>
    </row>
    <row r="4" spans="1:80">
      <c r="A4" s="2">
        <v>42440</v>
      </c>
      <c r="B4" s="32">
        <v>0.56986618055555549</v>
      </c>
      <c r="C4" s="4">
        <v>0.04</v>
      </c>
      <c r="D4" s="4">
        <v>5.7999999999999996E-3</v>
      </c>
      <c r="E4" s="4" t="s">
        <v>155</v>
      </c>
      <c r="F4" s="4">
        <v>57.644067999999997</v>
      </c>
      <c r="G4" s="4">
        <v>53.9</v>
      </c>
      <c r="H4" s="4">
        <v>-0.1</v>
      </c>
      <c r="I4" s="4">
        <v>15354.8</v>
      </c>
      <c r="K4" s="4">
        <v>21.13</v>
      </c>
      <c r="L4" s="4">
        <v>788</v>
      </c>
      <c r="M4" s="4">
        <v>0.98680000000000001</v>
      </c>
      <c r="N4" s="4">
        <v>3.95E-2</v>
      </c>
      <c r="O4" s="4">
        <v>5.7000000000000002E-3</v>
      </c>
      <c r="P4" s="4">
        <v>53.193199999999997</v>
      </c>
      <c r="Q4" s="4">
        <v>0</v>
      </c>
      <c r="R4" s="4">
        <v>53.2</v>
      </c>
      <c r="S4" s="4">
        <v>43.341500000000003</v>
      </c>
      <c r="T4" s="4">
        <v>0</v>
      </c>
      <c r="U4" s="4">
        <v>43.3</v>
      </c>
      <c r="V4" s="4">
        <v>15354.7685</v>
      </c>
      <c r="Y4" s="4">
        <v>777.91800000000001</v>
      </c>
      <c r="Z4" s="4">
        <v>0</v>
      </c>
      <c r="AA4" s="4">
        <v>20.8522</v>
      </c>
      <c r="AB4" s="4" t="s">
        <v>384</v>
      </c>
      <c r="AC4" s="4">
        <v>0</v>
      </c>
      <c r="AD4" s="4">
        <v>13.4</v>
      </c>
      <c r="AE4" s="4">
        <v>847</v>
      </c>
      <c r="AF4" s="4">
        <v>902</v>
      </c>
      <c r="AG4" s="4">
        <v>904</v>
      </c>
      <c r="AH4" s="4">
        <v>56</v>
      </c>
      <c r="AI4" s="4">
        <v>26.64</v>
      </c>
      <c r="AJ4" s="4">
        <v>0.61</v>
      </c>
      <c r="AK4" s="4">
        <v>987</v>
      </c>
      <c r="AL4" s="4">
        <v>8</v>
      </c>
      <c r="AM4" s="4">
        <v>0</v>
      </c>
      <c r="AN4" s="4">
        <v>31</v>
      </c>
      <c r="AO4" s="4">
        <v>191</v>
      </c>
      <c r="AP4" s="4">
        <v>190</v>
      </c>
      <c r="AQ4" s="4">
        <v>3.9</v>
      </c>
      <c r="AR4" s="4">
        <v>195</v>
      </c>
      <c r="AS4" s="4" t="s">
        <v>155</v>
      </c>
      <c r="AT4" s="4">
        <v>2</v>
      </c>
      <c r="AU4" s="5">
        <v>0.77803240740740742</v>
      </c>
      <c r="AV4" s="4">
        <v>47.159382000000001</v>
      </c>
      <c r="AW4" s="4">
        <v>-88.489806999999999</v>
      </c>
      <c r="AX4" s="4">
        <v>313.39999999999998</v>
      </c>
      <c r="AY4" s="4">
        <v>0</v>
      </c>
      <c r="AZ4" s="4">
        <v>12</v>
      </c>
      <c r="BA4" s="4">
        <v>11</v>
      </c>
      <c r="BB4" s="4" t="s">
        <v>420</v>
      </c>
      <c r="BC4" s="4">
        <v>0.8</v>
      </c>
      <c r="BD4" s="4">
        <v>1.7</v>
      </c>
      <c r="BE4" s="4">
        <v>1.9</v>
      </c>
      <c r="BF4" s="4">
        <v>14.063000000000001</v>
      </c>
      <c r="BG4" s="4">
        <v>450</v>
      </c>
      <c r="BH4" s="4">
        <v>32</v>
      </c>
      <c r="BI4" s="4">
        <v>0.61199999999999999</v>
      </c>
      <c r="BJ4" s="4">
        <v>77.456999999999994</v>
      </c>
      <c r="BK4" s="4">
        <v>7.1040000000000001</v>
      </c>
      <c r="BL4" s="4">
        <v>10.930999999999999</v>
      </c>
      <c r="BM4" s="4">
        <v>0</v>
      </c>
      <c r="BN4" s="4">
        <v>10.930999999999999</v>
      </c>
      <c r="BO4" s="4">
        <v>8.9060000000000006</v>
      </c>
      <c r="BP4" s="4">
        <v>0</v>
      </c>
      <c r="BQ4" s="4">
        <v>8.9060000000000006</v>
      </c>
      <c r="BR4" s="4">
        <v>996.31330000000003</v>
      </c>
      <c r="BU4" s="4">
        <v>302.85700000000003</v>
      </c>
      <c r="BW4" s="4">
        <v>29751.338</v>
      </c>
      <c r="BX4" s="4">
        <v>5.0000000000000001E-3</v>
      </c>
      <c r="BY4" s="4">
        <v>-5</v>
      </c>
      <c r="BZ4" s="4">
        <v>1.167</v>
      </c>
      <c r="CA4" s="4">
        <v>0.122188</v>
      </c>
      <c r="CB4" s="4">
        <v>23.573399999999999</v>
      </c>
    </row>
    <row r="5" spans="1:80">
      <c r="A5" s="2">
        <v>42440</v>
      </c>
      <c r="B5" s="32">
        <v>0.56987775462962964</v>
      </c>
      <c r="C5" s="4">
        <v>0.04</v>
      </c>
      <c r="D5" s="4">
        <v>5.0000000000000001E-3</v>
      </c>
      <c r="E5" s="4" t="s">
        <v>155</v>
      </c>
      <c r="F5" s="4">
        <v>50</v>
      </c>
      <c r="G5" s="4">
        <v>20</v>
      </c>
      <c r="H5" s="4">
        <v>0</v>
      </c>
      <c r="I5" s="4">
        <v>8980.6</v>
      </c>
      <c r="K5" s="4">
        <v>21.08</v>
      </c>
      <c r="L5" s="4">
        <v>899</v>
      </c>
      <c r="M5" s="4">
        <v>0.99329999999999996</v>
      </c>
      <c r="N5" s="4">
        <v>3.9699999999999999E-2</v>
      </c>
      <c r="O5" s="4">
        <v>5.0000000000000001E-3</v>
      </c>
      <c r="P5" s="4">
        <v>19.8689</v>
      </c>
      <c r="Q5" s="4">
        <v>3.6299999999999999E-2</v>
      </c>
      <c r="R5" s="4">
        <v>19.899999999999999</v>
      </c>
      <c r="S5" s="4">
        <v>16.1891</v>
      </c>
      <c r="T5" s="4">
        <v>2.9600000000000001E-2</v>
      </c>
      <c r="U5" s="4">
        <v>16.2</v>
      </c>
      <c r="V5" s="4">
        <v>8980.5923000000003</v>
      </c>
      <c r="Y5" s="4">
        <v>892.51099999999997</v>
      </c>
      <c r="Z5" s="4">
        <v>0</v>
      </c>
      <c r="AA5" s="4">
        <v>20.9346</v>
      </c>
      <c r="AB5" s="4" t="s">
        <v>384</v>
      </c>
      <c r="AC5" s="4">
        <v>0</v>
      </c>
      <c r="AD5" s="4">
        <v>13.3</v>
      </c>
      <c r="AE5" s="4">
        <v>844</v>
      </c>
      <c r="AF5" s="4">
        <v>891</v>
      </c>
      <c r="AG5" s="4">
        <v>898</v>
      </c>
      <c r="AH5" s="4">
        <v>56</v>
      </c>
      <c r="AI5" s="4">
        <v>26.64</v>
      </c>
      <c r="AJ5" s="4">
        <v>0.61</v>
      </c>
      <c r="AK5" s="4">
        <v>987</v>
      </c>
      <c r="AL5" s="4">
        <v>8</v>
      </c>
      <c r="AM5" s="4">
        <v>0</v>
      </c>
      <c r="AN5" s="4">
        <v>31</v>
      </c>
      <c r="AO5" s="4">
        <v>191</v>
      </c>
      <c r="AP5" s="4">
        <v>190</v>
      </c>
      <c r="AQ5" s="4">
        <v>3.9</v>
      </c>
      <c r="AR5" s="4">
        <v>195</v>
      </c>
      <c r="AS5" s="4" t="s">
        <v>155</v>
      </c>
      <c r="AT5" s="4">
        <v>2</v>
      </c>
      <c r="AU5" s="5">
        <v>0.77803240740740742</v>
      </c>
      <c r="AV5" s="4">
        <v>47.159382000000001</v>
      </c>
      <c r="AW5" s="4">
        <v>-88.489806999999999</v>
      </c>
      <c r="AX5" s="4">
        <v>313.39999999999998</v>
      </c>
      <c r="AY5" s="4">
        <v>0</v>
      </c>
      <c r="AZ5" s="4">
        <v>12</v>
      </c>
      <c r="BA5" s="4">
        <v>11</v>
      </c>
      <c r="BB5" s="4" t="s">
        <v>420</v>
      </c>
      <c r="BC5" s="4">
        <v>0.82445100000000004</v>
      </c>
      <c r="BD5" s="4">
        <v>1.7</v>
      </c>
      <c r="BE5" s="4">
        <v>1.9</v>
      </c>
      <c r="BF5" s="4">
        <v>14.063000000000001</v>
      </c>
      <c r="BG5" s="4">
        <v>450</v>
      </c>
      <c r="BH5" s="4">
        <v>32</v>
      </c>
      <c r="BI5" s="4">
        <v>0.61199999999999999</v>
      </c>
      <c r="BJ5" s="4">
        <v>133.036</v>
      </c>
      <c r="BK5" s="4">
        <v>10.584</v>
      </c>
      <c r="BL5" s="4">
        <v>6.9669999999999996</v>
      </c>
      <c r="BM5" s="4">
        <v>1.2999999999999999E-2</v>
      </c>
      <c r="BN5" s="4">
        <v>6.98</v>
      </c>
      <c r="BO5" s="4">
        <v>5.6769999999999996</v>
      </c>
      <c r="BP5" s="4">
        <v>0.01</v>
      </c>
      <c r="BQ5" s="4">
        <v>5.6870000000000003</v>
      </c>
      <c r="BR5" s="4">
        <v>994.34939999999995</v>
      </c>
      <c r="BU5" s="4">
        <v>592.92399999999998</v>
      </c>
      <c r="BW5" s="4">
        <v>50968.338000000003</v>
      </c>
      <c r="BX5" s="4">
        <v>4.1339999999999997E-3</v>
      </c>
      <c r="BY5" s="4">
        <v>-5</v>
      </c>
      <c r="BZ5" s="4">
        <v>1.1665669999999999</v>
      </c>
      <c r="CA5" s="4">
        <v>0.101025</v>
      </c>
      <c r="CB5" s="4">
        <v>23.564653</v>
      </c>
    </row>
    <row r="6" spans="1:80">
      <c r="A6" s="2">
        <v>42440</v>
      </c>
      <c r="B6" s="32">
        <v>0.56988932870370368</v>
      </c>
      <c r="C6" s="4">
        <v>3.4000000000000002E-2</v>
      </c>
      <c r="D6" s="4">
        <v>5.0000000000000001E-3</v>
      </c>
      <c r="E6" s="4" t="s">
        <v>155</v>
      </c>
      <c r="F6" s="4">
        <v>50</v>
      </c>
      <c r="G6" s="4">
        <v>-20</v>
      </c>
      <c r="H6" s="4">
        <v>0.3</v>
      </c>
      <c r="I6" s="4">
        <v>6958.9</v>
      </c>
      <c r="K6" s="4">
        <v>21</v>
      </c>
      <c r="L6" s="4">
        <v>983</v>
      </c>
      <c r="M6" s="4">
        <v>0.99539999999999995</v>
      </c>
      <c r="N6" s="4">
        <v>3.4200000000000001E-2</v>
      </c>
      <c r="O6" s="4">
        <v>5.0000000000000001E-3</v>
      </c>
      <c r="P6" s="4">
        <v>0</v>
      </c>
      <c r="Q6" s="4">
        <v>0.27150000000000002</v>
      </c>
      <c r="R6" s="4">
        <v>0.3</v>
      </c>
      <c r="S6" s="4">
        <v>0</v>
      </c>
      <c r="T6" s="4">
        <v>0.22120000000000001</v>
      </c>
      <c r="U6" s="4">
        <v>0.2</v>
      </c>
      <c r="V6" s="4">
        <v>6958.8649999999998</v>
      </c>
      <c r="Y6" s="4">
        <v>978.62400000000002</v>
      </c>
      <c r="Z6" s="4">
        <v>0</v>
      </c>
      <c r="AA6" s="4">
        <v>20.902799999999999</v>
      </c>
      <c r="AB6" s="4" t="s">
        <v>384</v>
      </c>
      <c r="AC6" s="4">
        <v>0</v>
      </c>
      <c r="AD6" s="4">
        <v>13.2</v>
      </c>
      <c r="AE6" s="4">
        <v>840</v>
      </c>
      <c r="AF6" s="4">
        <v>872</v>
      </c>
      <c r="AG6" s="4">
        <v>888</v>
      </c>
      <c r="AH6" s="4">
        <v>56</v>
      </c>
      <c r="AI6" s="4">
        <v>26.64</v>
      </c>
      <c r="AJ6" s="4">
        <v>0.61</v>
      </c>
      <c r="AK6" s="4">
        <v>987</v>
      </c>
      <c r="AL6" s="4">
        <v>8</v>
      </c>
      <c r="AM6" s="4">
        <v>0</v>
      </c>
      <c r="AN6" s="4">
        <v>31</v>
      </c>
      <c r="AO6" s="4">
        <v>190.6</v>
      </c>
      <c r="AP6" s="4">
        <v>190</v>
      </c>
      <c r="AQ6" s="4">
        <v>3.9</v>
      </c>
      <c r="AR6" s="4">
        <v>195</v>
      </c>
      <c r="AS6" s="4" t="s">
        <v>155</v>
      </c>
      <c r="AT6" s="4">
        <v>2</v>
      </c>
      <c r="AU6" s="5">
        <v>0.77804398148148157</v>
      </c>
      <c r="AV6" s="4">
        <v>47.159382000000001</v>
      </c>
      <c r="AW6" s="4">
        <v>-88.489806999999999</v>
      </c>
      <c r="AX6" s="4">
        <v>313.60000000000002</v>
      </c>
      <c r="AY6" s="4">
        <v>0</v>
      </c>
      <c r="AZ6" s="4">
        <v>12</v>
      </c>
      <c r="BA6" s="4">
        <v>11</v>
      </c>
      <c r="BB6" s="4" t="s">
        <v>420</v>
      </c>
      <c r="BC6" s="4">
        <v>0.9</v>
      </c>
      <c r="BD6" s="4">
        <v>1.7</v>
      </c>
      <c r="BE6" s="4">
        <v>1.9</v>
      </c>
      <c r="BF6" s="4">
        <v>14.063000000000001</v>
      </c>
      <c r="BG6" s="4">
        <v>450</v>
      </c>
      <c r="BH6" s="4">
        <v>32</v>
      </c>
      <c r="BI6" s="4">
        <v>0.61199999999999999</v>
      </c>
      <c r="BJ6" s="4">
        <v>148.58500000000001</v>
      </c>
      <c r="BK6" s="4">
        <v>13.775</v>
      </c>
      <c r="BL6" s="4">
        <v>0</v>
      </c>
      <c r="BM6" s="4">
        <v>0.124</v>
      </c>
      <c r="BN6" s="4">
        <v>0.124</v>
      </c>
      <c r="BO6" s="4">
        <v>0</v>
      </c>
      <c r="BP6" s="4">
        <v>0.10100000000000001</v>
      </c>
      <c r="BQ6" s="4">
        <v>0.10100000000000001</v>
      </c>
      <c r="BR6" s="4">
        <v>1000.701</v>
      </c>
      <c r="BU6" s="4">
        <v>844.37099999999998</v>
      </c>
      <c r="BW6" s="4">
        <v>66095.596000000005</v>
      </c>
      <c r="BX6" s="4">
        <v>2.5669999999999998E-3</v>
      </c>
      <c r="BY6" s="4">
        <v>-5</v>
      </c>
      <c r="BZ6" s="4">
        <v>1.1659999999999999</v>
      </c>
      <c r="CA6" s="4">
        <v>6.2730999999999995E-2</v>
      </c>
      <c r="CB6" s="4">
        <v>23.5532</v>
      </c>
    </row>
    <row r="7" spans="1:80">
      <c r="A7" s="2">
        <v>42440</v>
      </c>
      <c r="B7" s="32">
        <v>0.56990090277777783</v>
      </c>
      <c r="C7" s="4">
        <v>0.03</v>
      </c>
      <c r="D7" s="4">
        <v>5.7000000000000002E-3</v>
      </c>
      <c r="E7" s="4" t="s">
        <v>155</v>
      </c>
      <c r="F7" s="4">
        <v>57.364016999999997</v>
      </c>
      <c r="G7" s="4">
        <v>-12.7</v>
      </c>
      <c r="H7" s="4">
        <v>0.5</v>
      </c>
      <c r="I7" s="4">
        <v>6334.1</v>
      </c>
      <c r="K7" s="4">
        <v>20.9</v>
      </c>
      <c r="L7" s="4">
        <v>998</v>
      </c>
      <c r="M7" s="4">
        <v>0.996</v>
      </c>
      <c r="N7" s="4">
        <v>2.9899999999999999E-2</v>
      </c>
      <c r="O7" s="4">
        <v>5.7000000000000002E-3</v>
      </c>
      <c r="P7" s="4">
        <v>0</v>
      </c>
      <c r="Q7" s="4">
        <v>0.47089999999999999</v>
      </c>
      <c r="R7" s="4">
        <v>0.5</v>
      </c>
      <c r="S7" s="4">
        <v>0</v>
      </c>
      <c r="T7" s="4">
        <v>0.38369999999999999</v>
      </c>
      <c r="U7" s="4">
        <v>0.4</v>
      </c>
      <c r="V7" s="4">
        <v>6334.0772999999999</v>
      </c>
      <c r="Y7" s="4">
        <v>994.322</v>
      </c>
      <c r="Z7" s="4">
        <v>0</v>
      </c>
      <c r="AA7" s="4">
        <v>20.816700000000001</v>
      </c>
      <c r="AB7" s="4" t="s">
        <v>384</v>
      </c>
      <c r="AC7" s="4">
        <v>0</v>
      </c>
      <c r="AD7" s="4">
        <v>13.1</v>
      </c>
      <c r="AE7" s="4">
        <v>838</v>
      </c>
      <c r="AF7" s="4">
        <v>866</v>
      </c>
      <c r="AG7" s="4">
        <v>884</v>
      </c>
      <c r="AH7" s="4">
        <v>56</v>
      </c>
      <c r="AI7" s="4">
        <v>26.64</v>
      </c>
      <c r="AJ7" s="4">
        <v>0.61</v>
      </c>
      <c r="AK7" s="4">
        <v>987</v>
      </c>
      <c r="AL7" s="4">
        <v>8</v>
      </c>
      <c r="AM7" s="4">
        <v>0</v>
      </c>
      <c r="AN7" s="4">
        <v>31</v>
      </c>
      <c r="AO7" s="4">
        <v>190</v>
      </c>
      <c r="AP7" s="4">
        <v>190</v>
      </c>
      <c r="AQ7" s="4">
        <v>3.9</v>
      </c>
      <c r="AR7" s="4">
        <v>195</v>
      </c>
      <c r="AS7" s="4" t="s">
        <v>155</v>
      </c>
      <c r="AT7" s="4">
        <v>2</v>
      </c>
      <c r="AU7" s="5">
        <v>0.7780555555555555</v>
      </c>
      <c r="AV7" s="4">
        <v>47.159382000000001</v>
      </c>
      <c r="AW7" s="4">
        <v>-88.489806999999999</v>
      </c>
      <c r="AX7" s="4">
        <v>313.60000000000002</v>
      </c>
      <c r="AY7" s="4">
        <v>0</v>
      </c>
      <c r="AZ7" s="4">
        <v>12</v>
      </c>
      <c r="BA7" s="4">
        <v>11</v>
      </c>
      <c r="BB7" s="4" t="s">
        <v>420</v>
      </c>
      <c r="BC7" s="4">
        <v>0.9</v>
      </c>
      <c r="BD7" s="4">
        <v>1.7</v>
      </c>
      <c r="BE7" s="4">
        <v>1.9241760000000001</v>
      </c>
      <c r="BF7" s="4">
        <v>14.063000000000001</v>
      </c>
      <c r="BG7" s="4">
        <v>450</v>
      </c>
      <c r="BH7" s="4">
        <v>32</v>
      </c>
      <c r="BI7" s="4">
        <v>0.61199999999999999</v>
      </c>
      <c r="BJ7" s="4">
        <v>143.58000000000001</v>
      </c>
      <c r="BK7" s="4">
        <v>17.474</v>
      </c>
      <c r="BL7" s="4">
        <v>0</v>
      </c>
      <c r="BM7" s="4">
        <v>0.23699999999999999</v>
      </c>
      <c r="BN7" s="4">
        <v>0.23699999999999999</v>
      </c>
      <c r="BO7" s="4">
        <v>0</v>
      </c>
      <c r="BP7" s="4">
        <v>0.193</v>
      </c>
      <c r="BQ7" s="4">
        <v>0.193</v>
      </c>
      <c r="BR7" s="4">
        <v>1006.4336</v>
      </c>
      <c r="BU7" s="4">
        <v>947.93799999999999</v>
      </c>
      <c r="BW7" s="4">
        <v>72730.421000000002</v>
      </c>
      <c r="BX7" s="4">
        <v>1.567E-3</v>
      </c>
      <c r="BY7" s="4">
        <v>-5</v>
      </c>
      <c r="BZ7" s="4">
        <v>1.1664330000000001</v>
      </c>
      <c r="CA7" s="4">
        <v>3.8294000000000002E-2</v>
      </c>
      <c r="CB7" s="4">
        <v>23.561947</v>
      </c>
    </row>
    <row r="8" spans="1:80">
      <c r="A8" s="2">
        <v>42440</v>
      </c>
      <c r="B8" s="32">
        <v>0.56991247685185187</v>
      </c>
      <c r="C8" s="4">
        <v>0.03</v>
      </c>
      <c r="D8" s="4">
        <v>6.0000000000000001E-3</v>
      </c>
      <c r="E8" s="4" t="s">
        <v>155</v>
      </c>
      <c r="F8" s="4">
        <v>60</v>
      </c>
      <c r="G8" s="4">
        <v>-32</v>
      </c>
      <c r="H8" s="4">
        <v>0.6</v>
      </c>
      <c r="I8" s="4">
        <v>6050.6</v>
      </c>
      <c r="K8" s="4">
        <v>20.9</v>
      </c>
      <c r="L8" s="4">
        <v>998</v>
      </c>
      <c r="M8" s="4">
        <v>0.99629999999999996</v>
      </c>
      <c r="N8" s="4">
        <v>2.9899999999999999E-2</v>
      </c>
      <c r="O8" s="4">
        <v>6.0000000000000001E-3</v>
      </c>
      <c r="P8" s="4">
        <v>0</v>
      </c>
      <c r="Q8" s="4">
        <v>0.5978</v>
      </c>
      <c r="R8" s="4">
        <v>0.6</v>
      </c>
      <c r="S8" s="4">
        <v>0</v>
      </c>
      <c r="T8" s="4">
        <v>0.48709999999999998</v>
      </c>
      <c r="U8" s="4">
        <v>0.5</v>
      </c>
      <c r="V8" s="4">
        <v>6050.6382000000003</v>
      </c>
      <c r="Y8" s="4">
        <v>994.59699999999998</v>
      </c>
      <c r="Z8" s="4">
        <v>0</v>
      </c>
      <c r="AA8" s="4">
        <v>20.822500000000002</v>
      </c>
      <c r="AB8" s="4" t="s">
        <v>384</v>
      </c>
      <c r="AC8" s="4">
        <v>0</v>
      </c>
      <c r="AD8" s="4">
        <v>13.2</v>
      </c>
      <c r="AE8" s="4">
        <v>837</v>
      </c>
      <c r="AF8" s="4">
        <v>863</v>
      </c>
      <c r="AG8" s="4">
        <v>883</v>
      </c>
      <c r="AH8" s="4">
        <v>56</v>
      </c>
      <c r="AI8" s="4">
        <v>26.64</v>
      </c>
      <c r="AJ8" s="4">
        <v>0.61</v>
      </c>
      <c r="AK8" s="4">
        <v>987</v>
      </c>
      <c r="AL8" s="4">
        <v>8</v>
      </c>
      <c r="AM8" s="4">
        <v>0</v>
      </c>
      <c r="AN8" s="4">
        <v>31</v>
      </c>
      <c r="AO8" s="4">
        <v>190</v>
      </c>
      <c r="AP8" s="4">
        <v>190</v>
      </c>
      <c r="AQ8" s="4">
        <v>3.8</v>
      </c>
      <c r="AR8" s="4">
        <v>195</v>
      </c>
      <c r="AS8" s="4" t="s">
        <v>155</v>
      </c>
      <c r="AT8" s="4">
        <v>2</v>
      </c>
      <c r="AU8" s="5">
        <v>0.77806712962962965</v>
      </c>
      <c r="AV8" s="4">
        <v>47.159379999999999</v>
      </c>
      <c r="AW8" s="4">
        <v>-88.489806999999999</v>
      </c>
      <c r="AX8" s="4">
        <v>312.8</v>
      </c>
      <c r="AY8" s="4">
        <v>0</v>
      </c>
      <c r="AZ8" s="4">
        <v>12</v>
      </c>
      <c r="BA8" s="4">
        <v>11</v>
      </c>
      <c r="BB8" s="4" t="s">
        <v>420</v>
      </c>
      <c r="BC8" s="4">
        <v>0.9</v>
      </c>
      <c r="BD8" s="4">
        <v>1.7</v>
      </c>
      <c r="BE8" s="4">
        <v>2</v>
      </c>
      <c r="BF8" s="4">
        <v>14.063000000000001</v>
      </c>
      <c r="BG8" s="4">
        <v>450</v>
      </c>
      <c r="BH8" s="4">
        <v>32</v>
      </c>
      <c r="BI8" s="4">
        <v>0.61199999999999999</v>
      </c>
      <c r="BJ8" s="4">
        <v>150.32499999999999</v>
      </c>
      <c r="BK8" s="4">
        <v>19.135999999999999</v>
      </c>
      <c r="BL8" s="4">
        <v>0</v>
      </c>
      <c r="BM8" s="4">
        <v>0.315</v>
      </c>
      <c r="BN8" s="4">
        <v>0.315</v>
      </c>
      <c r="BO8" s="4">
        <v>0</v>
      </c>
      <c r="BP8" s="4">
        <v>0.25700000000000001</v>
      </c>
      <c r="BQ8" s="4">
        <v>0.25700000000000001</v>
      </c>
      <c r="BR8" s="4">
        <v>1006.2891</v>
      </c>
      <c r="BU8" s="4">
        <v>992.476</v>
      </c>
      <c r="BW8" s="4">
        <v>76147.600000000006</v>
      </c>
      <c r="BX8" s="4">
        <v>1.433E-3</v>
      </c>
      <c r="BY8" s="4">
        <v>-5</v>
      </c>
      <c r="BZ8" s="4">
        <v>1.167</v>
      </c>
      <c r="CA8" s="4">
        <v>3.5019000000000002E-2</v>
      </c>
      <c r="CB8" s="4">
        <v>23.573399999999999</v>
      </c>
    </row>
    <row r="9" spans="1:80">
      <c r="A9" s="2">
        <v>42440</v>
      </c>
      <c r="B9" s="32">
        <v>0.56992405092592591</v>
      </c>
      <c r="C9" s="4">
        <v>0.03</v>
      </c>
      <c r="D9" s="4">
        <v>6.4000000000000003E-3</v>
      </c>
      <c r="E9" s="4" t="s">
        <v>155</v>
      </c>
      <c r="F9" s="4">
        <v>63.963363999999999</v>
      </c>
      <c r="G9" s="4">
        <v>-32</v>
      </c>
      <c r="H9" s="4">
        <v>0.8</v>
      </c>
      <c r="I9" s="4">
        <v>5881.3</v>
      </c>
      <c r="K9" s="4">
        <v>20.8</v>
      </c>
      <c r="L9" s="4">
        <v>989</v>
      </c>
      <c r="M9" s="4">
        <v>0.99650000000000005</v>
      </c>
      <c r="N9" s="4">
        <v>2.9899999999999999E-2</v>
      </c>
      <c r="O9" s="4">
        <v>6.4000000000000003E-3</v>
      </c>
      <c r="P9" s="4">
        <v>0</v>
      </c>
      <c r="Q9" s="4">
        <v>0.77010000000000001</v>
      </c>
      <c r="R9" s="4">
        <v>0.8</v>
      </c>
      <c r="S9" s="4">
        <v>0</v>
      </c>
      <c r="T9" s="4">
        <v>0.62749999999999995</v>
      </c>
      <c r="U9" s="4">
        <v>0.6</v>
      </c>
      <c r="V9" s="4">
        <v>5881.2624999999998</v>
      </c>
      <c r="Y9" s="4">
        <v>985.51800000000003</v>
      </c>
      <c r="Z9" s="4">
        <v>0</v>
      </c>
      <c r="AA9" s="4">
        <v>20.726900000000001</v>
      </c>
      <c r="AB9" s="4" t="s">
        <v>384</v>
      </c>
      <c r="AC9" s="4">
        <v>0</v>
      </c>
      <c r="AD9" s="4">
        <v>13.1</v>
      </c>
      <c r="AE9" s="4">
        <v>837</v>
      </c>
      <c r="AF9" s="4">
        <v>862</v>
      </c>
      <c r="AG9" s="4">
        <v>882</v>
      </c>
      <c r="AH9" s="4">
        <v>56</v>
      </c>
      <c r="AI9" s="4">
        <v>26.64</v>
      </c>
      <c r="AJ9" s="4">
        <v>0.61</v>
      </c>
      <c r="AK9" s="4">
        <v>987</v>
      </c>
      <c r="AL9" s="4">
        <v>8</v>
      </c>
      <c r="AM9" s="4">
        <v>0</v>
      </c>
      <c r="AN9" s="4">
        <v>31</v>
      </c>
      <c r="AO9" s="4">
        <v>190</v>
      </c>
      <c r="AP9" s="4">
        <v>190</v>
      </c>
      <c r="AQ9" s="4">
        <v>3.9</v>
      </c>
      <c r="AR9" s="4">
        <v>195</v>
      </c>
      <c r="AS9" s="4" t="s">
        <v>155</v>
      </c>
      <c r="AT9" s="4">
        <v>2</v>
      </c>
      <c r="AU9" s="5">
        <v>0.77807870370370369</v>
      </c>
      <c r="AV9" s="4">
        <v>47.159379999999999</v>
      </c>
      <c r="AW9" s="4">
        <v>-88.489806999999999</v>
      </c>
      <c r="AX9" s="4">
        <v>312.60000000000002</v>
      </c>
      <c r="AY9" s="4">
        <v>0</v>
      </c>
      <c r="AZ9" s="4">
        <v>12</v>
      </c>
      <c r="BA9" s="4">
        <v>11</v>
      </c>
      <c r="BB9" s="4" t="s">
        <v>420</v>
      </c>
      <c r="BC9" s="4">
        <v>0.9</v>
      </c>
      <c r="BD9" s="4">
        <v>1.6757580000000001</v>
      </c>
      <c r="BE9" s="4">
        <v>1.9515150000000001</v>
      </c>
      <c r="BF9" s="4">
        <v>14.063000000000001</v>
      </c>
      <c r="BG9" s="4">
        <v>450</v>
      </c>
      <c r="BH9" s="4">
        <v>32</v>
      </c>
      <c r="BI9" s="4">
        <v>0.61199999999999999</v>
      </c>
      <c r="BJ9" s="4">
        <v>154.607</v>
      </c>
      <c r="BK9" s="4">
        <v>20.981000000000002</v>
      </c>
      <c r="BL9" s="4">
        <v>0</v>
      </c>
      <c r="BM9" s="4">
        <v>0.41699999999999998</v>
      </c>
      <c r="BN9" s="4">
        <v>0.41699999999999998</v>
      </c>
      <c r="BO9" s="4">
        <v>0</v>
      </c>
      <c r="BP9" s="4">
        <v>0.34</v>
      </c>
      <c r="BQ9" s="4">
        <v>0.34</v>
      </c>
      <c r="BR9" s="4">
        <v>1005.7847</v>
      </c>
      <c r="BU9" s="4">
        <v>1011.231</v>
      </c>
      <c r="BW9" s="4">
        <v>77941.72</v>
      </c>
      <c r="BX9" s="4">
        <v>2.8660000000000001E-3</v>
      </c>
      <c r="BY9" s="4">
        <v>-5</v>
      </c>
      <c r="BZ9" s="4">
        <v>1.1678660000000001</v>
      </c>
      <c r="CA9" s="4">
        <v>7.0038000000000003E-2</v>
      </c>
      <c r="CB9" s="4">
        <v>23.590893000000001</v>
      </c>
    </row>
    <row r="10" spans="1:80">
      <c r="A10" s="2">
        <v>42440</v>
      </c>
      <c r="B10" s="32">
        <v>0.56993562499999995</v>
      </c>
      <c r="C10" s="4">
        <v>0.03</v>
      </c>
      <c r="D10" s="4">
        <v>7.0000000000000001E-3</v>
      </c>
      <c r="E10" s="4" t="s">
        <v>155</v>
      </c>
      <c r="F10" s="4">
        <v>70</v>
      </c>
      <c r="G10" s="4">
        <v>-32</v>
      </c>
      <c r="H10" s="4">
        <v>1</v>
      </c>
      <c r="I10" s="4">
        <v>5795.7</v>
      </c>
      <c r="K10" s="4">
        <v>20.8</v>
      </c>
      <c r="L10" s="4">
        <v>984</v>
      </c>
      <c r="M10" s="4">
        <v>0.99660000000000004</v>
      </c>
      <c r="N10" s="4">
        <v>2.9899999999999999E-2</v>
      </c>
      <c r="O10" s="4">
        <v>7.0000000000000001E-3</v>
      </c>
      <c r="P10" s="4">
        <v>0</v>
      </c>
      <c r="Q10" s="4">
        <v>1.0327999999999999</v>
      </c>
      <c r="R10" s="4">
        <v>1</v>
      </c>
      <c r="S10" s="4">
        <v>0</v>
      </c>
      <c r="T10" s="4">
        <v>0.84160000000000001</v>
      </c>
      <c r="U10" s="4">
        <v>0.8</v>
      </c>
      <c r="V10" s="4">
        <v>5795.7444999999998</v>
      </c>
      <c r="Y10" s="4">
        <v>981.05899999999997</v>
      </c>
      <c r="Z10" s="4">
        <v>0</v>
      </c>
      <c r="AA10" s="4">
        <v>20.7285</v>
      </c>
      <c r="AB10" s="4" t="s">
        <v>384</v>
      </c>
      <c r="AC10" s="4">
        <v>0</v>
      </c>
      <c r="AD10" s="4">
        <v>13.1</v>
      </c>
      <c r="AE10" s="4">
        <v>838</v>
      </c>
      <c r="AF10" s="4">
        <v>861</v>
      </c>
      <c r="AG10" s="4">
        <v>883</v>
      </c>
      <c r="AH10" s="4">
        <v>56</v>
      </c>
      <c r="AI10" s="4">
        <v>26.64</v>
      </c>
      <c r="AJ10" s="4">
        <v>0.61</v>
      </c>
      <c r="AK10" s="4">
        <v>987</v>
      </c>
      <c r="AL10" s="4">
        <v>8</v>
      </c>
      <c r="AM10" s="4">
        <v>0</v>
      </c>
      <c r="AN10" s="4">
        <v>31</v>
      </c>
      <c r="AO10" s="4">
        <v>190</v>
      </c>
      <c r="AP10" s="4">
        <v>190</v>
      </c>
      <c r="AQ10" s="4">
        <v>3.9</v>
      </c>
      <c r="AR10" s="4">
        <v>195</v>
      </c>
      <c r="AS10" s="4" t="s">
        <v>155</v>
      </c>
      <c r="AT10" s="4">
        <v>2</v>
      </c>
      <c r="AU10" s="5">
        <v>0.77809027777777784</v>
      </c>
      <c r="AV10" s="4">
        <v>47.159379999999999</v>
      </c>
      <c r="AW10" s="4">
        <v>-88.489806999999999</v>
      </c>
      <c r="AX10" s="4">
        <v>312.39999999999998</v>
      </c>
      <c r="AY10" s="4">
        <v>0</v>
      </c>
      <c r="AZ10" s="4">
        <v>12</v>
      </c>
      <c r="BA10" s="4">
        <v>11</v>
      </c>
      <c r="BB10" s="4" t="s">
        <v>420</v>
      </c>
      <c r="BC10" s="4">
        <v>0.9</v>
      </c>
      <c r="BD10" s="4">
        <v>1.6</v>
      </c>
      <c r="BE10" s="4">
        <v>1.8</v>
      </c>
      <c r="BF10" s="4">
        <v>14.063000000000001</v>
      </c>
      <c r="BG10" s="4">
        <v>450</v>
      </c>
      <c r="BH10" s="4">
        <v>32</v>
      </c>
      <c r="BI10" s="4">
        <v>0.61199999999999999</v>
      </c>
      <c r="BJ10" s="4">
        <v>156.75</v>
      </c>
      <c r="BK10" s="4">
        <v>23.279</v>
      </c>
      <c r="BL10" s="4">
        <v>0</v>
      </c>
      <c r="BM10" s="4">
        <v>0.56699999999999995</v>
      </c>
      <c r="BN10" s="4">
        <v>0.56699999999999995</v>
      </c>
      <c r="BO10" s="4">
        <v>0</v>
      </c>
      <c r="BP10" s="4">
        <v>0.46200000000000002</v>
      </c>
      <c r="BQ10" s="4">
        <v>0.46200000000000002</v>
      </c>
      <c r="BR10" s="4">
        <v>1004.8185999999999</v>
      </c>
      <c r="BU10" s="4">
        <v>1020.528</v>
      </c>
      <c r="BW10" s="4">
        <v>79022.138999999996</v>
      </c>
      <c r="BX10" s="4">
        <v>3.5669999999999999E-3</v>
      </c>
      <c r="BY10" s="4">
        <v>-5</v>
      </c>
      <c r="BZ10" s="4">
        <v>1.1694329999999999</v>
      </c>
      <c r="CA10" s="4">
        <v>8.7168999999999996E-2</v>
      </c>
      <c r="CB10" s="4">
        <v>23.622547000000001</v>
      </c>
    </row>
    <row r="11" spans="1:80">
      <c r="A11" s="2">
        <v>42440</v>
      </c>
      <c r="B11" s="32">
        <v>0.5699471990740741</v>
      </c>
      <c r="C11" s="4">
        <v>0.03</v>
      </c>
      <c r="D11" s="4">
        <v>7.0000000000000001E-3</v>
      </c>
      <c r="E11" s="4" t="s">
        <v>155</v>
      </c>
      <c r="F11" s="4">
        <v>70</v>
      </c>
      <c r="G11" s="4">
        <v>-32</v>
      </c>
      <c r="H11" s="4">
        <v>1.2</v>
      </c>
      <c r="I11" s="4">
        <v>5702.4</v>
      </c>
      <c r="K11" s="4">
        <v>20.8</v>
      </c>
      <c r="L11" s="4">
        <v>978</v>
      </c>
      <c r="M11" s="4">
        <v>0.99660000000000004</v>
      </c>
      <c r="N11" s="4">
        <v>2.9899999999999999E-2</v>
      </c>
      <c r="O11" s="4">
        <v>7.0000000000000001E-3</v>
      </c>
      <c r="P11" s="4">
        <v>0</v>
      </c>
      <c r="Q11" s="4">
        <v>1.2319</v>
      </c>
      <c r="R11" s="4">
        <v>1.2</v>
      </c>
      <c r="S11" s="4">
        <v>0</v>
      </c>
      <c r="T11" s="4">
        <v>1.0038</v>
      </c>
      <c r="U11" s="4">
        <v>1</v>
      </c>
      <c r="V11" s="4">
        <v>5702.3685999999998</v>
      </c>
      <c r="Y11" s="4">
        <v>974.89499999999998</v>
      </c>
      <c r="Z11" s="4">
        <v>0</v>
      </c>
      <c r="AA11" s="4">
        <v>20.729199999999999</v>
      </c>
      <c r="AB11" s="4" t="s">
        <v>384</v>
      </c>
      <c r="AC11" s="4">
        <v>0</v>
      </c>
      <c r="AD11" s="4">
        <v>13.2</v>
      </c>
      <c r="AE11" s="4">
        <v>838</v>
      </c>
      <c r="AF11" s="4">
        <v>861</v>
      </c>
      <c r="AG11" s="4">
        <v>882</v>
      </c>
      <c r="AH11" s="4">
        <v>56</v>
      </c>
      <c r="AI11" s="4">
        <v>26.64</v>
      </c>
      <c r="AJ11" s="4">
        <v>0.61</v>
      </c>
      <c r="AK11" s="4">
        <v>987</v>
      </c>
      <c r="AL11" s="4">
        <v>8</v>
      </c>
      <c r="AM11" s="4">
        <v>0</v>
      </c>
      <c r="AN11" s="4">
        <v>31</v>
      </c>
      <c r="AO11" s="4">
        <v>190</v>
      </c>
      <c r="AP11" s="4">
        <v>189.6</v>
      </c>
      <c r="AQ11" s="4">
        <v>3.8</v>
      </c>
      <c r="AR11" s="4">
        <v>195</v>
      </c>
      <c r="AS11" s="4" t="s">
        <v>155</v>
      </c>
      <c r="AT11" s="4">
        <v>2</v>
      </c>
      <c r="AU11" s="5">
        <v>0.77810185185185177</v>
      </c>
      <c r="AV11" s="4">
        <v>47.159379999999999</v>
      </c>
      <c r="AW11" s="4">
        <v>-88.489806999999999</v>
      </c>
      <c r="AX11" s="4">
        <v>312.5</v>
      </c>
      <c r="AY11" s="4">
        <v>0</v>
      </c>
      <c r="AZ11" s="4">
        <v>12</v>
      </c>
      <c r="BA11" s="4">
        <v>11</v>
      </c>
      <c r="BB11" s="4" t="s">
        <v>420</v>
      </c>
      <c r="BC11" s="4">
        <v>0.87512500000000004</v>
      </c>
      <c r="BD11" s="4">
        <v>1.6</v>
      </c>
      <c r="BE11" s="4">
        <v>1.7751250000000001</v>
      </c>
      <c r="BF11" s="4">
        <v>14.063000000000001</v>
      </c>
      <c r="BG11" s="4">
        <v>450</v>
      </c>
      <c r="BH11" s="4">
        <v>32</v>
      </c>
      <c r="BI11" s="4">
        <v>0.61199999999999999</v>
      </c>
      <c r="BJ11" s="4">
        <v>159.33500000000001</v>
      </c>
      <c r="BK11" s="4">
        <v>23.663</v>
      </c>
      <c r="BL11" s="4">
        <v>0</v>
      </c>
      <c r="BM11" s="4">
        <v>0.68799999999999994</v>
      </c>
      <c r="BN11" s="4">
        <v>0.68799999999999994</v>
      </c>
      <c r="BO11" s="4">
        <v>0</v>
      </c>
      <c r="BP11" s="4">
        <v>0.56000000000000005</v>
      </c>
      <c r="BQ11" s="4">
        <v>0.56000000000000005</v>
      </c>
      <c r="BR11" s="4">
        <v>1004.8986</v>
      </c>
      <c r="BU11" s="4">
        <v>1030.8040000000001</v>
      </c>
      <c r="BW11" s="4">
        <v>80325.241999999998</v>
      </c>
      <c r="BX11" s="4">
        <v>2.134E-3</v>
      </c>
      <c r="BY11" s="4">
        <v>-5</v>
      </c>
      <c r="BZ11" s="4">
        <v>1.1691339999999999</v>
      </c>
      <c r="CA11" s="4">
        <v>5.2150000000000002E-2</v>
      </c>
      <c r="CB11" s="4">
        <v>23.616506999999999</v>
      </c>
    </row>
    <row r="12" spans="1:80">
      <c r="A12" s="2">
        <v>42440</v>
      </c>
      <c r="B12" s="32">
        <v>0.56995877314814813</v>
      </c>
      <c r="C12" s="4">
        <v>0.03</v>
      </c>
      <c r="D12" s="4">
        <v>7.0000000000000001E-3</v>
      </c>
      <c r="E12" s="4" t="s">
        <v>155</v>
      </c>
      <c r="F12" s="4">
        <v>70</v>
      </c>
      <c r="G12" s="4">
        <v>-32</v>
      </c>
      <c r="H12" s="4">
        <v>1.3</v>
      </c>
      <c r="I12" s="4">
        <v>5628.5</v>
      </c>
      <c r="K12" s="4">
        <v>20.73</v>
      </c>
      <c r="L12" s="4">
        <v>964</v>
      </c>
      <c r="M12" s="4">
        <v>0.99660000000000004</v>
      </c>
      <c r="N12" s="4">
        <v>2.9899999999999999E-2</v>
      </c>
      <c r="O12" s="4">
        <v>7.0000000000000001E-3</v>
      </c>
      <c r="P12" s="4">
        <v>0</v>
      </c>
      <c r="Q12" s="4">
        <v>1.3318000000000001</v>
      </c>
      <c r="R12" s="4">
        <v>1.3</v>
      </c>
      <c r="S12" s="4">
        <v>0</v>
      </c>
      <c r="T12" s="4">
        <v>1.0851999999999999</v>
      </c>
      <c r="U12" s="4">
        <v>1.1000000000000001</v>
      </c>
      <c r="V12" s="4">
        <v>5628.4831999999997</v>
      </c>
      <c r="Y12" s="4">
        <v>960.94799999999998</v>
      </c>
      <c r="Z12" s="4">
        <v>0</v>
      </c>
      <c r="AA12" s="4">
        <v>20.659800000000001</v>
      </c>
      <c r="AB12" s="4" t="s">
        <v>384</v>
      </c>
      <c r="AC12" s="4">
        <v>0</v>
      </c>
      <c r="AD12" s="4">
        <v>13.2</v>
      </c>
      <c r="AE12" s="4">
        <v>838</v>
      </c>
      <c r="AF12" s="4">
        <v>861</v>
      </c>
      <c r="AG12" s="4">
        <v>882</v>
      </c>
      <c r="AH12" s="4">
        <v>56</v>
      </c>
      <c r="AI12" s="4">
        <v>26.64</v>
      </c>
      <c r="AJ12" s="4">
        <v>0.61</v>
      </c>
      <c r="AK12" s="4">
        <v>987</v>
      </c>
      <c r="AL12" s="4">
        <v>8</v>
      </c>
      <c r="AM12" s="4">
        <v>0</v>
      </c>
      <c r="AN12" s="4">
        <v>31</v>
      </c>
      <c r="AO12" s="4">
        <v>190</v>
      </c>
      <c r="AP12" s="4">
        <v>189</v>
      </c>
      <c r="AQ12" s="4">
        <v>3.6</v>
      </c>
      <c r="AR12" s="4">
        <v>195</v>
      </c>
      <c r="AS12" s="4" t="s">
        <v>155</v>
      </c>
      <c r="AT12" s="4">
        <v>2</v>
      </c>
      <c r="AU12" s="5">
        <v>0.77811342592592592</v>
      </c>
      <c r="AV12" s="4">
        <v>47.159379999999999</v>
      </c>
      <c r="AW12" s="4">
        <v>-88.489806999999999</v>
      </c>
      <c r="AX12" s="4">
        <v>312.7</v>
      </c>
      <c r="AY12" s="4">
        <v>0</v>
      </c>
      <c r="AZ12" s="4">
        <v>12</v>
      </c>
      <c r="BA12" s="4">
        <v>11</v>
      </c>
      <c r="BB12" s="4" t="s">
        <v>420</v>
      </c>
      <c r="BC12" s="4">
        <v>0.8</v>
      </c>
      <c r="BD12" s="4">
        <v>1.6</v>
      </c>
      <c r="BE12" s="4">
        <v>1.7</v>
      </c>
      <c r="BF12" s="4">
        <v>14.063000000000001</v>
      </c>
      <c r="BG12" s="4">
        <v>450</v>
      </c>
      <c r="BH12" s="4">
        <v>32</v>
      </c>
      <c r="BI12" s="4">
        <v>0.61199999999999999</v>
      </c>
      <c r="BJ12" s="4">
        <v>161.434</v>
      </c>
      <c r="BK12" s="4">
        <v>23.974</v>
      </c>
      <c r="BL12" s="4">
        <v>0</v>
      </c>
      <c r="BM12" s="4">
        <v>0.753</v>
      </c>
      <c r="BN12" s="4">
        <v>0.753</v>
      </c>
      <c r="BO12" s="4">
        <v>0</v>
      </c>
      <c r="BP12" s="4">
        <v>0.61399999999999999</v>
      </c>
      <c r="BQ12" s="4">
        <v>0.61399999999999999</v>
      </c>
      <c r="BR12" s="4">
        <v>1004.9672</v>
      </c>
      <c r="BU12" s="4">
        <v>1029.4649999999999</v>
      </c>
      <c r="BW12" s="4">
        <v>81112.573000000004</v>
      </c>
      <c r="BX12" s="4">
        <v>1.34E-4</v>
      </c>
      <c r="BY12" s="4">
        <v>-5</v>
      </c>
      <c r="BZ12" s="4">
        <v>1.167567</v>
      </c>
      <c r="CA12" s="4">
        <v>3.2750000000000001E-3</v>
      </c>
      <c r="CB12" s="4">
        <v>23.584852999999999</v>
      </c>
    </row>
    <row r="13" spans="1:80">
      <c r="A13" s="2">
        <v>42440</v>
      </c>
      <c r="B13" s="32">
        <v>0.56997034722222228</v>
      </c>
      <c r="C13" s="4">
        <v>0.03</v>
      </c>
      <c r="D13" s="4">
        <v>7.0000000000000001E-3</v>
      </c>
      <c r="E13" s="4" t="s">
        <v>155</v>
      </c>
      <c r="F13" s="4">
        <v>70</v>
      </c>
      <c r="G13" s="4">
        <v>-32</v>
      </c>
      <c r="H13" s="4">
        <v>1.5</v>
      </c>
      <c r="I13" s="4">
        <v>5564.4</v>
      </c>
      <c r="K13" s="4">
        <v>20.7</v>
      </c>
      <c r="L13" s="4">
        <v>940</v>
      </c>
      <c r="M13" s="4">
        <v>0.99660000000000004</v>
      </c>
      <c r="N13" s="4">
        <v>2.9899999999999999E-2</v>
      </c>
      <c r="O13" s="4">
        <v>7.0000000000000001E-3</v>
      </c>
      <c r="P13" s="4">
        <v>0</v>
      </c>
      <c r="Q13" s="4">
        <v>1.5309999999999999</v>
      </c>
      <c r="R13" s="4">
        <v>1.5</v>
      </c>
      <c r="S13" s="4">
        <v>0</v>
      </c>
      <c r="T13" s="4">
        <v>1.2474000000000001</v>
      </c>
      <c r="U13" s="4">
        <v>1.2</v>
      </c>
      <c r="V13" s="4">
        <v>5564.4326000000001</v>
      </c>
      <c r="Y13" s="4">
        <v>936.35400000000004</v>
      </c>
      <c r="Z13" s="4">
        <v>0</v>
      </c>
      <c r="AA13" s="4">
        <v>20.629100000000001</v>
      </c>
      <c r="AB13" s="4" t="s">
        <v>384</v>
      </c>
      <c r="AC13" s="4">
        <v>0</v>
      </c>
      <c r="AD13" s="4">
        <v>13.3</v>
      </c>
      <c r="AE13" s="4">
        <v>837</v>
      </c>
      <c r="AF13" s="4">
        <v>861</v>
      </c>
      <c r="AG13" s="4">
        <v>882</v>
      </c>
      <c r="AH13" s="4">
        <v>56</v>
      </c>
      <c r="AI13" s="4">
        <v>26.64</v>
      </c>
      <c r="AJ13" s="4">
        <v>0.61</v>
      </c>
      <c r="AK13" s="4">
        <v>987</v>
      </c>
      <c r="AL13" s="4">
        <v>8</v>
      </c>
      <c r="AM13" s="4">
        <v>0</v>
      </c>
      <c r="AN13" s="4">
        <v>31</v>
      </c>
      <c r="AO13" s="4">
        <v>190</v>
      </c>
      <c r="AP13" s="4">
        <v>189</v>
      </c>
      <c r="AQ13" s="4">
        <v>3.4</v>
      </c>
      <c r="AR13" s="4">
        <v>195</v>
      </c>
      <c r="AS13" s="4" t="s">
        <v>155</v>
      </c>
      <c r="AT13" s="4">
        <v>2</v>
      </c>
      <c r="AU13" s="5">
        <v>0.77812500000000007</v>
      </c>
      <c r="AV13" s="4">
        <v>47.159379999999999</v>
      </c>
      <c r="AW13" s="4">
        <v>-88.489806999999999</v>
      </c>
      <c r="AX13" s="4">
        <v>312.7</v>
      </c>
      <c r="AY13" s="4">
        <v>0</v>
      </c>
      <c r="AZ13" s="4">
        <v>12</v>
      </c>
      <c r="BA13" s="4">
        <v>11</v>
      </c>
      <c r="BB13" s="4" t="s">
        <v>420</v>
      </c>
      <c r="BC13" s="4">
        <v>0.8</v>
      </c>
      <c r="BD13" s="4">
        <v>1.6</v>
      </c>
      <c r="BE13" s="4">
        <v>1.7</v>
      </c>
      <c r="BF13" s="4">
        <v>14.063000000000001</v>
      </c>
      <c r="BG13" s="4">
        <v>450</v>
      </c>
      <c r="BH13" s="4">
        <v>32</v>
      </c>
      <c r="BI13" s="4">
        <v>0.61199999999999999</v>
      </c>
      <c r="BJ13" s="4">
        <v>163.30199999999999</v>
      </c>
      <c r="BK13" s="4">
        <v>24.251999999999999</v>
      </c>
      <c r="BL13" s="4">
        <v>0</v>
      </c>
      <c r="BM13" s="4">
        <v>0.876</v>
      </c>
      <c r="BN13" s="4">
        <v>0.876</v>
      </c>
      <c r="BO13" s="4">
        <v>0</v>
      </c>
      <c r="BP13" s="4">
        <v>0.71399999999999997</v>
      </c>
      <c r="BQ13" s="4">
        <v>0.71399999999999997</v>
      </c>
      <c r="BR13" s="4">
        <v>1005.0268</v>
      </c>
      <c r="BU13" s="4">
        <v>1014.724</v>
      </c>
      <c r="BW13" s="4">
        <v>81929.104999999996</v>
      </c>
      <c r="BX13" s="4">
        <v>2.99E-4</v>
      </c>
      <c r="BY13" s="4">
        <v>-5</v>
      </c>
      <c r="BZ13" s="4">
        <v>1.167</v>
      </c>
      <c r="CA13" s="4">
        <v>7.3070000000000001E-3</v>
      </c>
      <c r="CB13" s="4">
        <v>23.573399999999999</v>
      </c>
    </row>
    <row r="14" spans="1:80">
      <c r="A14" s="2">
        <v>42440</v>
      </c>
      <c r="B14" s="32">
        <v>0.56998192129629632</v>
      </c>
      <c r="C14" s="4">
        <v>0.03</v>
      </c>
      <c r="D14" s="4">
        <v>7.0000000000000001E-3</v>
      </c>
      <c r="E14" s="4" t="s">
        <v>155</v>
      </c>
      <c r="F14" s="4">
        <v>70</v>
      </c>
      <c r="G14" s="4">
        <v>-32</v>
      </c>
      <c r="H14" s="4">
        <v>1.7</v>
      </c>
      <c r="I14" s="4">
        <v>5513.4</v>
      </c>
      <c r="K14" s="4">
        <v>20.7</v>
      </c>
      <c r="L14" s="4">
        <v>910</v>
      </c>
      <c r="M14" s="4">
        <v>0.99660000000000004</v>
      </c>
      <c r="N14" s="4">
        <v>2.9899999999999999E-2</v>
      </c>
      <c r="O14" s="4">
        <v>7.0000000000000001E-3</v>
      </c>
      <c r="P14" s="4">
        <v>0</v>
      </c>
      <c r="Q14" s="4">
        <v>1.6941999999999999</v>
      </c>
      <c r="R14" s="4">
        <v>1.7</v>
      </c>
      <c r="S14" s="4">
        <v>0</v>
      </c>
      <c r="T14" s="4">
        <v>1.3804000000000001</v>
      </c>
      <c r="U14" s="4">
        <v>1.4</v>
      </c>
      <c r="V14" s="4">
        <v>5513.4132</v>
      </c>
      <c r="Y14" s="4">
        <v>907.31799999999998</v>
      </c>
      <c r="Z14" s="4">
        <v>0</v>
      </c>
      <c r="AA14" s="4">
        <v>20.629100000000001</v>
      </c>
      <c r="AB14" s="4" t="s">
        <v>384</v>
      </c>
      <c r="AC14" s="4">
        <v>0</v>
      </c>
      <c r="AD14" s="4">
        <v>13.2</v>
      </c>
      <c r="AE14" s="4">
        <v>838</v>
      </c>
      <c r="AF14" s="4">
        <v>861</v>
      </c>
      <c r="AG14" s="4">
        <v>882</v>
      </c>
      <c r="AH14" s="4">
        <v>56</v>
      </c>
      <c r="AI14" s="4">
        <v>26.64</v>
      </c>
      <c r="AJ14" s="4">
        <v>0.61</v>
      </c>
      <c r="AK14" s="4">
        <v>987</v>
      </c>
      <c r="AL14" s="4">
        <v>8</v>
      </c>
      <c r="AM14" s="4">
        <v>0</v>
      </c>
      <c r="AN14" s="4">
        <v>31</v>
      </c>
      <c r="AO14" s="4">
        <v>189.6</v>
      </c>
      <c r="AP14" s="4">
        <v>189</v>
      </c>
      <c r="AQ14" s="4">
        <v>3.3</v>
      </c>
      <c r="AR14" s="4">
        <v>195</v>
      </c>
      <c r="AS14" s="4" t="s">
        <v>155</v>
      </c>
      <c r="AT14" s="4">
        <v>2</v>
      </c>
      <c r="AU14" s="5">
        <v>0.77813657407407411</v>
      </c>
      <c r="AV14" s="4">
        <v>47.159377999999997</v>
      </c>
      <c r="AW14" s="4">
        <v>-88.489806999999999</v>
      </c>
      <c r="AX14" s="4">
        <v>312.7</v>
      </c>
      <c r="AY14" s="4">
        <v>0</v>
      </c>
      <c r="AZ14" s="4">
        <v>12</v>
      </c>
      <c r="BA14" s="4">
        <v>11</v>
      </c>
      <c r="BB14" s="4" t="s">
        <v>420</v>
      </c>
      <c r="BC14" s="4">
        <v>0.8</v>
      </c>
      <c r="BD14" s="4">
        <v>1.6</v>
      </c>
      <c r="BE14" s="4">
        <v>1.724575</v>
      </c>
      <c r="BF14" s="4">
        <v>14.063000000000001</v>
      </c>
      <c r="BG14" s="4">
        <v>450</v>
      </c>
      <c r="BH14" s="4">
        <v>32</v>
      </c>
      <c r="BI14" s="4">
        <v>0.61199999999999999</v>
      </c>
      <c r="BJ14" s="4">
        <v>164.821</v>
      </c>
      <c r="BK14" s="4">
        <v>24.477</v>
      </c>
      <c r="BL14" s="4">
        <v>0</v>
      </c>
      <c r="BM14" s="4">
        <v>0.97799999999999998</v>
      </c>
      <c r="BN14" s="4">
        <v>0.97799999999999998</v>
      </c>
      <c r="BO14" s="4">
        <v>0</v>
      </c>
      <c r="BP14" s="4">
        <v>0.79700000000000004</v>
      </c>
      <c r="BQ14" s="4">
        <v>0.79700000000000004</v>
      </c>
      <c r="BR14" s="4">
        <v>1005.0752</v>
      </c>
      <c r="BU14" s="4">
        <v>992.404</v>
      </c>
      <c r="BW14" s="4">
        <v>82691.236000000004</v>
      </c>
      <c r="BX14" s="4">
        <v>1.567E-3</v>
      </c>
      <c r="BY14" s="4">
        <v>-5</v>
      </c>
      <c r="BZ14" s="4">
        <v>1.1678660000000001</v>
      </c>
      <c r="CA14" s="4">
        <v>3.8294000000000002E-2</v>
      </c>
      <c r="CB14" s="4">
        <v>23.590893000000001</v>
      </c>
    </row>
    <row r="15" spans="1:80">
      <c r="A15" s="2">
        <v>42440</v>
      </c>
      <c r="B15" s="32">
        <v>0.56999349537037036</v>
      </c>
      <c r="C15" s="4">
        <v>0.03</v>
      </c>
      <c r="D15" s="4">
        <v>7.0000000000000001E-3</v>
      </c>
      <c r="E15" s="4" t="s">
        <v>155</v>
      </c>
      <c r="F15" s="4">
        <v>70</v>
      </c>
      <c r="G15" s="4">
        <v>-32</v>
      </c>
      <c r="H15" s="4">
        <v>1.8</v>
      </c>
      <c r="I15" s="4">
        <v>5545.6</v>
      </c>
      <c r="K15" s="4">
        <v>20.7</v>
      </c>
      <c r="L15" s="4">
        <v>888</v>
      </c>
      <c r="M15" s="4">
        <v>0.99660000000000004</v>
      </c>
      <c r="N15" s="4">
        <v>2.9899999999999999E-2</v>
      </c>
      <c r="O15" s="4">
        <v>7.0000000000000001E-3</v>
      </c>
      <c r="P15" s="4">
        <v>0</v>
      </c>
      <c r="Q15" s="4">
        <v>1.8301000000000001</v>
      </c>
      <c r="R15" s="4">
        <v>1.8</v>
      </c>
      <c r="S15" s="4">
        <v>0</v>
      </c>
      <c r="T15" s="4">
        <v>1.4911000000000001</v>
      </c>
      <c r="U15" s="4">
        <v>1.5</v>
      </c>
      <c r="V15" s="4">
        <v>5545.6183000000001</v>
      </c>
      <c r="Y15" s="4">
        <v>884.99199999999996</v>
      </c>
      <c r="Z15" s="4">
        <v>0</v>
      </c>
      <c r="AA15" s="4">
        <v>20.628799999999998</v>
      </c>
      <c r="AB15" s="4" t="s">
        <v>384</v>
      </c>
      <c r="AC15" s="4">
        <v>0</v>
      </c>
      <c r="AD15" s="4">
        <v>13.2</v>
      </c>
      <c r="AE15" s="4">
        <v>839</v>
      </c>
      <c r="AF15" s="4">
        <v>862</v>
      </c>
      <c r="AG15" s="4">
        <v>882</v>
      </c>
      <c r="AH15" s="4">
        <v>56</v>
      </c>
      <c r="AI15" s="4">
        <v>26.64</v>
      </c>
      <c r="AJ15" s="4">
        <v>0.61</v>
      </c>
      <c r="AK15" s="4">
        <v>987</v>
      </c>
      <c r="AL15" s="4">
        <v>8</v>
      </c>
      <c r="AM15" s="4">
        <v>0</v>
      </c>
      <c r="AN15" s="4">
        <v>31</v>
      </c>
      <c r="AO15" s="4">
        <v>189.4</v>
      </c>
      <c r="AP15" s="4">
        <v>189</v>
      </c>
      <c r="AQ15" s="4">
        <v>3.3</v>
      </c>
      <c r="AR15" s="4">
        <v>195</v>
      </c>
      <c r="AS15" s="4" t="s">
        <v>155</v>
      </c>
      <c r="AT15" s="4">
        <v>2</v>
      </c>
      <c r="AU15" s="5">
        <v>0.77814814814814814</v>
      </c>
      <c r="AV15" s="4">
        <v>47.159377999999997</v>
      </c>
      <c r="AW15" s="4">
        <v>-88.489806999999999</v>
      </c>
      <c r="AX15" s="4">
        <v>312.10000000000002</v>
      </c>
      <c r="AY15" s="4">
        <v>0</v>
      </c>
      <c r="AZ15" s="4">
        <v>12</v>
      </c>
      <c r="BA15" s="4">
        <v>11</v>
      </c>
      <c r="BB15" s="4" t="s">
        <v>420</v>
      </c>
      <c r="BC15" s="4">
        <v>0.82447599999999999</v>
      </c>
      <c r="BD15" s="4">
        <v>1.6</v>
      </c>
      <c r="BE15" s="4">
        <v>1.8</v>
      </c>
      <c r="BF15" s="4">
        <v>14.063000000000001</v>
      </c>
      <c r="BG15" s="4">
        <v>450</v>
      </c>
      <c r="BH15" s="4">
        <v>32</v>
      </c>
      <c r="BI15" s="4">
        <v>0.61199999999999999</v>
      </c>
      <c r="BJ15" s="4">
        <v>163.857</v>
      </c>
      <c r="BK15" s="4">
        <v>24.334</v>
      </c>
      <c r="BL15" s="4">
        <v>0</v>
      </c>
      <c r="BM15" s="4">
        <v>1.05</v>
      </c>
      <c r="BN15" s="4">
        <v>1.05</v>
      </c>
      <c r="BO15" s="4">
        <v>0</v>
      </c>
      <c r="BP15" s="4">
        <v>0.85599999999999998</v>
      </c>
      <c r="BQ15" s="4">
        <v>0.85599999999999998</v>
      </c>
      <c r="BR15" s="4">
        <v>1005.0454</v>
      </c>
      <c r="BU15" s="4">
        <v>962.33600000000001</v>
      </c>
      <c r="BW15" s="4">
        <v>82207.528999999995</v>
      </c>
      <c r="BX15" s="4">
        <v>1E-3</v>
      </c>
      <c r="BY15" s="4">
        <v>-5</v>
      </c>
      <c r="BZ15" s="4">
        <v>1.1698660000000001</v>
      </c>
      <c r="CA15" s="4">
        <v>2.4438000000000001E-2</v>
      </c>
      <c r="CB15" s="4">
        <v>23.631292999999999</v>
      </c>
    </row>
    <row r="16" spans="1:80">
      <c r="A16" s="2">
        <v>42440</v>
      </c>
      <c r="B16" s="32">
        <v>0.5700050694444444</v>
      </c>
      <c r="C16" s="4">
        <v>0.03</v>
      </c>
      <c r="D16" s="4">
        <v>7.0000000000000001E-3</v>
      </c>
      <c r="E16" s="4" t="s">
        <v>155</v>
      </c>
      <c r="F16" s="4">
        <v>70</v>
      </c>
      <c r="G16" s="4">
        <v>-32</v>
      </c>
      <c r="H16" s="4">
        <v>2</v>
      </c>
      <c r="I16" s="4">
        <v>5464.3</v>
      </c>
      <c r="K16" s="4">
        <v>20.7</v>
      </c>
      <c r="L16" s="4">
        <v>862</v>
      </c>
      <c r="M16" s="4">
        <v>0.99670000000000003</v>
      </c>
      <c r="N16" s="4">
        <v>2.9899999999999999E-2</v>
      </c>
      <c r="O16" s="4">
        <v>7.0000000000000001E-3</v>
      </c>
      <c r="P16" s="4">
        <v>0</v>
      </c>
      <c r="Q16" s="4">
        <v>1.9933000000000001</v>
      </c>
      <c r="R16" s="4">
        <v>2</v>
      </c>
      <c r="S16" s="4">
        <v>0</v>
      </c>
      <c r="T16" s="4">
        <v>1.6242000000000001</v>
      </c>
      <c r="U16" s="4">
        <v>1.6</v>
      </c>
      <c r="V16" s="4">
        <v>5464.3364000000001</v>
      </c>
      <c r="Y16" s="4">
        <v>858.93299999999999</v>
      </c>
      <c r="Z16" s="4">
        <v>0</v>
      </c>
      <c r="AA16" s="4">
        <v>20.631</v>
      </c>
      <c r="AB16" s="4" t="s">
        <v>384</v>
      </c>
      <c r="AC16" s="4">
        <v>0</v>
      </c>
      <c r="AD16" s="4">
        <v>13.2</v>
      </c>
      <c r="AE16" s="4">
        <v>838</v>
      </c>
      <c r="AF16" s="4">
        <v>862</v>
      </c>
      <c r="AG16" s="4">
        <v>881</v>
      </c>
      <c r="AH16" s="4">
        <v>56</v>
      </c>
      <c r="AI16" s="4">
        <v>26.64</v>
      </c>
      <c r="AJ16" s="4">
        <v>0.61</v>
      </c>
      <c r="AK16" s="4">
        <v>987</v>
      </c>
      <c r="AL16" s="4">
        <v>8</v>
      </c>
      <c r="AM16" s="4">
        <v>0</v>
      </c>
      <c r="AN16" s="4">
        <v>31</v>
      </c>
      <c r="AO16" s="4">
        <v>190</v>
      </c>
      <c r="AP16" s="4">
        <v>189</v>
      </c>
      <c r="AQ16" s="4">
        <v>3.4</v>
      </c>
      <c r="AR16" s="4">
        <v>195</v>
      </c>
      <c r="AS16" s="4" t="s">
        <v>155</v>
      </c>
      <c r="AT16" s="4">
        <v>2</v>
      </c>
      <c r="AU16" s="5">
        <v>0.77815972222222218</v>
      </c>
      <c r="AV16" s="4">
        <v>47.159377999999997</v>
      </c>
      <c r="AW16" s="4">
        <v>-88.489806999999999</v>
      </c>
      <c r="AX16" s="4">
        <v>312.2</v>
      </c>
      <c r="AY16" s="4">
        <v>0</v>
      </c>
      <c r="AZ16" s="4">
        <v>12</v>
      </c>
      <c r="BA16" s="4">
        <v>11</v>
      </c>
      <c r="BB16" s="4" t="s">
        <v>420</v>
      </c>
      <c r="BC16" s="4">
        <v>0.87562399999999996</v>
      </c>
      <c r="BD16" s="4">
        <v>1.6</v>
      </c>
      <c r="BE16" s="4">
        <v>1.7756240000000001</v>
      </c>
      <c r="BF16" s="4">
        <v>14.063000000000001</v>
      </c>
      <c r="BG16" s="4">
        <v>450</v>
      </c>
      <c r="BH16" s="4">
        <v>32</v>
      </c>
      <c r="BI16" s="4">
        <v>0.61199999999999999</v>
      </c>
      <c r="BJ16" s="4">
        <v>166.32400000000001</v>
      </c>
      <c r="BK16" s="4">
        <v>24.701000000000001</v>
      </c>
      <c r="BL16" s="4">
        <v>0</v>
      </c>
      <c r="BM16" s="4">
        <v>1.161</v>
      </c>
      <c r="BN16" s="4">
        <v>1.161</v>
      </c>
      <c r="BO16" s="4">
        <v>0</v>
      </c>
      <c r="BP16" s="4">
        <v>0.94599999999999995</v>
      </c>
      <c r="BQ16" s="4">
        <v>0.94599999999999995</v>
      </c>
      <c r="BR16" s="4">
        <v>1005.1162</v>
      </c>
      <c r="BU16" s="4">
        <v>947.95899999999995</v>
      </c>
      <c r="BW16" s="4">
        <v>83445.217999999993</v>
      </c>
      <c r="BX16" s="4">
        <v>1.433E-3</v>
      </c>
      <c r="BY16" s="4">
        <v>-5</v>
      </c>
      <c r="BZ16" s="4">
        <v>1.1714329999999999</v>
      </c>
      <c r="CA16" s="4">
        <v>3.5019000000000002E-2</v>
      </c>
      <c r="CB16" s="4">
        <v>23.662946999999999</v>
      </c>
    </row>
    <row r="17" spans="1:80">
      <c r="A17" s="2">
        <v>42440</v>
      </c>
      <c r="B17" s="32">
        <v>0.57001664351851855</v>
      </c>
      <c r="C17" s="4">
        <v>0.03</v>
      </c>
      <c r="D17" s="4">
        <v>7.0000000000000001E-3</v>
      </c>
      <c r="E17" s="4" t="s">
        <v>155</v>
      </c>
      <c r="F17" s="4">
        <v>70</v>
      </c>
      <c r="G17" s="4">
        <v>-32</v>
      </c>
      <c r="H17" s="4">
        <v>2</v>
      </c>
      <c r="I17" s="4">
        <v>5398.7</v>
      </c>
      <c r="K17" s="4">
        <v>20.7</v>
      </c>
      <c r="L17" s="4">
        <v>839</v>
      </c>
      <c r="M17" s="4">
        <v>0.99680000000000002</v>
      </c>
      <c r="N17" s="4">
        <v>2.9899999999999999E-2</v>
      </c>
      <c r="O17" s="4">
        <v>7.0000000000000001E-3</v>
      </c>
      <c r="P17" s="4">
        <v>0</v>
      </c>
      <c r="Q17" s="4">
        <v>2.0297999999999998</v>
      </c>
      <c r="R17" s="4">
        <v>2</v>
      </c>
      <c r="S17" s="4">
        <v>0</v>
      </c>
      <c r="T17" s="4">
        <v>1.6538999999999999</v>
      </c>
      <c r="U17" s="4">
        <v>1.7</v>
      </c>
      <c r="V17" s="4">
        <v>5398.7094999999999</v>
      </c>
      <c r="Y17" s="4">
        <v>836.053</v>
      </c>
      <c r="Z17" s="4">
        <v>0</v>
      </c>
      <c r="AA17" s="4">
        <v>20.6328</v>
      </c>
      <c r="AB17" s="4" t="s">
        <v>384</v>
      </c>
      <c r="AC17" s="4">
        <v>0</v>
      </c>
      <c r="AD17" s="4">
        <v>13.1</v>
      </c>
      <c r="AE17" s="4">
        <v>839</v>
      </c>
      <c r="AF17" s="4">
        <v>861</v>
      </c>
      <c r="AG17" s="4">
        <v>882</v>
      </c>
      <c r="AH17" s="4">
        <v>56</v>
      </c>
      <c r="AI17" s="4">
        <v>26.64</v>
      </c>
      <c r="AJ17" s="4">
        <v>0.61</v>
      </c>
      <c r="AK17" s="4">
        <v>987</v>
      </c>
      <c r="AL17" s="4">
        <v>8</v>
      </c>
      <c r="AM17" s="4">
        <v>0</v>
      </c>
      <c r="AN17" s="4">
        <v>31</v>
      </c>
      <c r="AO17" s="4">
        <v>190</v>
      </c>
      <c r="AP17" s="4">
        <v>189</v>
      </c>
      <c r="AQ17" s="4">
        <v>3.4</v>
      </c>
      <c r="AR17" s="4">
        <v>195</v>
      </c>
      <c r="AS17" s="4" t="s">
        <v>155</v>
      </c>
      <c r="AT17" s="4">
        <v>2</v>
      </c>
      <c r="AU17" s="5">
        <v>0.77817129629629633</v>
      </c>
      <c r="AV17" s="4">
        <v>47.159377999999997</v>
      </c>
      <c r="AW17" s="4">
        <v>-88.489807999999996</v>
      </c>
      <c r="AX17" s="4">
        <v>312.3</v>
      </c>
      <c r="AY17" s="4">
        <v>0</v>
      </c>
      <c r="AZ17" s="4">
        <v>12</v>
      </c>
      <c r="BA17" s="4">
        <v>11</v>
      </c>
      <c r="BB17" s="4" t="s">
        <v>420</v>
      </c>
      <c r="BC17" s="4">
        <v>0.8</v>
      </c>
      <c r="BD17" s="4">
        <v>1.6</v>
      </c>
      <c r="BE17" s="4">
        <v>1.7242759999999999</v>
      </c>
      <c r="BF17" s="4">
        <v>14.063000000000001</v>
      </c>
      <c r="BG17" s="4">
        <v>450</v>
      </c>
      <c r="BH17" s="4">
        <v>32</v>
      </c>
      <c r="BI17" s="4">
        <v>0.61199999999999999</v>
      </c>
      <c r="BJ17" s="4">
        <v>168.37</v>
      </c>
      <c r="BK17" s="4">
        <v>25.004000000000001</v>
      </c>
      <c r="BL17" s="4">
        <v>0</v>
      </c>
      <c r="BM17" s="4">
        <v>1.1970000000000001</v>
      </c>
      <c r="BN17" s="4">
        <v>1.1970000000000001</v>
      </c>
      <c r="BO17" s="4">
        <v>0</v>
      </c>
      <c r="BP17" s="4">
        <v>0.97499999999999998</v>
      </c>
      <c r="BQ17" s="4">
        <v>0.97499999999999998</v>
      </c>
      <c r="BR17" s="4">
        <v>1005.175</v>
      </c>
      <c r="BU17" s="4">
        <v>933.97900000000004</v>
      </c>
      <c r="BW17" s="4">
        <v>84471.766000000003</v>
      </c>
      <c r="BX17" s="4">
        <v>2.8660000000000001E-3</v>
      </c>
      <c r="BY17" s="4">
        <v>-5</v>
      </c>
      <c r="BZ17" s="4">
        <v>1.1724330000000001</v>
      </c>
      <c r="CA17" s="4">
        <v>7.0038000000000003E-2</v>
      </c>
      <c r="CB17" s="4">
        <v>23.683147000000002</v>
      </c>
    </row>
    <row r="18" spans="1:80">
      <c r="A18" s="2">
        <v>42440</v>
      </c>
      <c r="B18" s="32">
        <v>0.57002821759259259</v>
      </c>
      <c r="C18" s="4">
        <v>0.03</v>
      </c>
      <c r="D18" s="4">
        <v>7.0000000000000001E-3</v>
      </c>
      <c r="E18" s="4" t="s">
        <v>155</v>
      </c>
      <c r="F18" s="4">
        <v>70</v>
      </c>
      <c r="G18" s="4">
        <v>-32</v>
      </c>
      <c r="H18" s="4">
        <v>2.1</v>
      </c>
      <c r="I18" s="4">
        <v>5366.8</v>
      </c>
      <c r="K18" s="4">
        <v>20.7</v>
      </c>
      <c r="L18" s="4">
        <v>822</v>
      </c>
      <c r="M18" s="4">
        <v>0.99680000000000002</v>
      </c>
      <c r="N18" s="4">
        <v>2.9899999999999999E-2</v>
      </c>
      <c r="O18" s="4">
        <v>7.0000000000000001E-3</v>
      </c>
      <c r="P18" s="4">
        <v>0</v>
      </c>
      <c r="Q18" s="4">
        <v>2.0933000000000002</v>
      </c>
      <c r="R18" s="4">
        <v>2.1</v>
      </c>
      <c r="S18" s="4">
        <v>0</v>
      </c>
      <c r="T18" s="4">
        <v>1.7056</v>
      </c>
      <c r="U18" s="4">
        <v>1.7</v>
      </c>
      <c r="V18" s="4">
        <v>5366.8253000000004</v>
      </c>
      <c r="Y18" s="4">
        <v>819.36599999999999</v>
      </c>
      <c r="Z18" s="4">
        <v>0</v>
      </c>
      <c r="AA18" s="4">
        <v>20.634399999999999</v>
      </c>
      <c r="AB18" s="4" t="s">
        <v>384</v>
      </c>
      <c r="AC18" s="4">
        <v>0</v>
      </c>
      <c r="AD18" s="4">
        <v>13.2</v>
      </c>
      <c r="AE18" s="4">
        <v>839</v>
      </c>
      <c r="AF18" s="4">
        <v>862</v>
      </c>
      <c r="AG18" s="4">
        <v>882</v>
      </c>
      <c r="AH18" s="4">
        <v>56</v>
      </c>
      <c r="AI18" s="4">
        <v>26.64</v>
      </c>
      <c r="AJ18" s="4">
        <v>0.61</v>
      </c>
      <c r="AK18" s="4">
        <v>987</v>
      </c>
      <c r="AL18" s="4">
        <v>8</v>
      </c>
      <c r="AM18" s="4">
        <v>0</v>
      </c>
      <c r="AN18" s="4">
        <v>31</v>
      </c>
      <c r="AO18" s="4">
        <v>190</v>
      </c>
      <c r="AP18" s="4">
        <v>189</v>
      </c>
      <c r="AQ18" s="4">
        <v>3.5</v>
      </c>
      <c r="AR18" s="4">
        <v>195</v>
      </c>
      <c r="AS18" s="4" t="s">
        <v>155</v>
      </c>
      <c r="AT18" s="4">
        <v>2</v>
      </c>
      <c r="AU18" s="5">
        <v>0.77818287037037026</v>
      </c>
      <c r="AV18" s="4">
        <v>47.159377999999997</v>
      </c>
      <c r="AW18" s="4">
        <v>-88.489807999999996</v>
      </c>
      <c r="AX18" s="4">
        <v>311.89999999999998</v>
      </c>
      <c r="AY18" s="4">
        <v>0</v>
      </c>
      <c r="AZ18" s="4">
        <v>12</v>
      </c>
      <c r="BA18" s="4">
        <v>11</v>
      </c>
      <c r="BB18" s="4" t="s">
        <v>420</v>
      </c>
      <c r="BC18" s="4">
        <v>0.82417600000000002</v>
      </c>
      <c r="BD18" s="4">
        <v>1.6</v>
      </c>
      <c r="BE18" s="4">
        <v>1.8</v>
      </c>
      <c r="BF18" s="4">
        <v>14.063000000000001</v>
      </c>
      <c r="BG18" s="4">
        <v>450</v>
      </c>
      <c r="BH18" s="4">
        <v>32</v>
      </c>
      <c r="BI18" s="4">
        <v>0.61199999999999999</v>
      </c>
      <c r="BJ18" s="4">
        <v>169.38800000000001</v>
      </c>
      <c r="BK18" s="4">
        <v>25.155999999999999</v>
      </c>
      <c r="BL18" s="4">
        <v>0</v>
      </c>
      <c r="BM18" s="4">
        <v>1.242</v>
      </c>
      <c r="BN18" s="4">
        <v>1.242</v>
      </c>
      <c r="BO18" s="4">
        <v>0</v>
      </c>
      <c r="BP18" s="4">
        <v>1.012</v>
      </c>
      <c r="BQ18" s="4">
        <v>1.012</v>
      </c>
      <c r="BR18" s="4">
        <v>1005.2016</v>
      </c>
      <c r="BU18" s="4">
        <v>920.79899999999998</v>
      </c>
      <c r="BW18" s="4">
        <v>84982.462</v>
      </c>
      <c r="BX18" s="4">
        <v>3.5669999999999999E-3</v>
      </c>
      <c r="BY18" s="4">
        <v>-5</v>
      </c>
      <c r="BZ18" s="4">
        <v>1.1734329999999999</v>
      </c>
      <c r="CA18" s="4">
        <v>8.7168999999999996E-2</v>
      </c>
      <c r="CB18" s="4">
        <v>23.703347000000001</v>
      </c>
    </row>
    <row r="19" spans="1:80">
      <c r="A19" s="2">
        <v>42440</v>
      </c>
      <c r="B19" s="32">
        <v>0.57003979166666674</v>
      </c>
      <c r="C19" s="4">
        <v>0.03</v>
      </c>
      <c r="D19" s="4">
        <v>7.0000000000000001E-3</v>
      </c>
      <c r="E19" s="4" t="s">
        <v>155</v>
      </c>
      <c r="F19" s="4">
        <v>70</v>
      </c>
      <c r="G19" s="4">
        <v>-32</v>
      </c>
      <c r="H19" s="4">
        <v>2.2000000000000002</v>
      </c>
      <c r="I19" s="4">
        <v>5327</v>
      </c>
      <c r="K19" s="4">
        <v>20.7</v>
      </c>
      <c r="L19" s="4">
        <v>806</v>
      </c>
      <c r="M19" s="4">
        <v>0.99690000000000001</v>
      </c>
      <c r="N19" s="4">
        <v>2.9899999999999999E-2</v>
      </c>
      <c r="O19" s="4">
        <v>7.0000000000000001E-3</v>
      </c>
      <c r="P19" s="4">
        <v>0</v>
      </c>
      <c r="Q19" s="4">
        <v>2.1932</v>
      </c>
      <c r="R19" s="4">
        <v>2.2000000000000002</v>
      </c>
      <c r="S19" s="4">
        <v>0</v>
      </c>
      <c r="T19" s="4">
        <v>1.7869999999999999</v>
      </c>
      <c r="U19" s="4">
        <v>1.8</v>
      </c>
      <c r="V19" s="4">
        <v>5326.9952999999996</v>
      </c>
      <c r="Y19" s="4">
        <v>803.27300000000002</v>
      </c>
      <c r="Z19" s="4">
        <v>0</v>
      </c>
      <c r="AA19" s="4">
        <v>20.6357</v>
      </c>
      <c r="AB19" s="4" t="s">
        <v>384</v>
      </c>
      <c r="AC19" s="4">
        <v>0</v>
      </c>
      <c r="AD19" s="4">
        <v>13.2</v>
      </c>
      <c r="AE19" s="4">
        <v>839</v>
      </c>
      <c r="AF19" s="4">
        <v>862</v>
      </c>
      <c r="AG19" s="4">
        <v>882</v>
      </c>
      <c r="AH19" s="4">
        <v>56</v>
      </c>
      <c r="AI19" s="4">
        <v>26.64</v>
      </c>
      <c r="AJ19" s="4">
        <v>0.61</v>
      </c>
      <c r="AK19" s="4">
        <v>987</v>
      </c>
      <c r="AL19" s="4">
        <v>8</v>
      </c>
      <c r="AM19" s="4">
        <v>0</v>
      </c>
      <c r="AN19" s="4">
        <v>31</v>
      </c>
      <c r="AO19" s="4">
        <v>190</v>
      </c>
      <c r="AP19" s="4">
        <v>189</v>
      </c>
      <c r="AQ19" s="4">
        <v>3.6</v>
      </c>
      <c r="AR19" s="4">
        <v>195</v>
      </c>
      <c r="AS19" s="4" t="s">
        <v>155</v>
      </c>
      <c r="AT19" s="4">
        <v>2</v>
      </c>
      <c r="AU19" s="5">
        <v>0.77819444444444441</v>
      </c>
      <c r="AV19" s="4">
        <v>47.159377999999997</v>
      </c>
      <c r="AW19" s="4">
        <v>-88.489807999999996</v>
      </c>
      <c r="AX19" s="4">
        <v>312.3</v>
      </c>
      <c r="AY19" s="4">
        <v>0</v>
      </c>
      <c r="AZ19" s="4">
        <v>12</v>
      </c>
      <c r="BA19" s="4">
        <v>11</v>
      </c>
      <c r="BB19" s="4" t="s">
        <v>420</v>
      </c>
      <c r="BC19" s="4">
        <v>0.87592400000000004</v>
      </c>
      <c r="BD19" s="4">
        <v>1.6</v>
      </c>
      <c r="BE19" s="4">
        <v>1.8</v>
      </c>
      <c r="BF19" s="4">
        <v>14.063000000000001</v>
      </c>
      <c r="BG19" s="4">
        <v>450</v>
      </c>
      <c r="BH19" s="4">
        <v>32</v>
      </c>
      <c r="BI19" s="4">
        <v>0.61199999999999999</v>
      </c>
      <c r="BJ19" s="4">
        <v>170.67099999999999</v>
      </c>
      <c r="BK19" s="4">
        <v>25.346</v>
      </c>
      <c r="BL19" s="4">
        <v>0</v>
      </c>
      <c r="BM19" s="4">
        <v>1.3109999999999999</v>
      </c>
      <c r="BN19" s="4">
        <v>1.3109999999999999</v>
      </c>
      <c r="BO19" s="4">
        <v>0</v>
      </c>
      <c r="BP19" s="4">
        <v>1.0680000000000001</v>
      </c>
      <c r="BQ19" s="4">
        <v>1.0680000000000001</v>
      </c>
      <c r="BR19" s="4">
        <v>1005.2374</v>
      </c>
      <c r="BU19" s="4">
        <v>909.49599999999998</v>
      </c>
      <c r="BW19" s="4">
        <v>85626.582999999999</v>
      </c>
      <c r="BX19" s="4">
        <v>3.0000000000000001E-3</v>
      </c>
      <c r="BY19" s="4">
        <v>-5</v>
      </c>
      <c r="BZ19" s="4">
        <v>1.1739999999999999</v>
      </c>
      <c r="CA19" s="4">
        <v>7.3313000000000003E-2</v>
      </c>
      <c r="CB19" s="4">
        <v>23.7148</v>
      </c>
    </row>
    <row r="20" spans="1:80">
      <c r="A20" s="2">
        <v>42440</v>
      </c>
      <c r="B20" s="32">
        <v>0.57005136574074078</v>
      </c>
      <c r="C20" s="4">
        <v>0.03</v>
      </c>
      <c r="D20" s="4">
        <v>7.0000000000000001E-3</v>
      </c>
      <c r="E20" s="4" t="s">
        <v>155</v>
      </c>
      <c r="F20" s="4">
        <v>70</v>
      </c>
      <c r="G20" s="4">
        <v>-32</v>
      </c>
      <c r="H20" s="4">
        <v>2.2000000000000002</v>
      </c>
      <c r="I20" s="4">
        <v>5308.8</v>
      </c>
      <c r="K20" s="4">
        <v>20.7</v>
      </c>
      <c r="L20" s="4">
        <v>787</v>
      </c>
      <c r="M20" s="4">
        <v>0.99690000000000001</v>
      </c>
      <c r="N20" s="4">
        <v>2.9899999999999999E-2</v>
      </c>
      <c r="O20" s="4">
        <v>7.0000000000000001E-3</v>
      </c>
      <c r="P20" s="4">
        <v>0</v>
      </c>
      <c r="Q20" s="4">
        <v>2.1932</v>
      </c>
      <c r="R20" s="4">
        <v>2.2000000000000002</v>
      </c>
      <c r="S20" s="4">
        <v>0</v>
      </c>
      <c r="T20" s="4">
        <v>1.7869999999999999</v>
      </c>
      <c r="U20" s="4">
        <v>1.8</v>
      </c>
      <c r="V20" s="4">
        <v>5308.7730000000001</v>
      </c>
      <c r="Y20" s="4">
        <v>784.88599999999997</v>
      </c>
      <c r="Z20" s="4">
        <v>0</v>
      </c>
      <c r="AA20" s="4">
        <v>20.636099999999999</v>
      </c>
      <c r="AB20" s="4" t="s">
        <v>384</v>
      </c>
      <c r="AC20" s="4">
        <v>0</v>
      </c>
      <c r="AD20" s="4">
        <v>13.1</v>
      </c>
      <c r="AE20" s="4">
        <v>840</v>
      </c>
      <c r="AF20" s="4">
        <v>862</v>
      </c>
      <c r="AG20" s="4">
        <v>883</v>
      </c>
      <c r="AH20" s="4">
        <v>56</v>
      </c>
      <c r="AI20" s="4">
        <v>26.64</v>
      </c>
      <c r="AJ20" s="4">
        <v>0.61</v>
      </c>
      <c r="AK20" s="4">
        <v>987</v>
      </c>
      <c r="AL20" s="4">
        <v>8</v>
      </c>
      <c r="AM20" s="4">
        <v>0</v>
      </c>
      <c r="AN20" s="4">
        <v>31</v>
      </c>
      <c r="AO20" s="4">
        <v>190</v>
      </c>
      <c r="AP20" s="4">
        <v>189</v>
      </c>
      <c r="AQ20" s="4">
        <v>3.6</v>
      </c>
      <c r="AR20" s="4">
        <v>195</v>
      </c>
      <c r="AS20" s="4" t="s">
        <v>155</v>
      </c>
      <c r="AT20" s="4">
        <v>2</v>
      </c>
      <c r="AU20" s="5">
        <v>0.77820601851851856</v>
      </c>
      <c r="AV20" s="4">
        <v>47.159377999999997</v>
      </c>
      <c r="AW20" s="4">
        <v>-88.489810000000006</v>
      </c>
      <c r="AX20" s="4">
        <v>312.39999999999998</v>
      </c>
      <c r="AY20" s="4">
        <v>0</v>
      </c>
      <c r="AZ20" s="4">
        <v>12</v>
      </c>
      <c r="BA20" s="4">
        <v>11</v>
      </c>
      <c r="BB20" s="4" t="s">
        <v>420</v>
      </c>
      <c r="BC20" s="4">
        <v>0.8</v>
      </c>
      <c r="BD20" s="4">
        <v>1.6</v>
      </c>
      <c r="BE20" s="4">
        <v>1.7757579999999999</v>
      </c>
      <c r="BF20" s="4">
        <v>14.063000000000001</v>
      </c>
      <c r="BG20" s="4">
        <v>450</v>
      </c>
      <c r="BH20" s="4">
        <v>32</v>
      </c>
      <c r="BI20" s="4">
        <v>0.61199999999999999</v>
      </c>
      <c r="BJ20" s="4">
        <v>171.26300000000001</v>
      </c>
      <c r="BK20" s="4">
        <v>25.434000000000001</v>
      </c>
      <c r="BL20" s="4">
        <v>0</v>
      </c>
      <c r="BM20" s="4">
        <v>1.3149999999999999</v>
      </c>
      <c r="BN20" s="4">
        <v>1.3149999999999999</v>
      </c>
      <c r="BO20" s="4">
        <v>0</v>
      </c>
      <c r="BP20" s="4">
        <v>1.0720000000000001</v>
      </c>
      <c r="BQ20" s="4">
        <v>1.0720000000000001</v>
      </c>
      <c r="BR20" s="4">
        <v>1005.2548</v>
      </c>
      <c r="BU20" s="4">
        <v>891.74300000000005</v>
      </c>
      <c r="BW20" s="4">
        <v>85923.56</v>
      </c>
      <c r="BX20" s="4">
        <v>3.8660000000000001E-3</v>
      </c>
      <c r="BY20" s="4">
        <v>-5</v>
      </c>
      <c r="BZ20" s="4">
        <v>1.174866</v>
      </c>
      <c r="CA20" s="4">
        <v>9.4476000000000004E-2</v>
      </c>
      <c r="CB20" s="4">
        <v>23.732292999999999</v>
      </c>
    </row>
    <row r="21" spans="1:80">
      <c r="A21" s="2">
        <v>42440</v>
      </c>
      <c r="B21" s="32">
        <v>0.57006293981481482</v>
      </c>
      <c r="C21" s="4">
        <v>0.03</v>
      </c>
      <c r="D21" s="4">
        <v>6.6E-3</v>
      </c>
      <c r="E21" s="4" t="s">
        <v>155</v>
      </c>
      <c r="F21" s="4">
        <v>66.003372999999996</v>
      </c>
      <c r="G21" s="4">
        <v>-32</v>
      </c>
      <c r="H21" s="4">
        <v>2.2999999999999998</v>
      </c>
      <c r="I21" s="4">
        <v>5240.1000000000004</v>
      </c>
      <c r="K21" s="4">
        <v>20.7</v>
      </c>
      <c r="L21" s="4">
        <v>770</v>
      </c>
      <c r="M21" s="4">
        <v>0.997</v>
      </c>
      <c r="N21" s="4">
        <v>2.9899999999999999E-2</v>
      </c>
      <c r="O21" s="4">
        <v>6.6E-3</v>
      </c>
      <c r="P21" s="4">
        <v>0</v>
      </c>
      <c r="Q21" s="4">
        <v>2.2930999999999999</v>
      </c>
      <c r="R21" s="4">
        <v>2.2999999999999998</v>
      </c>
      <c r="S21" s="4">
        <v>0</v>
      </c>
      <c r="T21" s="4">
        <v>1.8684000000000001</v>
      </c>
      <c r="U21" s="4">
        <v>1.9</v>
      </c>
      <c r="V21" s="4">
        <v>5240.1082999999999</v>
      </c>
      <c r="Y21" s="4">
        <v>767.745</v>
      </c>
      <c r="Z21" s="4">
        <v>0</v>
      </c>
      <c r="AA21" s="4">
        <v>20.637599999999999</v>
      </c>
      <c r="AB21" s="4" t="s">
        <v>384</v>
      </c>
      <c r="AC21" s="4">
        <v>0</v>
      </c>
      <c r="AD21" s="4">
        <v>13.2</v>
      </c>
      <c r="AE21" s="4">
        <v>839</v>
      </c>
      <c r="AF21" s="4">
        <v>861</v>
      </c>
      <c r="AG21" s="4">
        <v>882</v>
      </c>
      <c r="AH21" s="4">
        <v>56</v>
      </c>
      <c r="AI21" s="4">
        <v>26.64</v>
      </c>
      <c r="AJ21" s="4">
        <v>0.61</v>
      </c>
      <c r="AK21" s="4">
        <v>987</v>
      </c>
      <c r="AL21" s="4">
        <v>8</v>
      </c>
      <c r="AM21" s="4">
        <v>0</v>
      </c>
      <c r="AN21" s="4">
        <v>31</v>
      </c>
      <c r="AO21" s="4">
        <v>190</v>
      </c>
      <c r="AP21" s="4">
        <v>189</v>
      </c>
      <c r="AQ21" s="4">
        <v>3.6</v>
      </c>
      <c r="AR21" s="4">
        <v>195</v>
      </c>
      <c r="AS21" s="4" t="s">
        <v>155</v>
      </c>
      <c r="AT21" s="4">
        <v>2</v>
      </c>
      <c r="AU21" s="5">
        <v>0.7782175925925926</v>
      </c>
      <c r="AV21" s="4">
        <v>47.159377999999997</v>
      </c>
      <c r="AW21" s="4">
        <v>-88.489810000000006</v>
      </c>
      <c r="AX21" s="4">
        <v>312.5</v>
      </c>
      <c r="AY21" s="4">
        <v>0</v>
      </c>
      <c r="AZ21" s="4">
        <v>12</v>
      </c>
      <c r="BA21" s="4">
        <v>11</v>
      </c>
      <c r="BB21" s="4" t="s">
        <v>420</v>
      </c>
      <c r="BC21" s="4">
        <v>0.8</v>
      </c>
      <c r="BD21" s="4">
        <v>1.6</v>
      </c>
      <c r="BE21" s="4">
        <v>1.7</v>
      </c>
      <c r="BF21" s="4">
        <v>14.063000000000001</v>
      </c>
      <c r="BG21" s="4">
        <v>450</v>
      </c>
      <c r="BH21" s="4">
        <v>32</v>
      </c>
      <c r="BI21" s="4">
        <v>0.61199999999999999</v>
      </c>
      <c r="BJ21" s="4">
        <v>173.66499999999999</v>
      </c>
      <c r="BK21" s="4">
        <v>24.318000000000001</v>
      </c>
      <c r="BL21" s="4">
        <v>0</v>
      </c>
      <c r="BM21" s="4">
        <v>1.3939999999999999</v>
      </c>
      <c r="BN21" s="4">
        <v>1.3939999999999999</v>
      </c>
      <c r="BO21" s="4">
        <v>0</v>
      </c>
      <c r="BP21" s="4">
        <v>1.1359999999999999</v>
      </c>
      <c r="BQ21" s="4">
        <v>1.1359999999999999</v>
      </c>
      <c r="BR21" s="4">
        <v>1006.0906</v>
      </c>
      <c r="BU21" s="4">
        <v>884.43299999999999</v>
      </c>
      <c r="BW21" s="4">
        <v>87128.221000000005</v>
      </c>
      <c r="BX21" s="4">
        <v>4.1339999999999997E-3</v>
      </c>
      <c r="BY21" s="4">
        <v>-5</v>
      </c>
      <c r="BZ21" s="4">
        <v>1.1759999999999999</v>
      </c>
      <c r="CA21" s="4">
        <v>0.101025</v>
      </c>
      <c r="CB21" s="4">
        <v>23.755199999999999</v>
      </c>
    </row>
    <row r="22" spans="1:80">
      <c r="A22" s="2">
        <v>42440</v>
      </c>
      <c r="B22" s="32">
        <v>0.57007451388888886</v>
      </c>
      <c r="C22" s="4">
        <v>0.03</v>
      </c>
      <c r="D22" s="4">
        <v>6.0000000000000001E-3</v>
      </c>
      <c r="E22" s="4" t="s">
        <v>155</v>
      </c>
      <c r="F22" s="4">
        <v>60</v>
      </c>
      <c r="G22" s="4">
        <v>-32</v>
      </c>
      <c r="H22" s="4">
        <v>2.4</v>
      </c>
      <c r="I22" s="4">
        <v>5137</v>
      </c>
      <c r="K22" s="4">
        <v>20.7</v>
      </c>
      <c r="L22" s="4">
        <v>754</v>
      </c>
      <c r="M22" s="4">
        <v>0.99709999999999999</v>
      </c>
      <c r="N22" s="4">
        <v>2.9899999999999999E-2</v>
      </c>
      <c r="O22" s="4">
        <v>6.0000000000000001E-3</v>
      </c>
      <c r="P22" s="4">
        <v>0</v>
      </c>
      <c r="Q22" s="4">
        <v>2.3929999999999998</v>
      </c>
      <c r="R22" s="4">
        <v>2.4</v>
      </c>
      <c r="S22" s="4">
        <v>0</v>
      </c>
      <c r="T22" s="4">
        <v>1.9498</v>
      </c>
      <c r="U22" s="4">
        <v>1.9</v>
      </c>
      <c r="V22" s="4">
        <v>5137.0205999999998</v>
      </c>
      <c r="Y22" s="4">
        <v>752.05899999999997</v>
      </c>
      <c r="Z22" s="4">
        <v>0</v>
      </c>
      <c r="AA22" s="4">
        <v>20.639500000000002</v>
      </c>
      <c r="AB22" s="4" t="s">
        <v>384</v>
      </c>
      <c r="AC22" s="4">
        <v>0</v>
      </c>
      <c r="AD22" s="4">
        <v>13.1</v>
      </c>
      <c r="AE22" s="4">
        <v>839</v>
      </c>
      <c r="AF22" s="4">
        <v>862</v>
      </c>
      <c r="AG22" s="4">
        <v>883</v>
      </c>
      <c r="AH22" s="4">
        <v>56</v>
      </c>
      <c r="AI22" s="4">
        <v>26.64</v>
      </c>
      <c r="AJ22" s="4">
        <v>0.61</v>
      </c>
      <c r="AK22" s="4">
        <v>987</v>
      </c>
      <c r="AL22" s="4">
        <v>8</v>
      </c>
      <c r="AM22" s="4">
        <v>0</v>
      </c>
      <c r="AN22" s="4">
        <v>31</v>
      </c>
      <c r="AO22" s="4">
        <v>190</v>
      </c>
      <c r="AP22" s="4">
        <v>189</v>
      </c>
      <c r="AQ22" s="4">
        <v>3.6</v>
      </c>
      <c r="AR22" s="4">
        <v>195</v>
      </c>
      <c r="AS22" s="4" t="s">
        <v>155</v>
      </c>
      <c r="AT22" s="4">
        <v>2</v>
      </c>
      <c r="AU22" s="5">
        <v>0.77822916666666664</v>
      </c>
      <c r="AV22" s="4">
        <v>47.159376999999999</v>
      </c>
      <c r="AW22" s="4">
        <v>-88.489810000000006</v>
      </c>
      <c r="AX22" s="4">
        <v>312.60000000000002</v>
      </c>
      <c r="AY22" s="4">
        <v>0</v>
      </c>
      <c r="AZ22" s="4">
        <v>12</v>
      </c>
      <c r="BA22" s="4">
        <v>11</v>
      </c>
      <c r="BB22" s="4" t="s">
        <v>420</v>
      </c>
      <c r="BC22" s="4">
        <v>0.8</v>
      </c>
      <c r="BD22" s="4">
        <v>1.6</v>
      </c>
      <c r="BE22" s="4">
        <v>1.7</v>
      </c>
      <c r="BF22" s="4">
        <v>14.063000000000001</v>
      </c>
      <c r="BG22" s="4">
        <v>450</v>
      </c>
      <c r="BH22" s="4">
        <v>32</v>
      </c>
      <c r="BI22" s="4">
        <v>0.61199999999999999</v>
      </c>
      <c r="BJ22" s="4">
        <v>177.39500000000001</v>
      </c>
      <c r="BK22" s="4">
        <v>22.581</v>
      </c>
      <c r="BL22" s="4">
        <v>0</v>
      </c>
      <c r="BM22" s="4">
        <v>1.486</v>
      </c>
      <c r="BN22" s="4">
        <v>1.486</v>
      </c>
      <c r="BO22" s="4">
        <v>0</v>
      </c>
      <c r="BP22" s="4">
        <v>1.2110000000000001</v>
      </c>
      <c r="BQ22" s="4">
        <v>1.2110000000000001</v>
      </c>
      <c r="BR22" s="4">
        <v>1007.3923</v>
      </c>
      <c r="BU22" s="4">
        <v>884.89200000000005</v>
      </c>
      <c r="BW22" s="4">
        <v>88999.675000000003</v>
      </c>
      <c r="BX22" s="4">
        <v>2.5669999999999998E-3</v>
      </c>
      <c r="BY22" s="4">
        <v>-5</v>
      </c>
      <c r="BZ22" s="4">
        <v>1.175567</v>
      </c>
      <c r="CA22" s="4">
        <v>6.2730999999999995E-2</v>
      </c>
      <c r="CB22" s="4">
        <v>23.746452999999999</v>
      </c>
    </row>
    <row r="23" spans="1:80">
      <c r="A23" s="2">
        <v>42440</v>
      </c>
      <c r="B23" s="32">
        <v>0.5700860879629629</v>
      </c>
      <c r="C23" s="4">
        <v>0.03</v>
      </c>
      <c r="D23" s="4">
        <v>6.0000000000000001E-3</v>
      </c>
      <c r="E23" s="4" t="s">
        <v>155</v>
      </c>
      <c r="F23" s="4">
        <v>60</v>
      </c>
      <c r="G23" s="4">
        <v>-32</v>
      </c>
      <c r="H23" s="4">
        <v>2.4</v>
      </c>
      <c r="I23" s="4">
        <v>5082.7</v>
      </c>
      <c r="K23" s="4">
        <v>20.7</v>
      </c>
      <c r="L23" s="4">
        <v>738</v>
      </c>
      <c r="M23" s="4">
        <v>0.99709999999999999</v>
      </c>
      <c r="N23" s="4">
        <v>2.9899999999999999E-2</v>
      </c>
      <c r="O23" s="4">
        <v>6.0000000000000001E-3</v>
      </c>
      <c r="P23" s="4">
        <v>0</v>
      </c>
      <c r="Q23" s="4">
        <v>2.4293</v>
      </c>
      <c r="R23" s="4">
        <v>2.4</v>
      </c>
      <c r="S23" s="4">
        <v>0</v>
      </c>
      <c r="T23" s="4">
        <v>1.9794</v>
      </c>
      <c r="U23" s="4">
        <v>2</v>
      </c>
      <c r="V23" s="4">
        <v>5082.7358999999997</v>
      </c>
      <c r="Y23" s="4">
        <v>736.03800000000001</v>
      </c>
      <c r="Z23" s="4">
        <v>0</v>
      </c>
      <c r="AA23" s="4">
        <v>20.639700000000001</v>
      </c>
      <c r="AB23" s="4" t="s">
        <v>384</v>
      </c>
      <c r="AC23" s="4">
        <v>0</v>
      </c>
      <c r="AD23" s="4">
        <v>13.2</v>
      </c>
      <c r="AE23" s="4">
        <v>839</v>
      </c>
      <c r="AF23" s="4">
        <v>862</v>
      </c>
      <c r="AG23" s="4">
        <v>882</v>
      </c>
      <c r="AH23" s="4">
        <v>56</v>
      </c>
      <c r="AI23" s="4">
        <v>26.64</v>
      </c>
      <c r="AJ23" s="4">
        <v>0.61</v>
      </c>
      <c r="AK23" s="4">
        <v>987</v>
      </c>
      <c r="AL23" s="4">
        <v>8</v>
      </c>
      <c r="AM23" s="4">
        <v>0</v>
      </c>
      <c r="AN23" s="4">
        <v>31</v>
      </c>
      <c r="AO23" s="4">
        <v>189.6</v>
      </c>
      <c r="AP23" s="4">
        <v>189</v>
      </c>
      <c r="AQ23" s="4">
        <v>3.5</v>
      </c>
      <c r="AR23" s="4">
        <v>195</v>
      </c>
      <c r="AS23" s="4" t="s">
        <v>155</v>
      </c>
      <c r="AT23" s="4">
        <v>2</v>
      </c>
      <c r="AU23" s="5">
        <v>0.77824074074074068</v>
      </c>
      <c r="AV23" s="4">
        <v>47.159376999999999</v>
      </c>
      <c r="AW23" s="4">
        <v>-88.489810000000006</v>
      </c>
      <c r="AX23" s="4">
        <v>312.7</v>
      </c>
      <c r="AY23" s="4">
        <v>0</v>
      </c>
      <c r="AZ23" s="4">
        <v>12</v>
      </c>
      <c r="BA23" s="4">
        <v>11</v>
      </c>
      <c r="BB23" s="4" t="s">
        <v>420</v>
      </c>
      <c r="BC23" s="4">
        <v>0.8</v>
      </c>
      <c r="BD23" s="4">
        <v>1.6</v>
      </c>
      <c r="BE23" s="4">
        <v>1.724675</v>
      </c>
      <c r="BF23" s="4">
        <v>14.063000000000001</v>
      </c>
      <c r="BG23" s="4">
        <v>450</v>
      </c>
      <c r="BH23" s="4">
        <v>32</v>
      </c>
      <c r="BI23" s="4">
        <v>0.61199999999999999</v>
      </c>
      <c r="BJ23" s="4">
        <v>179.30500000000001</v>
      </c>
      <c r="BK23" s="4">
        <v>22.824000000000002</v>
      </c>
      <c r="BL23" s="4">
        <v>0</v>
      </c>
      <c r="BM23" s="4">
        <v>1.5249999999999999</v>
      </c>
      <c r="BN23" s="4">
        <v>1.5249999999999999</v>
      </c>
      <c r="BO23" s="4">
        <v>0</v>
      </c>
      <c r="BP23" s="4">
        <v>1.2430000000000001</v>
      </c>
      <c r="BQ23" s="4">
        <v>1.2430000000000001</v>
      </c>
      <c r="BR23" s="4">
        <v>1007.4732</v>
      </c>
      <c r="BU23" s="4">
        <v>875.36099999999999</v>
      </c>
      <c r="BW23" s="4">
        <v>89958.237999999998</v>
      </c>
      <c r="BX23" s="4">
        <v>2.6800000000000001E-4</v>
      </c>
      <c r="BY23" s="4">
        <v>-5</v>
      </c>
      <c r="BZ23" s="4">
        <v>1.173268</v>
      </c>
      <c r="CA23" s="4">
        <v>6.5490000000000001E-3</v>
      </c>
      <c r="CB23" s="4">
        <v>23.700013999999999</v>
      </c>
    </row>
    <row r="24" spans="1:80">
      <c r="A24" s="2">
        <v>42440</v>
      </c>
      <c r="B24" s="32">
        <v>0.57009766203703705</v>
      </c>
      <c r="C24" s="4">
        <v>0.03</v>
      </c>
      <c r="D24" s="4">
        <v>6.0000000000000001E-3</v>
      </c>
      <c r="E24" s="4" t="s">
        <v>155</v>
      </c>
      <c r="F24" s="4">
        <v>60</v>
      </c>
      <c r="G24" s="4">
        <v>-32</v>
      </c>
      <c r="H24" s="4">
        <v>2.5</v>
      </c>
      <c r="I24" s="4">
        <v>4996.6000000000004</v>
      </c>
      <c r="K24" s="4">
        <v>20.7</v>
      </c>
      <c r="L24" s="4">
        <v>723</v>
      </c>
      <c r="M24" s="4">
        <v>0.99709999999999999</v>
      </c>
      <c r="N24" s="4">
        <v>2.9899999999999999E-2</v>
      </c>
      <c r="O24" s="4">
        <v>6.0000000000000001E-3</v>
      </c>
      <c r="P24" s="4">
        <v>0</v>
      </c>
      <c r="Q24" s="4">
        <v>2.4927999999999999</v>
      </c>
      <c r="R24" s="4">
        <v>2.5</v>
      </c>
      <c r="S24" s="4">
        <v>0</v>
      </c>
      <c r="T24" s="4">
        <v>2.0310999999999999</v>
      </c>
      <c r="U24" s="4">
        <v>2</v>
      </c>
      <c r="V24" s="4">
        <v>4996.6172999999999</v>
      </c>
      <c r="Y24" s="4">
        <v>720.48800000000006</v>
      </c>
      <c r="Z24" s="4">
        <v>0</v>
      </c>
      <c r="AA24" s="4">
        <v>20.640499999999999</v>
      </c>
      <c r="AB24" s="4" t="s">
        <v>384</v>
      </c>
      <c r="AC24" s="4">
        <v>0</v>
      </c>
      <c r="AD24" s="4">
        <v>13.1</v>
      </c>
      <c r="AE24" s="4">
        <v>840</v>
      </c>
      <c r="AF24" s="4">
        <v>861</v>
      </c>
      <c r="AG24" s="4">
        <v>882</v>
      </c>
      <c r="AH24" s="4">
        <v>56</v>
      </c>
      <c r="AI24" s="4">
        <v>26.64</v>
      </c>
      <c r="AJ24" s="4">
        <v>0.61</v>
      </c>
      <c r="AK24" s="4">
        <v>987</v>
      </c>
      <c r="AL24" s="4">
        <v>8</v>
      </c>
      <c r="AM24" s="4">
        <v>0</v>
      </c>
      <c r="AN24" s="4">
        <v>31</v>
      </c>
      <c r="AO24" s="4">
        <v>189</v>
      </c>
      <c r="AP24" s="4">
        <v>189</v>
      </c>
      <c r="AQ24" s="4">
        <v>3.4</v>
      </c>
      <c r="AR24" s="4">
        <v>195</v>
      </c>
      <c r="AS24" s="4" t="s">
        <v>155</v>
      </c>
      <c r="AT24" s="4">
        <v>2</v>
      </c>
      <c r="AU24" s="5">
        <v>0.77825231481481483</v>
      </c>
      <c r="AV24" s="4">
        <v>47.159376999999999</v>
      </c>
      <c r="AW24" s="4">
        <v>-88.489812000000001</v>
      </c>
      <c r="AX24" s="4">
        <v>312.7</v>
      </c>
      <c r="AY24" s="4">
        <v>0</v>
      </c>
      <c r="AZ24" s="4">
        <v>12</v>
      </c>
      <c r="BA24" s="4">
        <v>11</v>
      </c>
      <c r="BB24" s="4" t="s">
        <v>420</v>
      </c>
      <c r="BC24" s="4">
        <v>0.8</v>
      </c>
      <c r="BD24" s="4">
        <v>1.6</v>
      </c>
      <c r="BE24" s="4">
        <v>1.8</v>
      </c>
      <c r="BF24" s="4">
        <v>14.063000000000001</v>
      </c>
      <c r="BG24" s="4">
        <v>450</v>
      </c>
      <c r="BH24" s="4">
        <v>32</v>
      </c>
      <c r="BI24" s="4">
        <v>0.61199999999999999</v>
      </c>
      <c r="BJ24" s="4">
        <v>182.42699999999999</v>
      </c>
      <c r="BK24" s="4">
        <v>23.222000000000001</v>
      </c>
      <c r="BL24" s="4">
        <v>0</v>
      </c>
      <c r="BM24" s="4">
        <v>1.5920000000000001</v>
      </c>
      <c r="BN24" s="4">
        <v>1.5920000000000001</v>
      </c>
      <c r="BO24" s="4">
        <v>0</v>
      </c>
      <c r="BP24" s="4">
        <v>1.2969999999999999</v>
      </c>
      <c r="BQ24" s="4">
        <v>1.2969999999999999</v>
      </c>
      <c r="BR24" s="4">
        <v>1007.6031</v>
      </c>
      <c r="BU24" s="4">
        <v>871.74900000000002</v>
      </c>
      <c r="BW24" s="4">
        <v>91524.275999999998</v>
      </c>
      <c r="BX24" s="4">
        <v>-3.2989999999999998E-3</v>
      </c>
      <c r="BY24" s="4">
        <v>-5</v>
      </c>
      <c r="BZ24" s="4">
        <v>1.1688350000000001</v>
      </c>
      <c r="CA24" s="4">
        <v>-8.0619999999999997E-2</v>
      </c>
      <c r="CB24" s="4">
        <v>23.610467</v>
      </c>
    </row>
    <row r="25" spans="1:80">
      <c r="A25" s="2">
        <v>42440</v>
      </c>
      <c r="B25" s="32">
        <v>0.57010923611111108</v>
      </c>
      <c r="C25" s="4">
        <v>0.03</v>
      </c>
      <c r="D25" s="4">
        <v>6.0000000000000001E-3</v>
      </c>
      <c r="E25" s="4" t="s">
        <v>155</v>
      </c>
      <c r="F25" s="4">
        <v>60</v>
      </c>
      <c r="G25" s="4">
        <v>-32</v>
      </c>
      <c r="H25" s="4">
        <v>2.5</v>
      </c>
      <c r="I25" s="4">
        <v>4988</v>
      </c>
      <c r="K25" s="4">
        <v>20.7</v>
      </c>
      <c r="L25" s="4">
        <v>710</v>
      </c>
      <c r="M25" s="4">
        <v>0.99709999999999999</v>
      </c>
      <c r="N25" s="4">
        <v>2.9899999999999999E-2</v>
      </c>
      <c r="O25" s="4">
        <v>6.0000000000000001E-3</v>
      </c>
      <c r="P25" s="4">
        <v>0</v>
      </c>
      <c r="Q25" s="4">
        <v>2.4927000000000001</v>
      </c>
      <c r="R25" s="4">
        <v>2.5</v>
      </c>
      <c r="S25" s="4">
        <v>0</v>
      </c>
      <c r="T25" s="4">
        <v>2.0310999999999999</v>
      </c>
      <c r="U25" s="4">
        <v>2</v>
      </c>
      <c r="V25" s="4">
        <v>4987.9839000000002</v>
      </c>
      <c r="Y25" s="4">
        <v>708.24</v>
      </c>
      <c r="Z25" s="4">
        <v>0</v>
      </c>
      <c r="AA25" s="4">
        <v>20.639800000000001</v>
      </c>
      <c r="AB25" s="4" t="s">
        <v>384</v>
      </c>
      <c r="AC25" s="4">
        <v>0</v>
      </c>
      <c r="AD25" s="4">
        <v>13</v>
      </c>
      <c r="AE25" s="4">
        <v>841</v>
      </c>
      <c r="AF25" s="4">
        <v>862</v>
      </c>
      <c r="AG25" s="4">
        <v>882</v>
      </c>
      <c r="AH25" s="4">
        <v>56</v>
      </c>
      <c r="AI25" s="4">
        <v>26.64</v>
      </c>
      <c r="AJ25" s="4">
        <v>0.61</v>
      </c>
      <c r="AK25" s="4">
        <v>987</v>
      </c>
      <c r="AL25" s="4">
        <v>8</v>
      </c>
      <c r="AM25" s="4">
        <v>0</v>
      </c>
      <c r="AN25" s="4">
        <v>31</v>
      </c>
      <c r="AO25" s="4">
        <v>189</v>
      </c>
      <c r="AP25" s="4">
        <v>189</v>
      </c>
      <c r="AQ25" s="4">
        <v>3.3</v>
      </c>
      <c r="AR25" s="4">
        <v>195</v>
      </c>
      <c r="AS25" s="4" t="s">
        <v>155</v>
      </c>
      <c r="AT25" s="4">
        <v>2</v>
      </c>
      <c r="AU25" s="5">
        <v>0.77826388888888898</v>
      </c>
      <c r="AV25" s="4">
        <v>47.159376999999999</v>
      </c>
      <c r="AW25" s="4">
        <v>-88.489812000000001</v>
      </c>
      <c r="AX25" s="4">
        <v>312.8</v>
      </c>
      <c r="AY25" s="4">
        <v>0</v>
      </c>
      <c r="AZ25" s="4">
        <v>12</v>
      </c>
      <c r="BA25" s="4">
        <v>11</v>
      </c>
      <c r="BB25" s="4" t="s">
        <v>420</v>
      </c>
      <c r="BC25" s="4">
        <v>0.8</v>
      </c>
      <c r="BD25" s="4">
        <v>1.6</v>
      </c>
      <c r="BE25" s="4">
        <v>1.7755240000000001</v>
      </c>
      <c r="BF25" s="4">
        <v>14.063000000000001</v>
      </c>
      <c r="BG25" s="4">
        <v>450</v>
      </c>
      <c r="BH25" s="4">
        <v>32</v>
      </c>
      <c r="BI25" s="4">
        <v>0.61199999999999999</v>
      </c>
      <c r="BJ25" s="4">
        <v>182.739</v>
      </c>
      <c r="BK25" s="4">
        <v>23.262</v>
      </c>
      <c r="BL25" s="4">
        <v>0</v>
      </c>
      <c r="BM25" s="4">
        <v>1.595</v>
      </c>
      <c r="BN25" s="4">
        <v>1.595</v>
      </c>
      <c r="BO25" s="4">
        <v>0</v>
      </c>
      <c r="BP25" s="4">
        <v>1.2989999999999999</v>
      </c>
      <c r="BQ25" s="4">
        <v>1.2989999999999999</v>
      </c>
      <c r="BR25" s="4">
        <v>1007.6193</v>
      </c>
      <c r="BU25" s="4">
        <v>858.42700000000002</v>
      </c>
      <c r="BW25" s="4">
        <v>91680.820999999996</v>
      </c>
      <c r="BX25" s="4">
        <v>-3.7009999999999999E-3</v>
      </c>
      <c r="BY25" s="4">
        <v>-5</v>
      </c>
      <c r="BZ25" s="4">
        <v>1.167732</v>
      </c>
      <c r="CA25" s="4">
        <v>-9.0442999999999996E-2</v>
      </c>
      <c r="CB25" s="4">
        <v>23.588186</v>
      </c>
    </row>
    <row r="26" spans="1:80">
      <c r="A26" s="2">
        <v>42440</v>
      </c>
      <c r="B26" s="32">
        <v>0.57012081018518523</v>
      </c>
      <c r="C26" s="4">
        <v>0.03</v>
      </c>
      <c r="D26" s="4">
        <v>6.0000000000000001E-3</v>
      </c>
      <c r="E26" s="4" t="s">
        <v>155</v>
      </c>
      <c r="F26" s="4">
        <v>60</v>
      </c>
      <c r="G26" s="4">
        <v>-32</v>
      </c>
      <c r="H26" s="4">
        <v>2.5</v>
      </c>
      <c r="I26" s="4">
        <v>4927.5</v>
      </c>
      <c r="K26" s="4">
        <v>20.7</v>
      </c>
      <c r="L26" s="4">
        <v>699</v>
      </c>
      <c r="M26" s="4">
        <v>0.99709999999999999</v>
      </c>
      <c r="N26" s="4">
        <v>2.9899999999999999E-2</v>
      </c>
      <c r="O26" s="4">
        <v>6.0000000000000001E-3</v>
      </c>
      <c r="P26" s="4">
        <v>0</v>
      </c>
      <c r="Q26" s="4">
        <v>2.4927000000000001</v>
      </c>
      <c r="R26" s="4">
        <v>2.5</v>
      </c>
      <c r="S26" s="4">
        <v>0</v>
      </c>
      <c r="T26" s="4">
        <v>2.0310999999999999</v>
      </c>
      <c r="U26" s="4">
        <v>2</v>
      </c>
      <c r="V26" s="4">
        <v>4927.5216</v>
      </c>
      <c r="Y26" s="4">
        <v>696.75800000000004</v>
      </c>
      <c r="Z26" s="4">
        <v>0</v>
      </c>
      <c r="AA26" s="4">
        <v>20.639700000000001</v>
      </c>
      <c r="AB26" s="4" t="s">
        <v>384</v>
      </c>
      <c r="AC26" s="4">
        <v>0</v>
      </c>
      <c r="AD26" s="4">
        <v>13</v>
      </c>
      <c r="AE26" s="4">
        <v>841</v>
      </c>
      <c r="AF26" s="4">
        <v>862</v>
      </c>
      <c r="AG26" s="4">
        <v>883</v>
      </c>
      <c r="AH26" s="4">
        <v>56</v>
      </c>
      <c r="AI26" s="4">
        <v>26.64</v>
      </c>
      <c r="AJ26" s="4">
        <v>0.61</v>
      </c>
      <c r="AK26" s="4">
        <v>987</v>
      </c>
      <c r="AL26" s="4">
        <v>8</v>
      </c>
      <c r="AM26" s="4">
        <v>0</v>
      </c>
      <c r="AN26" s="4">
        <v>31</v>
      </c>
      <c r="AO26" s="4">
        <v>189</v>
      </c>
      <c r="AP26" s="4">
        <v>189</v>
      </c>
      <c r="AQ26" s="4">
        <v>3.1</v>
      </c>
      <c r="AR26" s="4">
        <v>195</v>
      </c>
      <c r="AS26" s="4" t="s">
        <v>155</v>
      </c>
      <c r="AT26" s="4">
        <v>2</v>
      </c>
      <c r="AU26" s="5">
        <v>0.77827546296296291</v>
      </c>
      <c r="AV26" s="4">
        <v>47.159376999999999</v>
      </c>
      <c r="AW26" s="4">
        <v>-88.489812000000001</v>
      </c>
      <c r="AX26" s="4">
        <v>312.7</v>
      </c>
      <c r="AY26" s="4">
        <v>0</v>
      </c>
      <c r="AZ26" s="4">
        <v>12</v>
      </c>
      <c r="BA26" s="4">
        <v>11</v>
      </c>
      <c r="BB26" s="4" t="s">
        <v>420</v>
      </c>
      <c r="BC26" s="4">
        <v>0.8</v>
      </c>
      <c r="BD26" s="4">
        <v>1.6</v>
      </c>
      <c r="BE26" s="4">
        <v>1.7</v>
      </c>
      <c r="BF26" s="4">
        <v>14.063000000000001</v>
      </c>
      <c r="BG26" s="4">
        <v>450</v>
      </c>
      <c r="BH26" s="4">
        <v>32</v>
      </c>
      <c r="BI26" s="4">
        <v>0.61199999999999999</v>
      </c>
      <c r="BJ26" s="4">
        <v>184.99799999999999</v>
      </c>
      <c r="BK26" s="4">
        <v>23.548999999999999</v>
      </c>
      <c r="BL26" s="4">
        <v>0</v>
      </c>
      <c r="BM26" s="4">
        <v>1.6140000000000001</v>
      </c>
      <c r="BN26" s="4">
        <v>1.6140000000000001</v>
      </c>
      <c r="BO26" s="4">
        <v>0</v>
      </c>
      <c r="BP26" s="4">
        <v>1.3149999999999999</v>
      </c>
      <c r="BQ26" s="4">
        <v>1.3149999999999999</v>
      </c>
      <c r="BR26" s="4">
        <v>1007.716</v>
      </c>
      <c r="BU26" s="4">
        <v>854.95399999999995</v>
      </c>
      <c r="BW26" s="4">
        <v>92814.349000000002</v>
      </c>
      <c r="BX26" s="4">
        <v>-4.5979999999999997E-3</v>
      </c>
      <c r="BY26" s="4">
        <v>-5</v>
      </c>
      <c r="BZ26" s="4">
        <v>1.1682680000000001</v>
      </c>
      <c r="CA26" s="4">
        <v>-0.11236400000000001</v>
      </c>
      <c r="CB26" s="4">
        <v>23.599014</v>
      </c>
    </row>
    <row r="27" spans="1:80">
      <c r="A27" s="2">
        <v>42440</v>
      </c>
      <c r="B27" s="32">
        <v>0.57013238425925927</v>
      </c>
      <c r="C27" s="4">
        <v>0.03</v>
      </c>
      <c r="D27" s="4">
        <v>5.5999999999999999E-3</v>
      </c>
      <c r="E27" s="4" t="s">
        <v>155</v>
      </c>
      <c r="F27" s="4">
        <v>56.058332999999998</v>
      </c>
      <c r="G27" s="4">
        <v>-32</v>
      </c>
      <c r="H27" s="4">
        <v>2.5</v>
      </c>
      <c r="I27" s="4">
        <v>4800.3</v>
      </c>
      <c r="K27" s="4">
        <v>20.73</v>
      </c>
      <c r="L27" s="4">
        <v>693</v>
      </c>
      <c r="M27" s="4">
        <v>0.99719999999999998</v>
      </c>
      <c r="N27" s="4">
        <v>2.9899999999999999E-2</v>
      </c>
      <c r="O27" s="4">
        <v>5.5999999999999999E-3</v>
      </c>
      <c r="P27" s="4">
        <v>0</v>
      </c>
      <c r="Q27" s="4">
        <v>2.5291000000000001</v>
      </c>
      <c r="R27" s="4">
        <v>2.5</v>
      </c>
      <c r="S27" s="4">
        <v>0</v>
      </c>
      <c r="T27" s="4">
        <v>2.0607000000000002</v>
      </c>
      <c r="U27" s="4">
        <v>2.1</v>
      </c>
      <c r="V27" s="4">
        <v>4800.3</v>
      </c>
      <c r="Y27" s="4">
        <v>690.84699999999998</v>
      </c>
      <c r="Z27" s="4">
        <v>0</v>
      </c>
      <c r="AA27" s="4">
        <v>20.666799999999999</v>
      </c>
      <c r="AB27" s="4" t="s">
        <v>384</v>
      </c>
      <c r="AC27" s="4">
        <v>0</v>
      </c>
      <c r="AD27" s="4">
        <v>12.9</v>
      </c>
      <c r="AE27" s="4">
        <v>841</v>
      </c>
      <c r="AF27" s="4">
        <v>862</v>
      </c>
      <c r="AG27" s="4">
        <v>883</v>
      </c>
      <c r="AH27" s="4">
        <v>56</v>
      </c>
      <c r="AI27" s="4">
        <v>26.64</v>
      </c>
      <c r="AJ27" s="4">
        <v>0.61</v>
      </c>
      <c r="AK27" s="4">
        <v>987</v>
      </c>
      <c r="AL27" s="4">
        <v>8</v>
      </c>
      <c r="AM27" s="4">
        <v>0</v>
      </c>
      <c r="AN27" s="4">
        <v>31</v>
      </c>
      <c r="AO27" s="4">
        <v>189</v>
      </c>
      <c r="AP27" s="4">
        <v>189</v>
      </c>
      <c r="AQ27" s="4">
        <v>3</v>
      </c>
      <c r="AR27" s="4">
        <v>195</v>
      </c>
      <c r="AS27" s="4" t="s">
        <v>155</v>
      </c>
      <c r="AT27" s="4">
        <v>2</v>
      </c>
      <c r="AU27" s="5">
        <v>0.77828703703703705</v>
      </c>
      <c r="AV27" s="4">
        <v>47.159376999999999</v>
      </c>
      <c r="AW27" s="4">
        <v>-88.489812000000001</v>
      </c>
      <c r="AX27" s="4">
        <v>312.7</v>
      </c>
      <c r="AY27" s="4">
        <v>0</v>
      </c>
      <c r="AZ27" s="4">
        <v>12</v>
      </c>
      <c r="BA27" s="4">
        <v>11</v>
      </c>
      <c r="BB27" s="4" t="s">
        <v>420</v>
      </c>
      <c r="BC27" s="4">
        <v>0.8</v>
      </c>
      <c r="BD27" s="4">
        <v>1.6</v>
      </c>
      <c r="BE27" s="4">
        <v>1.7</v>
      </c>
      <c r="BF27" s="4">
        <v>14.063000000000001</v>
      </c>
      <c r="BG27" s="4">
        <v>450</v>
      </c>
      <c r="BH27" s="4">
        <v>32</v>
      </c>
      <c r="BI27" s="4">
        <v>0.61199999999999999</v>
      </c>
      <c r="BJ27" s="4">
        <v>190.11199999999999</v>
      </c>
      <c r="BK27" s="4">
        <v>22.61</v>
      </c>
      <c r="BL27" s="4">
        <v>0</v>
      </c>
      <c r="BM27" s="4">
        <v>1.6830000000000001</v>
      </c>
      <c r="BN27" s="4">
        <v>1.6830000000000001</v>
      </c>
      <c r="BO27" s="4">
        <v>0</v>
      </c>
      <c r="BP27" s="4">
        <v>1.371</v>
      </c>
      <c r="BQ27" s="4">
        <v>1.371</v>
      </c>
      <c r="BR27" s="4">
        <v>1008.7536</v>
      </c>
      <c r="BU27" s="4">
        <v>871.06399999999996</v>
      </c>
      <c r="BW27" s="4">
        <v>95497.61</v>
      </c>
      <c r="BX27" s="4">
        <v>-7.1339999999999997E-3</v>
      </c>
      <c r="BY27" s="4">
        <v>-5</v>
      </c>
      <c r="BZ27" s="4">
        <v>1.167732</v>
      </c>
      <c r="CA27" s="4">
        <v>-0.17433699999999999</v>
      </c>
      <c r="CB27" s="4">
        <v>23.588186</v>
      </c>
    </row>
    <row r="28" spans="1:80">
      <c r="A28" s="2">
        <v>42440</v>
      </c>
      <c r="B28" s="32">
        <v>0.57014395833333331</v>
      </c>
      <c r="C28" s="4">
        <v>0.03</v>
      </c>
      <c r="D28" s="4">
        <v>5.0000000000000001E-3</v>
      </c>
      <c r="E28" s="4" t="s">
        <v>155</v>
      </c>
      <c r="F28" s="4">
        <v>50</v>
      </c>
      <c r="G28" s="4">
        <v>-32</v>
      </c>
      <c r="H28" s="4">
        <v>2.6</v>
      </c>
      <c r="I28" s="4">
        <v>4797.3999999999996</v>
      </c>
      <c r="K28" s="4">
        <v>20.8</v>
      </c>
      <c r="L28" s="4">
        <v>683</v>
      </c>
      <c r="M28" s="4">
        <v>0.99719999999999998</v>
      </c>
      <c r="N28" s="4">
        <v>2.9899999999999999E-2</v>
      </c>
      <c r="O28" s="4">
        <v>5.0000000000000001E-3</v>
      </c>
      <c r="P28" s="4">
        <v>0</v>
      </c>
      <c r="Q28" s="4">
        <v>2.5928</v>
      </c>
      <c r="R28" s="4">
        <v>2.6</v>
      </c>
      <c r="S28" s="4">
        <v>0</v>
      </c>
      <c r="T28" s="4">
        <v>2.1126</v>
      </c>
      <c r="U28" s="4">
        <v>2.1</v>
      </c>
      <c r="V28" s="4">
        <v>4797.3972000000003</v>
      </c>
      <c r="Y28" s="4">
        <v>681.45899999999995</v>
      </c>
      <c r="Z28" s="4">
        <v>0</v>
      </c>
      <c r="AA28" s="4">
        <v>20.7425</v>
      </c>
      <c r="AB28" s="4" t="s">
        <v>384</v>
      </c>
      <c r="AC28" s="4">
        <v>0</v>
      </c>
      <c r="AD28" s="4">
        <v>12.9</v>
      </c>
      <c r="AE28" s="4">
        <v>841</v>
      </c>
      <c r="AF28" s="4">
        <v>862</v>
      </c>
      <c r="AG28" s="4">
        <v>883</v>
      </c>
      <c r="AH28" s="4">
        <v>56</v>
      </c>
      <c r="AI28" s="4">
        <v>26.64</v>
      </c>
      <c r="AJ28" s="4">
        <v>0.61</v>
      </c>
      <c r="AK28" s="4">
        <v>987</v>
      </c>
      <c r="AL28" s="4">
        <v>8</v>
      </c>
      <c r="AM28" s="4">
        <v>0</v>
      </c>
      <c r="AN28" s="4">
        <v>31</v>
      </c>
      <c r="AO28" s="4">
        <v>189</v>
      </c>
      <c r="AP28" s="4">
        <v>189</v>
      </c>
      <c r="AQ28" s="4">
        <v>3.1</v>
      </c>
      <c r="AR28" s="4">
        <v>195</v>
      </c>
      <c r="AS28" s="4" t="s">
        <v>155</v>
      </c>
      <c r="AT28" s="4">
        <v>2</v>
      </c>
      <c r="AU28" s="5">
        <v>0.77829861111111109</v>
      </c>
      <c r="AV28" s="4">
        <v>47.159376999999999</v>
      </c>
      <c r="AW28" s="4">
        <v>-88.489812000000001</v>
      </c>
      <c r="AX28" s="4">
        <v>312.60000000000002</v>
      </c>
      <c r="AY28" s="4">
        <v>0</v>
      </c>
      <c r="AZ28" s="4">
        <v>12</v>
      </c>
      <c r="BA28" s="4">
        <v>11</v>
      </c>
      <c r="BB28" s="4" t="s">
        <v>420</v>
      </c>
      <c r="BC28" s="4">
        <v>0.8</v>
      </c>
      <c r="BD28" s="4">
        <v>1.6</v>
      </c>
      <c r="BE28" s="4">
        <v>1.7</v>
      </c>
      <c r="BF28" s="4">
        <v>14.063000000000001</v>
      </c>
      <c r="BG28" s="4">
        <v>450</v>
      </c>
      <c r="BH28" s="4">
        <v>32</v>
      </c>
      <c r="BI28" s="4">
        <v>0.61199999999999999</v>
      </c>
      <c r="BJ28" s="4">
        <v>190.482</v>
      </c>
      <c r="BK28" s="4">
        <v>20.206</v>
      </c>
      <c r="BL28" s="4">
        <v>0</v>
      </c>
      <c r="BM28" s="4">
        <v>1.7290000000000001</v>
      </c>
      <c r="BN28" s="4">
        <v>1.7290000000000001</v>
      </c>
      <c r="BO28" s="4">
        <v>0</v>
      </c>
      <c r="BP28" s="4">
        <v>1.409</v>
      </c>
      <c r="BQ28" s="4">
        <v>1.409</v>
      </c>
      <c r="BR28" s="4">
        <v>1010.0376</v>
      </c>
      <c r="BU28" s="4">
        <v>860.84100000000001</v>
      </c>
      <c r="BW28" s="4">
        <v>96027.311000000002</v>
      </c>
      <c r="BX28" s="4">
        <v>0.48848599999999998</v>
      </c>
      <c r="BY28" s="4">
        <v>-5</v>
      </c>
      <c r="BZ28" s="4">
        <v>1.1743300000000001</v>
      </c>
      <c r="CA28" s="4">
        <v>11.937377</v>
      </c>
      <c r="CB28" s="4">
        <v>23.721465999999999</v>
      </c>
    </row>
    <row r="29" spans="1:80">
      <c r="A29" s="2">
        <v>42440</v>
      </c>
      <c r="B29" s="32">
        <v>0.57015553240740735</v>
      </c>
      <c r="C29" s="4">
        <v>0.03</v>
      </c>
      <c r="D29" s="4">
        <v>5.0000000000000001E-3</v>
      </c>
      <c r="E29" s="4" t="s">
        <v>155</v>
      </c>
      <c r="F29" s="4">
        <v>50</v>
      </c>
      <c r="G29" s="4">
        <v>-32</v>
      </c>
      <c r="H29" s="4">
        <v>2.7</v>
      </c>
      <c r="I29" s="4">
        <v>4752.8</v>
      </c>
      <c r="K29" s="4">
        <v>20.8</v>
      </c>
      <c r="L29" s="4">
        <v>673</v>
      </c>
      <c r="M29" s="4">
        <v>0.99729999999999996</v>
      </c>
      <c r="N29" s="4">
        <v>2.9899999999999999E-2</v>
      </c>
      <c r="O29" s="4">
        <v>5.0000000000000001E-3</v>
      </c>
      <c r="P29" s="4">
        <v>0</v>
      </c>
      <c r="Q29" s="4">
        <v>2.6928000000000001</v>
      </c>
      <c r="R29" s="4">
        <v>2.7</v>
      </c>
      <c r="S29" s="4">
        <v>0</v>
      </c>
      <c r="T29" s="4">
        <v>2.194</v>
      </c>
      <c r="U29" s="4">
        <v>2.2000000000000002</v>
      </c>
      <c r="V29" s="4">
        <v>4752.7646999999997</v>
      </c>
      <c r="Y29" s="4">
        <v>671.05700000000002</v>
      </c>
      <c r="Z29" s="4">
        <v>0</v>
      </c>
      <c r="AA29" s="4">
        <v>20.744199999999999</v>
      </c>
      <c r="AB29" s="4" t="s">
        <v>384</v>
      </c>
      <c r="AC29" s="4">
        <v>0</v>
      </c>
      <c r="AD29" s="4">
        <v>12.9</v>
      </c>
      <c r="AE29" s="4">
        <v>841</v>
      </c>
      <c r="AF29" s="4">
        <v>862</v>
      </c>
      <c r="AG29" s="4">
        <v>883</v>
      </c>
      <c r="AH29" s="4">
        <v>56</v>
      </c>
      <c r="AI29" s="4">
        <v>26.64</v>
      </c>
      <c r="AJ29" s="4">
        <v>0.61</v>
      </c>
      <c r="AK29" s="4">
        <v>987</v>
      </c>
      <c r="AL29" s="4">
        <v>8</v>
      </c>
      <c r="AM29" s="4">
        <v>0</v>
      </c>
      <c r="AN29" s="4">
        <v>31</v>
      </c>
      <c r="AO29" s="4">
        <v>189</v>
      </c>
      <c r="AP29" s="4">
        <v>189</v>
      </c>
      <c r="AQ29" s="4">
        <v>3.2</v>
      </c>
      <c r="AR29" s="4">
        <v>195</v>
      </c>
      <c r="AS29" s="4" t="s">
        <v>155</v>
      </c>
      <c r="AT29" s="4">
        <v>2</v>
      </c>
      <c r="AU29" s="5">
        <v>0.77831018518518524</v>
      </c>
      <c r="AV29" s="4">
        <v>47.159376999999999</v>
      </c>
      <c r="AW29" s="4">
        <v>-88.489812999999998</v>
      </c>
      <c r="AX29" s="4">
        <v>312.3</v>
      </c>
      <c r="AY29" s="4">
        <v>0</v>
      </c>
      <c r="AZ29" s="4">
        <v>12</v>
      </c>
      <c r="BA29" s="4">
        <v>11</v>
      </c>
      <c r="BB29" s="4" t="s">
        <v>420</v>
      </c>
      <c r="BC29" s="4">
        <v>0.8</v>
      </c>
      <c r="BD29" s="4">
        <v>1.6</v>
      </c>
      <c r="BE29" s="4">
        <v>1.7240759999999999</v>
      </c>
      <c r="BF29" s="4">
        <v>14.063000000000001</v>
      </c>
      <c r="BG29" s="4">
        <v>450</v>
      </c>
      <c r="BH29" s="4">
        <v>32</v>
      </c>
      <c r="BI29" s="4">
        <v>0.61199999999999999</v>
      </c>
      <c r="BJ29" s="4">
        <v>192.304</v>
      </c>
      <c r="BK29" s="4">
        <v>20.399000000000001</v>
      </c>
      <c r="BL29" s="4">
        <v>0</v>
      </c>
      <c r="BM29" s="4">
        <v>1.8120000000000001</v>
      </c>
      <c r="BN29" s="4">
        <v>1.8120000000000001</v>
      </c>
      <c r="BO29" s="4">
        <v>0</v>
      </c>
      <c r="BP29" s="4">
        <v>1.4770000000000001</v>
      </c>
      <c r="BQ29" s="4">
        <v>1.4770000000000001</v>
      </c>
      <c r="BR29" s="4">
        <v>1010.1284000000001</v>
      </c>
      <c r="BU29" s="4">
        <v>855.73900000000003</v>
      </c>
      <c r="BW29" s="4">
        <v>96945.786999999997</v>
      </c>
      <c r="BX29" s="4">
        <v>0.83203400000000005</v>
      </c>
      <c r="BY29" s="4">
        <v>-5</v>
      </c>
      <c r="BZ29" s="4">
        <v>1.178701</v>
      </c>
      <c r="CA29" s="4">
        <v>20.332830999999999</v>
      </c>
      <c r="CB29" s="4">
        <v>23.809760000000001</v>
      </c>
    </row>
    <row r="30" spans="1:80">
      <c r="A30" s="2">
        <v>42440</v>
      </c>
      <c r="B30" s="32">
        <v>0.5701671064814815</v>
      </c>
      <c r="C30" s="4">
        <v>0.03</v>
      </c>
      <c r="D30" s="4">
        <v>5.0000000000000001E-3</v>
      </c>
      <c r="E30" s="4" t="s">
        <v>155</v>
      </c>
      <c r="F30" s="4">
        <v>50</v>
      </c>
      <c r="G30" s="4">
        <v>-32</v>
      </c>
      <c r="H30" s="4">
        <v>2.7</v>
      </c>
      <c r="I30" s="4">
        <v>4801.2</v>
      </c>
      <c r="K30" s="4">
        <v>20.8</v>
      </c>
      <c r="L30" s="4">
        <v>664</v>
      </c>
      <c r="M30" s="4">
        <v>0.99719999999999998</v>
      </c>
      <c r="N30" s="4">
        <v>2.9899999999999999E-2</v>
      </c>
      <c r="O30" s="4">
        <v>5.0000000000000001E-3</v>
      </c>
      <c r="P30" s="4">
        <v>0</v>
      </c>
      <c r="Q30" s="4">
        <v>2.6924999999999999</v>
      </c>
      <c r="R30" s="4">
        <v>2.7</v>
      </c>
      <c r="S30" s="4">
        <v>0</v>
      </c>
      <c r="T30" s="4">
        <v>2.1938</v>
      </c>
      <c r="U30" s="4">
        <v>2.2000000000000002</v>
      </c>
      <c r="V30" s="4">
        <v>4801.2</v>
      </c>
      <c r="Y30" s="4">
        <v>662.50199999999995</v>
      </c>
      <c r="Z30" s="4">
        <v>0</v>
      </c>
      <c r="AA30" s="4">
        <v>20.742100000000001</v>
      </c>
      <c r="AB30" s="4" t="s">
        <v>384</v>
      </c>
      <c r="AC30" s="4">
        <v>0</v>
      </c>
      <c r="AD30" s="4">
        <v>12.6</v>
      </c>
      <c r="AE30" s="4">
        <v>842</v>
      </c>
      <c r="AF30" s="4">
        <v>862</v>
      </c>
      <c r="AG30" s="4">
        <v>884</v>
      </c>
      <c r="AH30" s="4">
        <v>56</v>
      </c>
      <c r="AI30" s="4">
        <v>26.64</v>
      </c>
      <c r="AJ30" s="4">
        <v>0.61</v>
      </c>
      <c r="AK30" s="4">
        <v>987</v>
      </c>
      <c r="AL30" s="4">
        <v>8</v>
      </c>
      <c r="AM30" s="4">
        <v>0</v>
      </c>
      <c r="AN30" s="4">
        <v>31</v>
      </c>
      <c r="AO30" s="4">
        <v>189</v>
      </c>
      <c r="AP30" s="4">
        <v>189.4</v>
      </c>
      <c r="AQ30" s="4">
        <v>3.1</v>
      </c>
      <c r="AR30" s="4">
        <v>195</v>
      </c>
      <c r="AS30" s="4" t="s">
        <v>155</v>
      </c>
      <c r="AT30" s="4">
        <v>2</v>
      </c>
      <c r="AU30" s="5">
        <v>0.77832175925925917</v>
      </c>
      <c r="AV30" s="4">
        <v>47.159376999999999</v>
      </c>
      <c r="AW30" s="4">
        <v>-88.489812999999998</v>
      </c>
      <c r="AX30" s="4">
        <v>312.10000000000002</v>
      </c>
      <c r="AY30" s="4">
        <v>0</v>
      </c>
      <c r="AZ30" s="4">
        <v>12</v>
      </c>
      <c r="BA30" s="4">
        <v>11</v>
      </c>
      <c r="BB30" s="4" t="s">
        <v>420</v>
      </c>
      <c r="BC30" s="4">
        <v>0.8</v>
      </c>
      <c r="BD30" s="4">
        <v>1.6</v>
      </c>
      <c r="BE30" s="4">
        <v>1.8</v>
      </c>
      <c r="BF30" s="4">
        <v>14.063000000000001</v>
      </c>
      <c r="BG30" s="4">
        <v>450</v>
      </c>
      <c r="BH30" s="4">
        <v>32</v>
      </c>
      <c r="BI30" s="4">
        <v>0.61199999999999999</v>
      </c>
      <c r="BJ30" s="4">
        <v>190.327</v>
      </c>
      <c r="BK30" s="4">
        <v>20.189</v>
      </c>
      <c r="BL30" s="4">
        <v>0</v>
      </c>
      <c r="BM30" s="4">
        <v>1.794</v>
      </c>
      <c r="BN30" s="4">
        <v>1.794</v>
      </c>
      <c r="BO30" s="4">
        <v>0</v>
      </c>
      <c r="BP30" s="4">
        <v>1.462</v>
      </c>
      <c r="BQ30" s="4">
        <v>1.462</v>
      </c>
      <c r="BR30" s="4">
        <v>1010.0307</v>
      </c>
      <c r="BU30" s="4">
        <v>836.22500000000002</v>
      </c>
      <c r="BW30" s="4">
        <v>95948.945000000007</v>
      </c>
      <c r="BX30" s="4">
        <v>0.32141999999999998</v>
      </c>
      <c r="BY30" s="4">
        <v>-5</v>
      </c>
      <c r="BZ30" s="4">
        <v>1.172237</v>
      </c>
      <c r="CA30" s="4">
        <v>7.8547010000000004</v>
      </c>
      <c r="CB30" s="4">
        <v>23.679186999999999</v>
      </c>
    </row>
    <row r="31" spans="1:80">
      <c r="A31" s="2">
        <v>42440</v>
      </c>
      <c r="B31" s="32">
        <v>0.57017868055555554</v>
      </c>
      <c r="C31" s="4">
        <v>0.13600000000000001</v>
      </c>
      <c r="D31" s="4">
        <v>6.4999999999999997E-3</v>
      </c>
      <c r="E31" s="4" t="s">
        <v>155</v>
      </c>
      <c r="F31" s="4">
        <v>65.143105000000006</v>
      </c>
      <c r="G31" s="4">
        <v>-32</v>
      </c>
      <c r="H31" s="4">
        <v>2.7</v>
      </c>
      <c r="I31" s="4">
        <v>4784.7</v>
      </c>
      <c r="K31" s="4">
        <v>20.8</v>
      </c>
      <c r="L31" s="4">
        <v>682</v>
      </c>
      <c r="M31" s="4">
        <v>0.99609999999999999</v>
      </c>
      <c r="N31" s="4">
        <v>0.13550000000000001</v>
      </c>
      <c r="O31" s="4">
        <v>6.4999999999999997E-3</v>
      </c>
      <c r="P31" s="4">
        <v>0</v>
      </c>
      <c r="Q31" s="4">
        <v>2.7256999999999998</v>
      </c>
      <c r="R31" s="4">
        <v>2.7</v>
      </c>
      <c r="S31" s="4">
        <v>0</v>
      </c>
      <c r="T31" s="4">
        <v>2.2208999999999999</v>
      </c>
      <c r="U31" s="4">
        <v>2.2000000000000002</v>
      </c>
      <c r="V31" s="4">
        <v>4784.7257</v>
      </c>
      <c r="Y31" s="4">
        <v>679.50800000000004</v>
      </c>
      <c r="Z31" s="4">
        <v>0</v>
      </c>
      <c r="AA31" s="4">
        <v>20.718599999999999</v>
      </c>
      <c r="AB31" s="4" t="s">
        <v>384</v>
      </c>
      <c r="AC31" s="4">
        <v>0</v>
      </c>
      <c r="AD31" s="4">
        <v>12.3</v>
      </c>
      <c r="AE31" s="4">
        <v>845</v>
      </c>
      <c r="AF31" s="4">
        <v>863</v>
      </c>
      <c r="AG31" s="4">
        <v>886</v>
      </c>
      <c r="AH31" s="4">
        <v>56</v>
      </c>
      <c r="AI31" s="4">
        <v>26.64</v>
      </c>
      <c r="AJ31" s="4">
        <v>0.61</v>
      </c>
      <c r="AK31" s="4">
        <v>987</v>
      </c>
      <c r="AL31" s="4">
        <v>8</v>
      </c>
      <c r="AM31" s="4">
        <v>0</v>
      </c>
      <c r="AN31" s="4">
        <v>31</v>
      </c>
      <c r="AO31" s="4">
        <v>189</v>
      </c>
      <c r="AP31" s="4">
        <v>190</v>
      </c>
      <c r="AQ31" s="4">
        <v>2.9</v>
      </c>
      <c r="AR31" s="4">
        <v>195</v>
      </c>
      <c r="AS31" s="4" t="s">
        <v>155</v>
      </c>
      <c r="AT31" s="4">
        <v>2</v>
      </c>
      <c r="AU31" s="5">
        <v>0.77833333333333332</v>
      </c>
      <c r="AV31" s="4">
        <v>47.159376999999999</v>
      </c>
      <c r="AW31" s="4">
        <v>-88.489812999999998</v>
      </c>
      <c r="AX31" s="4">
        <v>311.89999999999998</v>
      </c>
      <c r="AY31" s="4">
        <v>0</v>
      </c>
      <c r="AZ31" s="4">
        <v>12</v>
      </c>
      <c r="BA31" s="4">
        <v>11</v>
      </c>
      <c r="BB31" s="4" t="s">
        <v>420</v>
      </c>
      <c r="BC31" s="4">
        <v>0.8</v>
      </c>
      <c r="BD31" s="4">
        <v>1.6</v>
      </c>
      <c r="BE31" s="4">
        <v>1.8</v>
      </c>
      <c r="BF31" s="4">
        <v>14.063000000000001</v>
      </c>
      <c r="BG31" s="4">
        <v>450</v>
      </c>
      <c r="BH31" s="4">
        <v>32</v>
      </c>
      <c r="BI31" s="4">
        <v>0.61199999999999999</v>
      </c>
      <c r="BJ31" s="4">
        <v>705.64300000000003</v>
      </c>
      <c r="BK31" s="4">
        <v>21.503</v>
      </c>
      <c r="BL31" s="4">
        <v>0</v>
      </c>
      <c r="BM31" s="4">
        <v>1.486</v>
      </c>
      <c r="BN31" s="4">
        <v>1.486</v>
      </c>
      <c r="BO31" s="4">
        <v>0</v>
      </c>
      <c r="BP31" s="4">
        <v>1.2110000000000001</v>
      </c>
      <c r="BQ31" s="4">
        <v>1.2110000000000001</v>
      </c>
      <c r="BR31" s="4">
        <v>823.75840000000005</v>
      </c>
      <c r="BU31" s="4">
        <v>701.92200000000003</v>
      </c>
      <c r="BW31" s="4">
        <v>78434.258000000002</v>
      </c>
      <c r="BX31" s="4">
        <v>0.13026699999999999</v>
      </c>
      <c r="BY31" s="4">
        <v>-5</v>
      </c>
      <c r="BZ31" s="4">
        <v>1.1590720000000001</v>
      </c>
      <c r="CA31" s="4">
        <v>3.1833999999999998</v>
      </c>
      <c r="CB31" s="4">
        <v>23.413253999999998</v>
      </c>
    </row>
    <row r="32" spans="1:80">
      <c r="A32" s="2">
        <v>42440</v>
      </c>
      <c r="B32" s="32">
        <v>0.57019025462962969</v>
      </c>
      <c r="C32" s="4">
        <v>0.999</v>
      </c>
      <c r="D32" s="4">
        <v>0.36249999999999999</v>
      </c>
      <c r="E32" s="4" t="s">
        <v>155</v>
      </c>
      <c r="F32" s="4">
        <v>3625.2609779999998</v>
      </c>
      <c r="G32" s="4">
        <v>-32</v>
      </c>
      <c r="H32" s="4">
        <v>2.8</v>
      </c>
      <c r="I32" s="4">
        <v>6075.6</v>
      </c>
      <c r="K32" s="4">
        <v>20.8</v>
      </c>
      <c r="L32" s="4">
        <v>867</v>
      </c>
      <c r="M32" s="4">
        <v>0.98260000000000003</v>
      </c>
      <c r="N32" s="4">
        <v>0.9819</v>
      </c>
      <c r="O32" s="4">
        <v>0.35620000000000002</v>
      </c>
      <c r="P32" s="4">
        <v>0</v>
      </c>
      <c r="Q32" s="4">
        <v>2.7513000000000001</v>
      </c>
      <c r="R32" s="4">
        <v>2.8</v>
      </c>
      <c r="S32" s="4">
        <v>0</v>
      </c>
      <c r="T32" s="4">
        <v>2.2416999999999998</v>
      </c>
      <c r="U32" s="4">
        <v>2.2000000000000002</v>
      </c>
      <c r="V32" s="4">
        <v>6075.6395000000002</v>
      </c>
      <c r="Y32" s="4">
        <v>851.71799999999996</v>
      </c>
      <c r="Z32" s="4">
        <v>0</v>
      </c>
      <c r="AA32" s="4">
        <v>20.438300000000002</v>
      </c>
      <c r="AB32" s="4" t="s">
        <v>384</v>
      </c>
      <c r="AC32" s="4">
        <v>0</v>
      </c>
      <c r="AD32" s="4">
        <v>12.1</v>
      </c>
      <c r="AE32" s="4">
        <v>847</v>
      </c>
      <c r="AF32" s="4">
        <v>865</v>
      </c>
      <c r="AG32" s="4">
        <v>887</v>
      </c>
      <c r="AH32" s="4">
        <v>56</v>
      </c>
      <c r="AI32" s="4">
        <v>26.64</v>
      </c>
      <c r="AJ32" s="4">
        <v>0.61</v>
      </c>
      <c r="AK32" s="4">
        <v>987</v>
      </c>
      <c r="AL32" s="4">
        <v>8</v>
      </c>
      <c r="AM32" s="4">
        <v>0</v>
      </c>
      <c r="AN32" s="4">
        <v>31</v>
      </c>
      <c r="AO32" s="4">
        <v>189</v>
      </c>
      <c r="AP32" s="4">
        <v>189.6</v>
      </c>
      <c r="AQ32" s="4">
        <v>2.6</v>
      </c>
      <c r="AR32" s="4">
        <v>195.4</v>
      </c>
      <c r="AS32" s="4" t="s">
        <v>155</v>
      </c>
      <c r="AT32" s="4">
        <v>2</v>
      </c>
      <c r="AU32" s="5">
        <v>0.77834490740740747</v>
      </c>
      <c r="AV32" s="4">
        <v>47.159376999999999</v>
      </c>
      <c r="AW32" s="4">
        <v>-88.489812999999998</v>
      </c>
      <c r="AX32" s="4">
        <v>311.7</v>
      </c>
      <c r="AY32" s="4">
        <v>0</v>
      </c>
      <c r="AZ32" s="4">
        <v>12</v>
      </c>
      <c r="BA32" s="4">
        <v>11</v>
      </c>
      <c r="BB32" s="4" t="s">
        <v>420</v>
      </c>
      <c r="BC32" s="4">
        <v>0.8</v>
      </c>
      <c r="BD32" s="4">
        <v>1.6</v>
      </c>
      <c r="BE32" s="4">
        <v>1.8</v>
      </c>
      <c r="BF32" s="4">
        <v>14.063000000000001</v>
      </c>
      <c r="BG32" s="4">
        <v>100.75</v>
      </c>
      <c r="BH32" s="4">
        <v>7.16</v>
      </c>
      <c r="BI32" s="4">
        <v>1.77</v>
      </c>
      <c r="BJ32" s="4">
        <v>1557.6179999999999</v>
      </c>
      <c r="BK32" s="4">
        <v>359.67500000000001</v>
      </c>
      <c r="BL32" s="4">
        <v>0</v>
      </c>
      <c r="BM32" s="4">
        <v>0.45700000000000002</v>
      </c>
      <c r="BN32" s="4">
        <v>0.45700000000000002</v>
      </c>
      <c r="BO32" s="4">
        <v>0</v>
      </c>
      <c r="BP32" s="4">
        <v>0.372</v>
      </c>
      <c r="BQ32" s="4">
        <v>0.372</v>
      </c>
      <c r="BR32" s="4">
        <v>318.71409999999997</v>
      </c>
      <c r="BU32" s="4">
        <v>268.07499999999999</v>
      </c>
      <c r="BW32" s="4">
        <v>23575.207999999999</v>
      </c>
      <c r="BX32" s="4">
        <v>5.6129999999999999E-2</v>
      </c>
      <c r="BY32" s="4">
        <v>-5</v>
      </c>
      <c r="BZ32" s="4">
        <v>1.1469720000000001</v>
      </c>
      <c r="CA32" s="4">
        <v>1.3716740000000001</v>
      </c>
      <c r="CB32" s="4">
        <v>23.168835000000001</v>
      </c>
    </row>
    <row r="33" spans="1:80">
      <c r="A33" s="2">
        <v>42440</v>
      </c>
      <c r="B33" s="32">
        <v>0.57020182870370373</v>
      </c>
      <c r="C33" s="4">
        <v>3.6880000000000002</v>
      </c>
      <c r="D33" s="4">
        <v>0.83809999999999996</v>
      </c>
      <c r="E33" s="4" t="s">
        <v>155</v>
      </c>
      <c r="F33" s="4">
        <v>8381.25</v>
      </c>
      <c r="G33" s="4">
        <v>-32</v>
      </c>
      <c r="H33" s="4">
        <v>2.8</v>
      </c>
      <c r="I33" s="4">
        <v>16480.900000000001</v>
      </c>
      <c r="K33" s="4">
        <v>20.61</v>
      </c>
      <c r="L33" s="4">
        <v>1392</v>
      </c>
      <c r="M33" s="4">
        <v>0.94210000000000005</v>
      </c>
      <c r="N33" s="4">
        <v>3.4746999999999999</v>
      </c>
      <c r="O33" s="4">
        <v>0.78959999999999997</v>
      </c>
      <c r="P33" s="4">
        <v>0</v>
      </c>
      <c r="Q33" s="4">
        <v>2.6379999999999999</v>
      </c>
      <c r="R33" s="4">
        <v>2.6</v>
      </c>
      <c r="S33" s="4">
        <v>0</v>
      </c>
      <c r="T33" s="4">
        <v>2.1494</v>
      </c>
      <c r="U33" s="4">
        <v>2.1</v>
      </c>
      <c r="V33" s="4">
        <v>16480.941699999999</v>
      </c>
      <c r="Y33" s="4">
        <v>1311.1869999999999</v>
      </c>
      <c r="Z33" s="4">
        <v>0</v>
      </c>
      <c r="AA33" s="4">
        <v>19.417400000000001</v>
      </c>
      <c r="AB33" s="4" t="s">
        <v>384</v>
      </c>
      <c r="AC33" s="4">
        <v>0</v>
      </c>
      <c r="AD33" s="4">
        <v>12</v>
      </c>
      <c r="AE33" s="4">
        <v>848</v>
      </c>
      <c r="AF33" s="4">
        <v>866</v>
      </c>
      <c r="AG33" s="4">
        <v>887</v>
      </c>
      <c r="AH33" s="4">
        <v>56</v>
      </c>
      <c r="AI33" s="4">
        <v>26.64</v>
      </c>
      <c r="AJ33" s="4">
        <v>0.61</v>
      </c>
      <c r="AK33" s="4">
        <v>987</v>
      </c>
      <c r="AL33" s="4">
        <v>8</v>
      </c>
      <c r="AM33" s="4">
        <v>0</v>
      </c>
      <c r="AN33" s="4">
        <v>31</v>
      </c>
      <c r="AO33" s="4">
        <v>189</v>
      </c>
      <c r="AP33" s="4">
        <v>188.6</v>
      </c>
      <c r="AQ33" s="4">
        <v>2.5</v>
      </c>
      <c r="AR33" s="4">
        <v>195.7</v>
      </c>
      <c r="AS33" s="4" t="s">
        <v>155</v>
      </c>
      <c r="AT33" s="4">
        <v>2</v>
      </c>
      <c r="AU33" s="5">
        <v>0.77835648148148151</v>
      </c>
      <c r="AV33" s="4">
        <v>47.159376999999999</v>
      </c>
      <c r="AW33" s="4">
        <v>-88.489812999999998</v>
      </c>
      <c r="AX33" s="4">
        <v>311.5</v>
      </c>
      <c r="AY33" s="4">
        <v>0</v>
      </c>
      <c r="AZ33" s="4">
        <v>12</v>
      </c>
      <c r="BA33" s="4">
        <v>11</v>
      </c>
      <c r="BB33" s="4" t="s">
        <v>420</v>
      </c>
      <c r="BC33" s="4">
        <v>0.8</v>
      </c>
      <c r="BD33" s="4">
        <v>1.6</v>
      </c>
      <c r="BE33" s="4">
        <v>1.8</v>
      </c>
      <c r="BF33" s="4">
        <v>14.063000000000001</v>
      </c>
      <c r="BG33" s="4">
        <v>32.14</v>
      </c>
      <c r="BH33" s="4">
        <v>2.29</v>
      </c>
      <c r="BI33" s="4">
        <v>6.1420000000000003</v>
      </c>
      <c r="BJ33" s="4">
        <v>1788.9349999999999</v>
      </c>
      <c r="BK33" s="4">
        <v>258.75</v>
      </c>
      <c r="BL33" s="4">
        <v>0</v>
      </c>
      <c r="BM33" s="4">
        <v>0.14199999999999999</v>
      </c>
      <c r="BN33" s="4">
        <v>0.14199999999999999</v>
      </c>
      <c r="BO33" s="4">
        <v>0</v>
      </c>
      <c r="BP33" s="4">
        <v>0.11600000000000001</v>
      </c>
      <c r="BQ33" s="4">
        <v>0.11600000000000001</v>
      </c>
      <c r="BR33" s="4">
        <v>280.58240000000001</v>
      </c>
      <c r="BU33" s="4">
        <v>133.935</v>
      </c>
      <c r="BW33" s="4">
        <v>7268.9390000000003</v>
      </c>
      <c r="BX33" s="4">
        <v>2.9243000000000002E-2</v>
      </c>
      <c r="BY33" s="4">
        <v>-5</v>
      </c>
      <c r="BZ33" s="4">
        <v>1.143</v>
      </c>
      <c r="CA33" s="4">
        <v>0.71463200000000004</v>
      </c>
      <c r="CB33" s="4">
        <v>23.0886</v>
      </c>
    </row>
    <row r="34" spans="1:80">
      <c r="A34" s="2">
        <v>42440</v>
      </c>
      <c r="B34" s="32">
        <v>0.57021340277777777</v>
      </c>
      <c r="C34" s="4">
        <v>7.9459999999999997</v>
      </c>
      <c r="D34" s="4">
        <v>1.3202</v>
      </c>
      <c r="E34" s="4" t="s">
        <v>155</v>
      </c>
      <c r="F34" s="4">
        <v>13202.209005999999</v>
      </c>
      <c r="G34" s="4">
        <v>22.3</v>
      </c>
      <c r="H34" s="4">
        <v>2.9</v>
      </c>
      <c r="I34" s="4">
        <v>25101.3</v>
      </c>
      <c r="K34" s="4">
        <v>18.53</v>
      </c>
      <c r="L34" s="4">
        <v>1843</v>
      </c>
      <c r="M34" s="4">
        <v>0.89170000000000005</v>
      </c>
      <c r="N34" s="4">
        <v>7.0860000000000003</v>
      </c>
      <c r="O34" s="4">
        <v>1.1773</v>
      </c>
      <c r="P34" s="4">
        <v>19.852599999999999</v>
      </c>
      <c r="Q34" s="4">
        <v>2.5859999999999999</v>
      </c>
      <c r="R34" s="4">
        <v>22.4</v>
      </c>
      <c r="S34" s="4">
        <v>16.175799999999999</v>
      </c>
      <c r="T34" s="4">
        <v>2.1071</v>
      </c>
      <c r="U34" s="4">
        <v>18.3</v>
      </c>
      <c r="V34" s="4">
        <v>25101.286800000002</v>
      </c>
      <c r="Y34" s="4">
        <v>1643.8230000000001</v>
      </c>
      <c r="Z34" s="4">
        <v>0</v>
      </c>
      <c r="AA34" s="4">
        <v>16.521699999999999</v>
      </c>
      <c r="AB34" s="4" t="s">
        <v>384</v>
      </c>
      <c r="AC34" s="4">
        <v>0</v>
      </c>
      <c r="AD34" s="4">
        <v>12</v>
      </c>
      <c r="AE34" s="4">
        <v>848</v>
      </c>
      <c r="AF34" s="4">
        <v>866</v>
      </c>
      <c r="AG34" s="4">
        <v>887</v>
      </c>
      <c r="AH34" s="4">
        <v>56</v>
      </c>
      <c r="AI34" s="4">
        <v>26.64</v>
      </c>
      <c r="AJ34" s="4">
        <v>0.61</v>
      </c>
      <c r="AK34" s="4">
        <v>987</v>
      </c>
      <c r="AL34" s="4">
        <v>8</v>
      </c>
      <c r="AM34" s="4">
        <v>0</v>
      </c>
      <c r="AN34" s="4">
        <v>31</v>
      </c>
      <c r="AO34" s="4">
        <v>188.6</v>
      </c>
      <c r="AP34" s="4">
        <v>188</v>
      </c>
      <c r="AQ34" s="4">
        <v>2.5</v>
      </c>
      <c r="AR34" s="4">
        <v>195.9</v>
      </c>
      <c r="AS34" s="4" t="s">
        <v>155</v>
      </c>
      <c r="AT34" s="4">
        <v>2</v>
      </c>
      <c r="AU34" s="5">
        <v>0.77836805555555555</v>
      </c>
      <c r="AV34" s="4">
        <v>47.159376999999999</v>
      </c>
      <c r="AW34" s="4">
        <v>-88.489812999999998</v>
      </c>
      <c r="AX34" s="4">
        <v>311.3</v>
      </c>
      <c r="AY34" s="4">
        <v>0</v>
      </c>
      <c r="AZ34" s="4">
        <v>12</v>
      </c>
      <c r="BA34" s="4">
        <v>11</v>
      </c>
      <c r="BB34" s="4" t="s">
        <v>420</v>
      </c>
      <c r="BC34" s="4">
        <v>0.8</v>
      </c>
      <c r="BD34" s="4">
        <v>1.6</v>
      </c>
      <c r="BE34" s="4">
        <v>1.8</v>
      </c>
      <c r="BF34" s="4">
        <v>14.063000000000001</v>
      </c>
      <c r="BG34" s="4">
        <v>17.02</v>
      </c>
      <c r="BH34" s="4">
        <v>1.21</v>
      </c>
      <c r="BI34" s="4">
        <v>12.141999999999999</v>
      </c>
      <c r="BJ34" s="4">
        <v>1996.046</v>
      </c>
      <c r="BK34" s="4">
        <v>211.06800000000001</v>
      </c>
      <c r="BL34" s="4">
        <v>0.58599999999999997</v>
      </c>
      <c r="BM34" s="4">
        <v>7.5999999999999998E-2</v>
      </c>
      <c r="BN34" s="4">
        <v>0.66200000000000003</v>
      </c>
      <c r="BO34" s="4">
        <v>0.47699999999999998</v>
      </c>
      <c r="BP34" s="4">
        <v>6.2E-2</v>
      </c>
      <c r="BQ34" s="4">
        <v>0.53900000000000003</v>
      </c>
      <c r="BR34" s="4">
        <v>233.80889999999999</v>
      </c>
      <c r="BU34" s="4">
        <v>91.869</v>
      </c>
      <c r="BW34" s="4">
        <v>3383.9409999999998</v>
      </c>
      <c r="BX34" s="4">
        <v>2.1267999999999999E-2</v>
      </c>
      <c r="BY34" s="4">
        <v>-5</v>
      </c>
      <c r="BZ34" s="4">
        <v>1.1412679999999999</v>
      </c>
      <c r="CA34" s="4">
        <v>0.519737</v>
      </c>
      <c r="CB34" s="4">
        <v>23.053614</v>
      </c>
    </row>
    <row r="35" spans="1:80">
      <c r="A35" s="2">
        <v>42440</v>
      </c>
      <c r="B35" s="32">
        <v>0.57022497685185181</v>
      </c>
      <c r="C35" s="4">
        <v>8.36</v>
      </c>
      <c r="D35" s="4">
        <v>1.8925000000000001</v>
      </c>
      <c r="E35" s="4" t="s">
        <v>155</v>
      </c>
      <c r="F35" s="4">
        <v>18925.045044999999</v>
      </c>
      <c r="G35" s="4">
        <v>53.7</v>
      </c>
      <c r="H35" s="4">
        <v>5.5</v>
      </c>
      <c r="I35" s="4">
        <v>34869</v>
      </c>
      <c r="K35" s="4">
        <v>13.84</v>
      </c>
      <c r="L35" s="4">
        <v>2052</v>
      </c>
      <c r="M35" s="4">
        <v>0.87309999999999999</v>
      </c>
      <c r="N35" s="4">
        <v>7.2991999999999999</v>
      </c>
      <c r="O35" s="4">
        <v>1.6524000000000001</v>
      </c>
      <c r="P35" s="4">
        <v>46.846200000000003</v>
      </c>
      <c r="Q35" s="4">
        <v>4.8334999999999999</v>
      </c>
      <c r="R35" s="4">
        <v>51.7</v>
      </c>
      <c r="S35" s="4">
        <v>38.17</v>
      </c>
      <c r="T35" s="4">
        <v>3.9382999999999999</v>
      </c>
      <c r="U35" s="4">
        <v>42.1</v>
      </c>
      <c r="V35" s="4">
        <v>34868.967400000001</v>
      </c>
      <c r="Y35" s="4">
        <v>1791.64</v>
      </c>
      <c r="Z35" s="4">
        <v>0</v>
      </c>
      <c r="AA35" s="4">
        <v>12.0802</v>
      </c>
      <c r="AB35" s="4" t="s">
        <v>384</v>
      </c>
      <c r="AC35" s="4">
        <v>0</v>
      </c>
      <c r="AD35" s="4">
        <v>11.9</v>
      </c>
      <c r="AE35" s="4">
        <v>849</v>
      </c>
      <c r="AF35" s="4">
        <v>866</v>
      </c>
      <c r="AG35" s="4">
        <v>887</v>
      </c>
      <c r="AH35" s="4">
        <v>56</v>
      </c>
      <c r="AI35" s="4">
        <v>26.64</v>
      </c>
      <c r="AJ35" s="4">
        <v>0.61</v>
      </c>
      <c r="AK35" s="4">
        <v>987</v>
      </c>
      <c r="AL35" s="4">
        <v>8</v>
      </c>
      <c r="AM35" s="4">
        <v>0</v>
      </c>
      <c r="AN35" s="4">
        <v>31</v>
      </c>
      <c r="AO35" s="4">
        <v>188</v>
      </c>
      <c r="AP35" s="4">
        <v>188.4</v>
      </c>
      <c r="AQ35" s="4">
        <v>2.2999999999999998</v>
      </c>
      <c r="AR35" s="4">
        <v>195.5</v>
      </c>
      <c r="AS35" s="4" t="s">
        <v>155</v>
      </c>
      <c r="AT35" s="4">
        <v>2</v>
      </c>
      <c r="AU35" s="5">
        <v>0.77837962962962959</v>
      </c>
      <c r="AV35" s="4">
        <v>47.159376999999999</v>
      </c>
      <c r="AW35" s="4">
        <v>-88.489812999999998</v>
      </c>
      <c r="AX35" s="4">
        <v>311</v>
      </c>
      <c r="AY35" s="4">
        <v>0</v>
      </c>
      <c r="AZ35" s="4">
        <v>12</v>
      </c>
      <c r="BA35" s="4">
        <v>11</v>
      </c>
      <c r="BB35" s="4" t="s">
        <v>420</v>
      </c>
      <c r="BC35" s="4">
        <v>0.82457499999999995</v>
      </c>
      <c r="BD35" s="4">
        <v>1.6245750000000001</v>
      </c>
      <c r="BE35" s="4">
        <v>1.8245750000000001</v>
      </c>
      <c r="BF35" s="4">
        <v>14.063000000000001</v>
      </c>
      <c r="BG35" s="4">
        <v>14.43</v>
      </c>
      <c r="BH35" s="4">
        <v>1.03</v>
      </c>
      <c r="BI35" s="4">
        <v>14.532</v>
      </c>
      <c r="BJ35" s="4">
        <v>1779.97</v>
      </c>
      <c r="BK35" s="4">
        <v>256.46300000000002</v>
      </c>
      <c r="BL35" s="4">
        <v>1.196</v>
      </c>
      <c r="BM35" s="4">
        <v>0.123</v>
      </c>
      <c r="BN35" s="4">
        <v>1.32</v>
      </c>
      <c r="BO35" s="4">
        <v>0.97499999999999998</v>
      </c>
      <c r="BP35" s="4">
        <v>0.10100000000000001</v>
      </c>
      <c r="BQ35" s="4">
        <v>1.075</v>
      </c>
      <c r="BR35" s="4">
        <v>281.17250000000001</v>
      </c>
      <c r="BU35" s="4">
        <v>86.683000000000007</v>
      </c>
      <c r="BW35" s="4">
        <v>2141.953</v>
      </c>
      <c r="BX35" s="4">
        <v>1.9866000000000002E-2</v>
      </c>
      <c r="BY35" s="4">
        <v>-5</v>
      </c>
      <c r="BZ35" s="4">
        <v>1.138134</v>
      </c>
      <c r="CA35" s="4">
        <v>0.48547499999999999</v>
      </c>
      <c r="CB35" s="4">
        <v>22.990307000000001</v>
      </c>
    </row>
    <row r="36" spans="1:80">
      <c r="A36" s="2">
        <v>42440</v>
      </c>
      <c r="B36" s="32">
        <v>0.57023655092592596</v>
      </c>
      <c r="C36" s="4">
        <v>7.6559999999999997</v>
      </c>
      <c r="D36" s="4">
        <v>2.7164000000000001</v>
      </c>
      <c r="E36" s="4" t="s">
        <v>155</v>
      </c>
      <c r="F36" s="4">
        <v>27164.193284000001</v>
      </c>
      <c r="G36" s="4">
        <v>53</v>
      </c>
      <c r="H36" s="4">
        <v>8.8000000000000007</v>
      </c>
      <c r="I36" s="4">
        <v>46108.800000000003</v>
      </c>
      <c r="K36" s="4">
        <v>9.6300000000000008</v>
      </c>
      <c r="L36" s="4">
        <v>2052</v>
      </c>
      <c r="M36" s="4">
        <v>0.85970000000000002</v>
      </c>
      <c r="N36" s="4">
        <v>6.5815999999999999</v>
      </c>
      <c r="O36" s="4">
        <v>2.3351999999999999</v>
      </c>
      <c r="P36" s="4">
        <v>45.6023</v>
      </c>
      <c r="Q36" s="4">
        <v>7.5937999999999999</v>
      </c>
      <c r="R36" s="4">
        <v>53.2</v>
      </c>
      <c r="S36" s="4">
        <v>37.156500000000001</v>
      </c>
      <c r="T36" s="4">
        <v>6.1874000000000002</v>
      </c>
      <c r="U36" s="4">
        <v>43.3</v>
      </c>
      <c r="V36" s="4">
        <v>46108.800000000003</v>
      </c>
      <c r="Y36" s="4">
        <v>1764.0160000000001</v>
      </c>
      <c r="Z36" s="4">
        <v>0</v>
      </c>
      <c r="AA36" s="4">
        <v>8.2758000000000003</v>
      </c>
      <c r="AB36" s="4" t="s">
        <v>384</v>
      </c>
      <c r="AC36" s="4">
        <v>0</v>
      </c>
      <c r="AD36" s="4">
        <v>11.9</v>
      </c>
      <c r="AE36" s="4">
        <v>848</v>
      </c>
      <c r="AF36" s="4">
        <v>866</v>
      </c>
      <c r="AG36" s="4">
        <v>886</v>
      </c>
      <c r="AH36" s="4">
        <v>56</v>
      </c>
      <c r="AI36" s="4">
        <v>26.64</v>
      </c>
      <c r="AJ36" s="4">
        <v>0.61</v>
      </c>
      <c r="AK36" s="4">
        <v>987</v>
      </c>
      <c r="AL36" s="4">
        <v>8</v>
      </c>
      <c r="AM36" s="4">
        <v>0</v>
      </c>
      <c r="AN36" s="4">
        <v>31</v>
      </c>
      <c r="AO36" s="4">
        <v>188</v>
      </c>
      <c r="AP36" s="4">
        <v>188.6</v>
      </c>
      <c r="AQ36" s="4">
        <v>2.4</v>
      </c>
      <c r="AR36" s="4">
        <v>195.2</v>
      </c>
      <c r="AS36" s="4" t="s">
        <v>155</v>
      </c>
      <c r="AT36" s="4">
        <v>2</v>
      </c>
      <c r="AU36" s="5">
        <v>0.77839120370370374</v>
      </c>
      <c r="AV36" s="4">
        <v>47.159376999999999</v>
      </c>
      <c r="AW36" s="4">
        <v>-88.489812999999998</v>
      </c>
      <c r="AX36" s="4">
        <v>310.7</v>
      </c>
      <c r="AY36" s="4">
        <v>0</v>
      </c>
      <c r="AZ36" s="4">
        <v>12</v>
      </c>
      <c r="BA36" s="4">
        <v>11</v>
      </c>
      <c r="BB36" s="4" t="s">
        <v>420</v>
      </c>
      <c r="BC36" s="4">
        <v>0.9</v>
      </c>
      <c r="BD36" s="4">
        <v>1.7</v>
      </c>
      <c r="BE36" s="4">
        <v>1.9</v>
      </c>
      <c r="BF36" s="4">
        <v>14.063000000000001</v>
      </c>
      <c r="BG36" s="4">
        <v>12.97</v>
      </c>
      <c r="BH36" s="4">
        <v>0.92</v>
      </c>
      <c r="BI36" s="4">
        <v>16.324999999999999</v>
      </c>
      <c r="BJ36" s="4">
        <v>1475.3589999999999</v>
      </c>
      <c r="BK36" s="4">
        <v>333.17</v>
      </c>
      <c r="BL36" s="4">
        <v>1.071</v>
      </c>
      <c r="BM36" s="4">
        <v>0.17799999999999999</v>
      </c>
      <c r="BN36" s="4">
        <v>1.2490000000000001</v>
      </c>
      <c r="BO36" s="4">
        <v>0.872</v>
      </c>
      <c r="BP36" s="4">
        <v>0.14499999999999999</v>
      </c>
      <c r="BQ36" s="4">
        <v>1.0169999999999999</v>
      </c>
      <c r="BR36" s="4">
        <v>341.7799</v>
      </c>
      <c r="BU36" s="4">
        <v>78.453999999999994</v>
      </c>
      <c r="BW36" s="4">
        <v>1348.8910000000001</v>
      </c>
      <c r="BX36" s="4">
        <v>1.7536E-2</v>
      </c>
      <c r="BY36" s="4">
        <v>-5</v>
      </c>
      <c r="BZ36" s="4">
        <v>1.133969</v>
      </c>
      <c r="CA36" s="4">
        <v>0.42853599999999997</v>
      </c>
      <c r="CB36" s="4">
        <v>22.906174</v>
      </c>
    </row>
    <row r="37" spans="1:80">
      <c r="A37" s="2">
        <v>42440</v>
      </c>
      <c r="B37" s="32">
        <v>0.57024812499999999</v>
      </c>
      <c r="C37" s="4">
        <v>6.9870000000000001</v>
      </c>
      <c r="D37" s="4">
        <v>3.1783999999999999</v>
      </c>
      <c r="E37" s="4" t="s">
        <v>155</v>
      </c>
      <c r="F37" s="4">
        <v>31783.558179</v>
      </c>
      <c r="G37" s="4">
        <v>56.3</v>
      </c>
      <c r="H37" s="4">
        <v>10.7</v>
      </c>
      <c r="I37" s="4">
        <v>46108.9</v>
      </c>
      <c r="K37" s="4">
        <v>7.84</v>
      </c>
      <c r="L37" s="4">
        <v>2052</v>
      </c>
      <c r="M37" s="4">
        <v>0.86070000000000002</v>
      </c>
      <c r="N37" s="4">
        <v>6.0133000000000001</v>
      </c>
      <c r="O37" s="4">
        <v>2.7355</v>
      </c>
      <c r="P37" s="4">
        <v>48.417900000000003</v>
      </c>
      <c r="Q37" s="4">
        <v>9.1856000000000009</v>
      </c>
      <c r="R37" s="4">
        <v>57.6</v>
      </c>
      <c r="S37" s="4">
        <v>39.450600000000001</v>
      </c>
      <c r="T37" s="4">
        <v>7.4843000000000002</v>
      </c>
      <c r="U37" s="4">
        <v>46.9</v>
      </c>
      <c r="V37" s="4">
        <v>46108.905500000001</v>
      </c>
      <c r="Y37" s="4">
        <v>1766.058</v>
      </c>
      <c r="Z37" s="4">
        <v>0</v>
      </c>
      <c r="AA37" s="4">
        <v>6.7518000000000002</v>
      </c>
      <c r="AB37" s="4" t="s">
        <v>384</v>
      </c>
      <c r="AC37" s="4">
        <v>0</v>
      </c>
      <c r="AD37" s="4">
        <v>11.9</v>
      </c>
      <c r="AE37" s="4">
        <v>848</v>
      </c>
      <c r="AF37" s="4">
        <v>865</v>
      </c>
      <c r="AG37" s="4">
        <v>886</v>
      </c>
      <c r="AH37" s="4">
        <v>56</v>
      </c>
      <c r="AI37" s="4">
        <v>26.64</v>
      </c>
      <c r="AJ37" s="4">
        <v>0.61</v>
      </c>
      <c r="AK37" s="4">
        <v>987</v>
      </c>
      <c r="AL37" s="4">
        <v>8</v>
      </c>
      <c r="AM37" s="4">
        <v>0</v>
      </c>
      <c r="AN37" s="4">
        <v>31</v>
      </c>
      <c r="AO37" s="4">
        <v>188</v>
      </c>
      <c r="AP37" s="4">
        <v>188</v>
      </c>
      <c r="AQ37" s="4">
        <v>2.5</v>
      </c>
      <c r="AR37" s="4">
        <v>195</v>
      </c>
      <c r="AS37" s="4" t="s">
        <v>155</v>
      </c>
      <c r="AT37" s="4">
        <v>2</v>
      </c>
      <c r="AU37" s="5">
        <v>0.77840277777777767</v>
      </c>
      <c r="AV37" s="4">
        <v>47.159376999999999</v>
      </c>
      <c r="AW37" s="4">
        <v>-88.489812999999998</v>
      </c>
      <c r="AX37" s="4">
        <v>310.5</v>
      </c>
      <c r="AY37" s="4">
        <v>0</v>
      </c>
      <c r="AZ37" s="4">
        <v>12</v>
      </c>
      <c r="BA37" s="4">
        <v>11</v>
      </c>
      <c r="BB37" s="4" t="s">
        <v>420</v>
      </c>
      <c r="BC37" s="4">
        <v>0.9</v>
      </c>
      <c r="BD37" s="4">
        <v>1.7</v>
      </c>
      <c r="BE37" s="4">
        <v>1.9</v>
      </c>
      <c r="BF37" s="4">
        <v>14.063000000000001</v>
      </c>
      <c r="BG37" s="4">
        <v>13.06</v>
      </c>
      <c r="BH37" s="4">
        <v>0.93</v>
      </c>
      <c r="BI37" s="4">
        <v>16.190999999999999</v>
      </c>
      <c r="BJ37" s="4">
        <v>1364.96</v>
      </c>
      <c r="BK37" s="4">
        <v>395.19799999999998</v>
      </c>
      <c r="BL37" s="4">
        <v>1.151</v>
      </c>
      <c r="BM37" s="4">
        <v>0.218</v>
      </c>
      <c r="BN37" s="4">
        <v>1.369</v>
      </c>
      <c r="BO37" s="4">
        <v>0.93799999999999994</v>
      </c>
      <c r="BP37" s="4">
        <v>0.17799999999999999</v>
      </c>
      <c r="BQ37" s="4">
        <v>1.1160000000000001</v>
      </c>
      <c r="BR37" s="4">
        <v>346.09</v>
      </c>
      <c r="BU37" s="4">
        <v>79.534999999999997</v>
      </c>
      <c r="BW37" s="4">
        <v>1114.3630000000001</v>
      </c>
      <c r="BX37" s="4">
        <v>1.3866E-2</v>
      </c>
      <c r="BY37" s="4">
        <v>-5</v>
      </c>
      <c r="BZ37" s="4">
        <v>1.129567</v>
      </c>
      <c r="CA37" s="4">
        <v>0.33885100000000001</v>
      </c>
      <c r="CB37" s="4">
        <v>22.817253000000001</v>
      </c>
    </row>
    <row r="38" spans="1:80">
      <c r="A38" s="2">
        <v>42440</v>
      </c>
      <c r="B38" s="32">
        <v>0.57025969907407414</v>
      </c>
      <c r="C38" s="4">
        <v>6.6820000000000004</v>
      </c>
      <c r="D38" s="4">
        <v>3.3875000000000002</v>
      </c>
      <c r="E38" s="4" t="s">
        <v>155</v>
      </c>
      <c r="F38" s="4">
        <v>33875.246711</v>
      </c>
      <c r="G38" s="4">
        <v>66.2</v>
      </c>
      <c r="H38" s="4">
        <v>10.9</v>
      </c>
      <c r="I38" s="4">
        <v>46109</v>
      </c>
      <c r="K38" s="4">
        <v>7.5</v>
      </c>
      <c r="L38" s="4">
        <v>2052</v>
      </c>
      <c r="M38" s="4">
        <v>0.86109999999999998</v>
      </c>
      <c r="N38" s="4">
        <v>5.7534000000000001</v>
      </c>
      <c r="O38" s="4">
        <v>2.9169</v>
      </c>
      <c r="P38" s="4">
        <v>56.987000000000002</v>
      </c>
      <c r="Q38" s="4">
        <v>9.3856999999999999</v>
      </c>
      <c r="R38" s="4">
        <v>66.400000000000006</v>
      </c>
      <c r="S38" s="4">
        <v>46.432699999999997</v>
      </c>
      <c r="T38" s="4">
        <v>7.6474000000000002</v>
      </c>
      <c r="U38" s="4">
        <v>54.1</v>
      </c>
      <c r="V38" s="4">
        <v>46109</v>
      </c>
      <c r="Y38" s="4">
        <v>1766.925</v>
      </c>
      <c r="Z38" s="4">
        <v>0</v>
      </c>
      <c r="AA38" s="4">
        <v>6.4581</v>
      </c>
      <c r="AB38" s="4" t="s">
        <v>384</v>
      </c>
      <c r="AC38" s="4">
        <v>0</v>
      </c>
      <c r="AD38" s="4">
        <v>11.8</v>
      </c>
      <c r="AE38" s="4">
        <v>849</v>
      </c>
      <c r="AF38" s="4">
        <v>866</v>
      </c>
      <c r="AG38" s="4">
        <v>887</v>
      </c>
      <c r="AH38" s="4">
        <v>56</v>
      </c>
      <c r="AI38" s="4">
        <v>26.64</v>
      </c>
      <c r="AJ38" s="4">
        <v>0.61</v>
      </c>
      <c r="AK38" s="4">
        <v>987</v>
      </c>
      <c r="AL38" s="4">
        <v>8</v>
      </c>
      <c r="AM38" s="4">
        <v>0</v>
      </c>
      <c r="AN38" s="4">
        <v>31</v>
      </c>
      <c r="AO38" s="4">
        <v>188.4</v>
      </c>
      <c r="AP38" s="4">
        <v>188.4</v>
      </c>
      <c r="AQ38" s="4">
        <v>2.5</v>
      </c>
      <c r="AR38" s="4">
        <v>195</v>
      </c>
      <c r="AS38" s="4" t="s">
        <v>155</v>
      </c>
      <c r="AT38" s="4">
        <v>2</v>
      </c>
      <c r="AU38" s="5">
        <v>0.77841435185185182</v>
      </c>
      <c r="AV38" s="4">
        <v>47.159374999999997</v>
      </c>
      <c r="AW38" s="4">
        <v>-88.489812999999998</v>
      </c>
      <c r="AX38" s="4">
        <v>310.3</v>
      </c>
      <c r="AY38" s="4">
        <v>0</v>
      </c>
      <c r="AZ38" s="4">
        <v>12</v>
      </c>
      <c r="BA38" s="4">
        <v>11</v>
      </c>
      <c r="BB38" s="4" t="s">
        <v>420</v>
      </c>
      <c r="BC38" s="4">
        <v>0.9</v>
      </c>
      <c r="BD38" s="4">
        <v>1.7</v>
      </c>
      <c r="BE38" s="4">
        <v>1.9</v>
      </c>
      <c r="BF38" s="4">
        <v>14.063000000000001</v>
      </c>
      <c r="BG38" s="4">
        <v>13.1</v>
      </c>
      <c r="BH38" s="4">
        <v>0.93</v>
      </c>
      <c r="BI38" s="4">
        <v>16.134</v>
      </c>
      <c r="BJ38" s="4">
        <v>1313.6969999999999</v>
      </c>
      <c r="BK38" s="4">
        <v>423.90800000000002</v>
      </c>
      <c r="BL38" s="4">
        <v>1.363</v>
      </c>
      <c r="BM38" s="4">
        <v>0.224</v>
      </c>
      <c r="BN38" s="4">
        <v>1.587</v>
      </c>
      <c r="BO38" s="4">
        <v>1.1100000000000001</v>
      </c>
      <c r="BP38" s="4">
        <v>0.183</v>
      </c>
      <c r="BQ38" s="4">
        <v>1.2929999999999999</v>
      </c>
      <c r="BR38" s="4">
        <v>348.13979999999998</v>
      </c>
      <c r="BU38" s="4">
        <v>80.046000000000006</v>
      </c>
      <c r="BW38" s="4">
        <v>1072.191</v>
      </c>
      <c r="BX38" s="4">
        <v>1.4567E-2</v>
      </c>
      <c r="BY38" s="4">
        <v>-5</v>
      </c>
      <c r="BZ38" s="4">
        <v>1.1294329999999999</v>
      </c>
      <c r="CA38" s="4">
        <v>0.35598099999999999</v>
      </c>
      <c r="CB38" s="4">
        <v>22.814547000000001</v>
      </c>
    </row>
    <row r="39" spans="1:80">
      <c r="A39" s="2">
        <v>42440</v>
      </c>
      <c r="B39" s="32">
        <v>0.57027127314814818</v>
      </c>
      <c r="C39" s="4">
        <v>6.5190000000000001</v>
      </c>
      <c r="D39" s="4">
        <v>3.4748000000000001</v>
      </c>
      <c r="E39" s="4" t="s">
        <v>155</v>
      </c>
      <c r="F39" s="4">
        <v>34748</v>
      </c>
      <c r="G39" s="4">
        <v>67.099999999999994</v>
      </c>
      <c r="H39" s="4">
        <v>11</v>
      </c>
      <c r="I39" s="4">
        <v>46107.199999999997</v>
      </c>
      <c r="K39" s="4">
        <v>7.4</v>
      </c>
      <c r="L39" s="4">
        <v>2052</v>
      </c>
      <c r="M39" s="4">
        <v>0.86150000000000004</v>
      </c>
      <c r="N39" s="4">
        <v>5.6162999999999998</v>
      </c>
      <c r="O39" s="4">
        <v>2.9935999999999998</v>
      </c>
      <c r="P39" s="4">
        <v>57.823399999999999</v>
      </c>
      <c r="Q39" s="4">
        <v>9.4532000000000007</v>
      </c>
      <c r="R39" s="4">
        <v>67.3</v>
      </c>
      <c r="S39" s="4">
        <v>47.114199999999997</v>
      </c>
      <c r="T39" s="4">
        <v>7.7023999999999999</v>
      </c>
      <c r="U39" s="4">
        <v>54.8</v>
      </c>
      <c r="V39" s="4">
        <v>46107.199999999997</v>
      </c>
      <c r="Y39" s="4">
        <v>1767.816</v>
      </c>
      <c r="Z39" s="4">
        <v>0</v>
      </c>
      <c r="AA39" s="4">
        <v>6.3752000000000004</v>
      </c>
      <c r="AB39" s="4" t="s">
        <v>384</v>
      </c>
      <c r="AC39" s="4">
        <v>0</v>
      </c>
      <c r="AD39" s="4">
        <v>11.9</v>
      </c>
      <c r="AE39" s="4">
        <v>849</v>
      </c>
      <c r="AF39" s="4">
        <v>866</v>
      </c>
      <c r="AG39" s="4">
        <v>887</v>
      </c>
      <c r="AH39" s="4">
        <v>56</v>
      </c>
      <c r="AI39" s="4">
        <v>26.64</v>
      </c>
      <c r="AJ39" s="4">
        <v>0.61</v>
      </c>
      <c r="AK39" s="4">
        <v>987</v>
      </c>
      <c r="AL39" s="4">
        <v>8</v>
      </c>
      <c r="AM39" s="4">
        <v>0</v>
      </c>
      <c r="AN39" s="4">
        <v>31</v>
      </c>
      <c r="AO39" s="4">
        <v>189</v>
      </c>
      <c r="AP39" s="4">
        <v>188.6</v>
      </c>
      <c r="AQ39" s="4">
        <v>2.4</v>
      </c>
      <c r="AR39" s="4">
        <v>195</v>
      </c>
      <c r="AS39" s="4" t="s">
        <v>155</v>
      </c>
      <c r="AT39" s="4">
        <v>2</v>
      </c>
      <c r="AU39" s="5">
        <v>0.77842592592592597</v>
      </c>
      <c r="AV39" s="4">
        <v>47.159376999999999</v>
      </c>
      <c r="AW39" s="4">
        <v>-88.489812999999998</v>
      </c>
      <c r="AX39" s="4">
        <v>310.39999999999998</v>
      </c>
      <c r="AY39" s="4">
        <v>0</v>
      </c>
      <c r="AZ39" s="4">
        <v>12</v>
      </c>
      <c r="BA39" s="4">
        <v>11</v>
      </c>
      <c r="BB39" s="4" t="s">
        <v>420</v>
      </c>
      <c r="BC39" s="4">
        <v>0.9</v>
      </c>
      <c r="BD39" s="4">
        <v>1.7</v>
      </c>
      <c r="BE39" s="4">
        <v>1.9</v>
      </c>
      <c r="BF39" s="4">
        <v>14.063000000000001</v>
      </c>
      <c r="BG39" s="4">
        <v>13.15</v>
      </c>
      <c r="BH39" s="4">
        <v>0.94</v>
      </c>
      <c r="BI39" s="4">
        <v>16.074999999999999</v>
      </c>
      <c r="BJ39" s="4">
        <v>1288.2860000000001</v>
      </c>
      <c r="BK39" s="4">
        <v>437.05</v>
      </c>
      <c r="BL39" s="4">
        <v>1.389</v>
      </c>
      <c r="BM39" s="4">
        <v>0.22700000000000001</v>
      </c>
      <c r="BN39" s="4">
        <v>1.6160000000000001</v>
      </c>
      <c r="BO39" s="4">
        <v>1.1319999999999999</v>
      </c>
      <c r="BP39" s="4">
        <v>0.185</v>
      </c>
      <c r="BQ39" s="4">
        <v>1.3169999999999999</v>
      </c>
      <c r="BR39" s="4">
        <v>349.72730000000001</v>
      </c>
      <c r="BU39" s="4">
        <v>80.453999999999994</v>
      </c>
      <c r="BW39" s="4">
        <v>1063.296</v>
      </c>
      <c r="BX39" s="4">
        <v>1.4866000000000001E-2</v>
      </c>
      <c r="BY39" s="4">
        <v>-5</v>
      </c>
      <c r="BZ39" s="4">
        <v>1.1291340000000001</v>
      </c>
      <c r="CA39" s="4">
        <v>0.363288</v>
      </c>
      <c r="CB39" s="4">
        <v>22.808506999999999</v>
      </c>
    </row>
    <row r="40" spans="1:80">
      <c r="A40" s="2">
        <v>42440</v>
      </c>
      <c r="B40" s="32">
        <v>0.57028284722222222</v>
      </c>
      <c r="C40" s="4">
        <v>6.5110000000000001</v>
      </c>
      <c r="D40" s="4">
        <v>3.5453000000000001</v>
      </c>
      <c r="E40" s="4" t="s">
        <v>155</v>
      </c>
      <c r="F40" s="4">
        <v>35452.704565</v>
      </c>
      <c r="G40" s="4">
        <v>69.099999999999994</v>
      </c>
      <c r="H40" s="4">
        <v>11.2</v>
      </c>
      <c r="I40" s="4">
        <v>46108.6</v>
      </c>
      <c r="K40" s="4">
        <v>7.4</v>
      </c>
      <c r="L40" s="4">
        <v>2052</v>
      </c>
      <c r="M40" s="4">
        <v>0.8609</v>
      </c>
      <c r="N40" s="4">
        <v>5.6052999999999997</v>
      </c>
      <c r="O40" s="4">
        <v>3.0520999999999998</v>
      </c>
      <c r="P40" s="4">
        <v>59.464100000000002</v>
      </c>
      <c r="Q40" s="4">
        <v>9.6418999999999997</v>
      </c>
      <c r="R40" s="4">
        <v>69.099999999999994</v>
      </c>
      <c r="S40" s="4">
        <v>48.451000000000001</v>
      </c>
      <c r="T40" s="4">
        <v>7.8562000000000003</v>
      </c>
      <c r="U40" s="4">
        <v>56.3</v>
      </c>
      <c r="V40" s="4">
        <v>46108.6</v>
      </c>
      <c r="Y40" s="4">
        <v>1766.537</v>
      </c>
      <c r="Z40" s="4">
        <v>0</v>
      </c>
      <c r="AA40" s="4">
        <v>6.3705999999999996</v>
      </c>
      <c r="AB40" s="4" t="s">
        <v>384</v>
      </c>
      <c r="AC40" s="4">
        <v>0</v>
      </c>
      <c r="AD40" s="4">
        <v>11.9</v>
      </c>
      <c r="AE40" s="4">
        <v>849</v>
      </c>
      <c r="AF40" s="4">
        <v>866</v>
      </c>
      <c r="AG40" s="4">
        <v>888</v>
      </c>
      <c r="AH40" s="4">
        <v>56</v>
      </c>
      <c r="AI40" s="4">
        <v>26.64</v>
      </c>
      <c r="AJ40" s="4">
        <v>0.61</v>
      </c>
      <c r="AK40" s="4">
        <v>987</v>
      </c>
      <c r="AL40" s="4">
        <v>8</v>
      </c>
      <c r="AM40" s="4">
        <v>0</v>
      </c>
      <c r="AN40" s="4">
        <v>31</v>
      </c>
      <c r="AO40" s="4">
        <v>189</v>
      </c>
      <c r="AP40" s="4">
        <v>188</v>
      </c>
      <c r="AQ40" s="4">
        <v>2.4</v>
      </c>
      <c r="AR40" s="4">
        <v>195</v>
      </c>
      <c r="AS40" s="4" t="s">
        <v>155</v>
      </c>
      <c r="AT40" s="4">
        <v>2</v>
      </c>
      <c r="AU40" s="5">
        <v>0.7784375</v>
      </c>
      <c r="AV40" s="4">
        <v>47.159374999999997</v>
      </c>
      <c r="AW40" s="4">
        <v>-88.489812999999998</v>
      </c>
      <c r="AX40" s="4">
        <v>310.39999999999998</v>
      </c>
      <c r="AY40" s="4">
        <v>0</v>
      </c>
      <c r="AZ40" s="4">
        <v>12</v>
      </c>
      <c r="BA40" s="4">
        <v>10</v>
      </c>
      <c r="BB40" s="4" t="s">
        <v>421</v>
      </c>
      <c r="BC40" s="4">
        <v>0.9</v>
      </c>
      <c r="BD40" s="4">
        <v>1.7</v>
      </c>
      <c r="BE40" s="4">
        <v>1.9</v>
      </c>
      <c r="BF40" s="4">
        <v>14.063000000000001</v>
      </c>
      <c r="BG40" s="4">
        <v>13.09</v>
      </c>
      <c r="BH40" s="4">
        <v>0.93</v>
      </c>
      <c r="BI40" s="4">
        <v>16.158999999999999</v>
      </c>
      <c r="BJ40" s="4">
        <v>1281.133</v>
      </c>
      <c r="BK40" s="4">
        <v>443.98500000000001</v>
      </c>
      <c r="BL40" s="4">
        <v>1.423</v>
      </c>
      <c r="BM40" s="4">
        <v>0.23100000000000001</v>
      </c>
      <c r="BN40" s="4">
        <v>1.6539999999999999</v>
      </c>
      <c r="BO40" s="4">
        <v>1.1599999999999999</v>
      </c>
      <c r="BP40" s="4">
        <v>0.188</v>
      </c>
      <c r="BQ40" s="4">
        <v>1.3480000000000001</v>
      </c>
      <c r="BR40" s="4">
        <v>348.4778</v>
      </c>
      <c r="BU40" s="4">
        <v>80.105999999999995</v>
      </c>
      <c r="BW40" s="4">
        <v>1058.6980000000001</v>
      </c>
      <c r="BX40" s="4">
        <v>1.6865999999999999E-2</v>
      </c>
      <c r="BY40" s="4">
        <v>-5</v>
      </c>
      <c r="BZ40" s="4">
        <v>1.128433</v>
      </c>
      <c r="CA40" s="4">
        <v>0.412163</v>
      </c>
      <c r="CB40" s="4">
        <v>22.794346999999998</v>
      </c>
    </row>
    <row r="41" spans="1:80">
      <c r="A41" s="2">
        <v>42440</v>
      </c>
      <c r="B41" s="32">
        <v>0.57029442129629626</v>
      </c>
      <c r="C41" s="4">
        <v>6.2649999999999997</v>
      </c>
      <c r="D41" s="4">
        <v>3.6440000000000001</v>
      </c>
      <c r="E41" s="4" t="s">
        <v>155</v>
      </c>
      <c r="F41" s="4">
        <v>36440.218269999998</v>
      </c>
      <c r="G41" s="4">
        <v>69.900000000000006</v>
      </c>
      <c r="H41" s="4">
        <v>11.3</v>
      </c>
      <c r="I41" s="4">
        <v>46108.4</v>
      </c>
      <c r="K41" s="4">
        <v>7.5</v>
      </c>
      <c r="L41" s="4">
        <v>2052</v>
      </c>
      <c r="M41" s="4">
        <v>0.86199999999999999</v>
      </c>
      <c r="N41" s="4">
        <v>5.4005000000000001</v>
      </c>
      <c r="O41" s="4">
        <v>3.1410999999999998</v>
      </c>
      <c r="P41" s="4">
        <v>60.252499999999998</v>
      </c>
      <c r="Q41" s="4">
        <v>9.7720000000000002</v>
      </c>
      <c r="R41" s="4">
        <v>70</v>
      </c>
      <c r="S41" s="4">
        <v>49.093400000000003</v>
      </c>
      <c r="T41" s="4">
        <v>7.9622000000000002</v>
      </c>
      <c r="U41" s="4">
        <v>57.1</v>
      </c>
      <c r="V41" s="4">
        <v>46108.4</v>
      </c>
      <c r="Y41" s="4">
        <v>1768.7850000000001</v>
      </c>
      <c r="Z41" s="4">
        <v>0</v>
      </c>
      <c r="AA41" s="4">
        <v>6.4649000000000001</v>
      </c>
      <c r="AB41" s="4" t="s">
        <v>384</v>
      </c>
      <c r="AC41" s="4">
        <v>0</v>
      </c>
      <c r="AD41" s="4">
        <v>11.9</v>
      </c>
      <c r="AE41" s="4">
        <v>849</v>
      </c>
      <c r="AF41" s="4">
        <v>866</v>
      </c>
      <c r="AG41" s="4">
        <v>887</v>
      </c>
      <c r="AH41" s="4">
        <v>56</v>
      </c>
      <c r="AI41" s="4">
        <v>26.64</v>
      </c>
      <c r="AJ41" s="4">
        <v>0.61</v>
      </c>
      <c r="AK41" s="4">
        <v>987</v>
      </c>
      <c r="AL41" s="4">
        <v>8</v>
      </c>
      <c r="AM41" s="4">
        <v>0</v>
      </c>
      <c r="AN41" s="4">
        <v>31</v>
      </c>
      <c r="AO41" s="4">
        <v>189</v>
      </c>
      <c r="AP41" s="4">
        <v>188</v>
      </c>
      <c r="AQ41" s="4">
        <v>2.5</v>
      </c>
      <c r="AR41" s="4">
        <v>195</v>
      </c>
      <c r="AS41" s="4" t="s">
        <v>155</v>
      </c>
      <c r="AT41" s="4">
        <v>2</v>
      </c>
      <c r="AU41" s="5">
        <v>0.77844907407407404</v>
      </c>
      <c r="AV41" s="4">
        <v>47.159374999999997</v>
      </c>
      <c r="AW41" s="4">
        <v>-88.489812999999998</v>
      </c>
      <c r="AX41" s="4">
        <v>310.10000000000002</v>
      </c>
      <c r="AY41" s="4">
        <v>0</v>
      </c>
      <c r="AZ41" s="4">
        <v>12</v>
      </c>
      <c r="BA41" s="4">
        <v>10</v>
      </c>
      <c r="BB41" s="4" t="s">
        <v>421</v>
      </c>
      <c r="BC41" s="4">
        <v>0.87575800000000004</v>
      </c>
      <c r="BD41" s="4">
        <v>1.7</v>
      </c>
      <c r="BE41" s="4">
        <v>1.9</v>
      </c>
      <c r="BF41" s="4">
        <v>14.063000000000001</v>
      </c>
      <c r="BG41" s="4">
        <v>13.19</v>
      </c>
      <c r="BH41" s="4">
        <v>0.94</v>
      </c>
      <c r="BI41" s="4">
        <v>16.012</v>
      </c>
      <c r="BJ41" s="4">
        <v>1245.23</v>
      </c>
      <c r="BK41" s="4">
        <v>460.96600000000001</v>
      </c>
      <c r="BL41" s="4">
        <v>1.4550000000000001</v>
      </c>
      <c r="BM41" s="4">
        <v>0.23599999999999999</v>
      </c>
      <c r="BN41" s="4">
        <v>1.6910000000000001</v>
      </c>
      <c r="BO41" s="4">
        <v>1.1850000000000001</v>
      </c>
      <c r="BP41" s="4">
        <v>0.192</v>
      </c>
      <c r="BQ41" s="4">
        <v>1.3779999999999999</v>
      </c>
      <c r="BR41" s="4">
        <v>351.55220000000003</v>
      </c>
      <c r="BU41" s="4">
        <v>80.915999999999997</v>
      </c>
      <c r="BW41" s="4">
        <v>1083.854</v>
      </c>
      <c r="BX41" s="4">
        <v>4.2680999999999997E-2</v>
      </c>
      <c r="BY41" s="4">
        <v>-5</v>
      </c>
      <c r="BZ41" s="4">
        <v>1.1294329999999999</v>
      </c>
      <c r="CA41" s="4">
        <v>1.0430170000000001</v>
      </c>
      <c r="CB41" s="4">
        <v>22.814547000000001</v>
      </c>
    </row>
    <row r="42" spans="1:80">
      <c r="A42" s="2">
        <v>42440</v>
      </c>
      <c r="B42" s="32">
        <v>0.5703059953703703</v>
      </c>
      <c r="C42" s="4">
        <v>6.4909999999999997</v>
      </c>
      <c r="D42" s="4">
        <v>3.5769000000000002</v>
      </c>
      <c r="E42" s="4" t="s">
        <v>155</v>
      </c>
      <c r="F42" s="4">
        <v>35769.240097000002</v>
      </c>
      <c r="G42" s="4">
        <v>70.400000000000006</v>
      </c>
      <c r="H42" s="4">
        <v>11.4</v>
      </c>
      <c r="I42" s="4">
        <v>46107</v>
      </c>
      <c r="K42" s="4">
        <v>7.6</v>
      </c>
      <c r="L42" s="4">
        <v>2052</v>
      </c>
      <c r="M42" s="4">
        <v>0.86080000000000001</v>
      </c>
      <c r="N42" s="4">
        <v>5.5876999999999999</v>
      </c>
      <c r="O42" s="4">
        <v>3.0790000000000002</v>
      </c>
      <c r="P42" s="4">
        <v>60.600200000000001</v>
      </c>
      <c r="Q42" s="4">
        <v>9.8444000000000003</v>
      </c>
      <c r="R42" s="4">
        <v>70.400000000000006</v>
      </c>
      <c r="S42" s="4">
        <v>49.3767</v>
      </c>
      <c r="T42" s="4">
        <v>8.0212000000000003</v>
      </c>
      <c r="U42" s="4">
        <v>57.4</v>
      </c>
      <c r="V42" s="4">
        <v>46107</v>
      </c>
      <c r="Y42" s="4">
        <v>1766.3579999999999</v>
      </c>
      <c r="Z42" s="4">
        <v>0</v>
      </c>
      <c r="AA42" s="4">
        <v>6.5420999999999996</v>
      </c>
      <c r="AB42" s="4" t="s">
        <v>384</v>
      </c>
      <c r="AC42" s="4">
        <v>0</v>
      </c>
      <c r="AD42" s="4">
        <v>11.9</v>
      </c>
      <c r="AE42" s="4">
        <v>848</v>
      </c>
      <c r="AF42" s="4">
        <v>866</v>
      </c>
      <c r="AG42" s="4">
        <v>886</v>
      </c>
      <c r="AH42" s="4">
        <v>56</v>
      </c>
      <c r="AI42" s="4">
        <v>26.64</v>
      </c>
      <c r="AJ42" s="4">
        <v>0.61</v>
      </c>
      <c r="AK42" s="4">
        <v>987</v>
      </c>
      <c r="AL42" s="4">
        <v>8</v>
      </c>
      <c r="AM42" s="4">
        <v>0</v>
      </c>
      <c r="AN42" s="4">
        <v>31</v>
      </c>
      <c r="AO42" s="4">
        <v>188.6</v>
      </c>
      <c r="AP42" s="4">
        <v>188.4</v>
      </c>
      <c r="AQ42" s="4">
        <v>2.6</v>
      </c>
      <c r="AR42" s="4">
        <v>195</v>
      </c>
      <c r="AS42" s="4" t="s">
        <v>155</v>
      </c>
      <c r="AT42" s="4">
        <v>2</v>
      </c>
      <c r="AU42" s="5">
        <v>0.77846064814814808</v>
      </c>
      <c r="AV42" s="4">
        <v>47.159374999999997</v>
      </c>
      <c r="AW42" s="4">
        <v>-88.489812999999998</v>
      </c>
      <c r="AX42" s="4">
        <v>309.89999999999998</v>
      </c>
      <c r="AY42" s="4">
        <v>0</v>
      </c>
      <c r="AZ42" s="4">
        <v>12</v>
      </c>
      <c r="BA42" s="4">
        <v>10</v>
      </c>
      <c r="BB42" s="4" t="s">
        <v>421</v>
      </c>
      <c r="BC42" s="4">
        <v>0.8</v>
      </c>
      <c r="BD42" s="4">
        <v>1.7</v>
      </c>
      <c r="BE42" s="4">
        <v>1.9</v>
      </c>
      <c r="BF42" s="4">
        <v>14.063000000000001</v>
      </c>
      <c r="BG42" s="4">
        <v>13.07</v>
      </c>
      <c r="BH42" s="4">
        <v>0.93</v>
      </c>
      <c r="BI42" s="4">
        <v>16.170999999999999</v>
      </c>
      <c r="BJ42" s="4">
        <v>1276.2329999999999</v>
      </c>
      <c r="BK42" s="4">
        <v>447.59100000000001</v>
      </c>
      <c r="BL42" s="4">
        <v>1.4490000000000001</v>
      </c>
      <c r="BM42" s="4">
        <v>0.23499999999999999</v>
      </c>
      <c r="BN42" s="4">
        <v>1.6850000000000001</v>
      </c>
      <c r="BO42" s="4">
        <v>1.181</v>
      </c>
      <c r="BP42" s="4">
        <v>0.192</v>
      </c>
      <c r="BQ42" s="4">
        <v>1.373</v>
      </c>
      <c r="BR42" s="4">
        <v>348.22230000000002</v>
      </c>
      <c r="BU42" s="4">
        <v>80.042000000000002</v>
      </c>
      <c r="BW42" s="4">
        <v>1086.442</v>
      </c>
      <c r="BX42" s="4">
        <v>0.110939</v>
      </c>
      <c r="BY42" s="4">
        <v>-5</v>
      </c>
      <c r="BZ42" s="4">
        <v>1.128701</v>
      </c>
      <c r="CA42" s="4">
        <v>2.7110720000000001</v>
      </c>
      <c r="CB42" s="4">
        <v>22.799759999999999</v>
      </c>
    </row>
    <row r="43" spans="1:80">
      <c r="A43" s="2">
        <v>42440</v>
      </c>
      <c r="B43" s="32">
        <v>0.57031756944444445</v>
      </c>
      <c r="C43" s="4">
        <v>7.0640000000000001</v>
      </c>
      <c r="D43" s="4">
        <v>3.3984000000000001</v>
      </c>
      <c r="E43" s="4" t="s">
        <v>155</v>
      </c>
      <c r="F43" s="4">
        <v>33984.013490999998</v>
      </c>
      <c r="G43" s="4">
        <v>70.400000000000006</v>
      </c>
      <c r="H43" s="4">
        <v>11.9</v>
      </c>
      <c r="I43" s="4">
        <v>46104</v>
      </c>
      <c r="K43" s="4">
        <v>7.83</v>
      </c>
      <c r="L43" s="4">
        <v>2052</v>
      </c>
      <c r="M43" s="4">
        <v>0.8579</v>
      </c>
      <c r="N43" s="4">
        <v>6.0603999999999996</v>
      </c>
      <c r="O43" s="4">
        <v>2.9154</v>
      </c>
      <c r="P43" s="4">
        <v>60.394500000000001</v>
      </c>
      <c r="Q43" s="4">
        <v>10.209099999999999</v>
      </c>
      <c r="R43" s="4">
        <v>70.599999999999994</v>
      </c>
      <c r="S43" s="4">
        <v>49.209099999999999</v>
      </c>
      <c r="T43" s="4">
        <v>8.3183000000000007</v>
      </c>
      <c r="U43" s="4">
        <v>57.5</v>
      </c>
      <c r="V43" s="4">
        <v>46104</v>
      </c>
      <c r="Y43" s="4">
        <v>1760.3630000000001</v>
      </c>
      <c r="Z43" s="4">
        <v>0</v>
      </c>
      <c r="AA43" s="4">
        <v>6.7141999999999999</v>
      </c>
      <c r="AB43" s="4" t="s">
        <v>384</v>
      </c>
      <c r="AC43" s="4">
        <v>0</v>
      </c>
      <c r="AD43" s="4">
        <v>11.8</v>
      </c>
      <c r="AE43" s="4">
        <v>849</v>
      </c>
      <c r="AF43" s="4">
        <v>866</v>
      </c>
      <c r="AG43" s="4">
        <v>886</v>
      </c>
      <c r="AH43" s="4">
        <v>56</v>
      </c>
      <c r="AI43" s="4">
        <v>26.64</v>
      </c>
      <c r="AJ43" s="4">
        <v>0.61</v>
      </c>
      <c r="AK43" s="4">
        <v>987</v>
      </c>
      <c r="AL43" s="4">
        <v>8</v>
      </c>
      <c r="AM43" s="4">
        <v>0</v>
      </c>
      <c r="AN43" s="4">
        <v>31</v>
      </c>
      <c r="AO43" s="4">
        <v>188</v>
      </c>
      <c r="AP43" s="4">
        <v>189</v>
      </c>
      <c r="AQ43" s="4">
        <v>2.5</v>
      </c>
      <c r="AR43" s="4">
        <v>195</v>
      </c>
      <c r="AS43" s="4" t="s">
        <v>155</v>
      </c>
      <c r="AT43" s="4">
        <v>2</v>
      </c>
      <c r="AU43" s="5">
        <v>0.77847222222222223</v>
      </c>
      <c r="AV43" s="4">
        <v>47.159374999999997</v>
      </c>
      <c r="AW43" s="4">
        <v>-88.489812999999998</v>
      </c>
      <c r="AX43" s="4">
        <v>309.7</v>
      </c>
      <c r="AY43" s="4">
        <v>0</v>
      </c>
      <c r="AZ43" s="4">
        <v>12</v>
      </c>
      <c r="BA43" s="4">
        <v>10</v>
      </c>
      <c r="BB43" s="4" t="s">
        <v>421</v>
      </c>
      <c r="BC43" s="4">
        <v>0.8</v>
      </c>
      <c r="BD43" s="4">
        <v>1.7</v>
      </c>
      <c r="BE43" s="4">
        <v>1.9</v>
      </c>
      <c r="BF43" s="4">
        <v>14.063000000000001</v>
      </c>
      <c r="BG43" s="4">
        <v>12.79</v>
      </c>
      <c r="BH43" s="4">
        <v>0.91</v>
      </c>
      <c r="BI43" s="4">
        <v>16.567</v>
      </c>
      <c r="BJ43" s="4">
        <v>1352.645</v>
      </c>
      <c r="BK43" s="4">
        <v>414.15</v>
      </c>
      <c r="BL43" s="4">
        <v>1.4119999999999999</v>
      </c>
      <c r="BM43" s="4">
        <v>0.23899999999999999</v>
      </c>
      <c r="BN43" s="4">
        <v>1.65</v>
      </c>
      <c r="BO43" s="4">
        <v>1.1499999999999999</v>
      </c>
      <c r="BP43" s="4">
        <v>0.19400000000000001</v>
      </c>
      <c r="BQ43" s="4">
        <v>1.345</v>
      </c>
      <c r="BR43" s="4">
        <v>340.26389999999998</v>
      </c>
      <c r="BU43" s="4">
        <v>77.953000000000003</v>
      </c>
      <c r="BW43" s="4">
        <v>1089.6120000000001</v>
      </c>
      <c r="BX43" s="4">
        <v>0.202599</v>
      </c>
      <c r="BY43" s="4">
        <v>-5</v>
      </c>
      <c r="BZ43" s="4">
        <v>1.1282989999999999</v>
      </c>
      <c r="CA43" s="4">
        <v>4.9510129999999997</v>
      </c>
      <c r="CB43" s="4">
        <v>22.791640000000001</v>
      </c>
    </row>
    <row r="44" spans="1:80">
      <c r="A44" s="2">
        <v>42440</v>
      </c>
      <c r="B44" s="32">
        <v>0.57032914351851849</v>
      </c>
      <c r="C44" s="4">
        <v>7.7530000000000001</v>
      </c>
      <c r="D44" s="4">
        <v>2.8472</v>
      </c>
      <c r="E44" s="4" t="s">
        <v>155</v>
      </c>
      <c r="F44" s="4">
        <v>28472.085427000002</v>
      </c>
      <c r="G44" s="4">
        <v>70.5</v>
      </c>
      <c r="H44" s="4">
        <v>19.5</v>
      </c>
      <c r="I44" s="4">
        <v>46105.1</v>
      </c>
      <c r="K44" s="4">
        <v>7.75</v>
      </c>
      <c r="L44" s="4">
        <v>2052</v>
      </c>
      <c r="M44" s="4">
        <v>0.85770000000000002</v>
      </c>
      <c r="N44" s="4">
        <v>6.6493000000000002</v>
      </c>
      <c r="O44" s="4">
        <v>2.4420000000000002</v>
      </c>
      <c r="P44" s="4">
        <v>60.442</v>
      </c>
      <c r="Q44" s="4">
        <v>16.7318</v>
      </c>
      <c r="R44" s="4">
        <v>77.2</v>
      </c>
      <c r="S44" s="4">
        <v>49.247799999999998</v>
      </c>
      <c r="T44" s="4">
        <v>13.632999999999999</v>
      </c>
      <c r="U44" s="4">
        <v>62.9</v>
      </c>
      <c r="V44" s="4">
        <v>46105.1</v>
      </c>
      <c r="Y44" s="4">
        <v>1759.94</v>
      </c>
      <c r="Z44" s="4">
        <v>0</v>
      </c>
      <c r="AA44" s="4">
        <v>6.6470000000000002</v>
      </c>
      <c r="AB44" s="4" t="s">
        <v>384</v>
      </c>
      <c r="AC44" s="4">
        <v>0</v>
      </c>
      <c r="AD44" s="4">
        <v>11.9</v>
      </c>
      <c r="AE44" s="4">
        <v>848</v>
      </c>
      <c r="AF44" s="4">
        <v>865</v>
      </c>
      <c r="AG44" s="4">
        <v>886</v>
      </c>
      <c r="AH44" s="4">
        <v>56</v>
      </c>
      <c r="AI44" s="4">
        <v>26.64</v>
      </c>
      <c r="AJ44" s="4">
        <v>0.61</v>
      </c>
      <c r="AK44" s="4">
        <v>987</v>
      </c>
      <c r="AL44" s="4">
        <v>8</v>
      </c>
      <c r="AM44" s="4">
        <v>0</v>
      </c>
      <c r="AN44" s="4">
        <v>31</v>
      </c>
      <c r="AO44" s="4">
        <v>188</v>
      </c>
      <c r="AP44" s="4">
        <v>188.6</v>
      </c>
      <c r="AQ44" s="4">
        <v>2.6</v>
      </c>
      <c r="AR44" s="4">
        <v>195</v>
      </c>
      <c r="AS44" s="4" t="s">
        <v>155</v>
      </c>
      <c r="AT44" s="4">
        <v>2</v>
      </c>
      <c r="AU44" s="5">
        <v>0.77848379629629638</v>
      </c>
      <c r="AV44" s="4">
        <v>47.159376999999999</v>
      </c>
      <c r="AW44" s="4">
        <v>-88.489812999999998</v>
      </c>
      <c r="AX44" s="4">
        <v>309.5</v>
      </c>
      <c r="AY44" s="4">
        <v>0</v>
      </c>
      <c r="AZ44" s="4">
        <v>12</v>
      </c>
      <c r="BA44" s="4">
        <v>10</v>
      </c>
      <c r="BB44" s="4" t="s">
        <v>421</v>
      </c>
      <c r="BC44" s="4">
        <v>0.8</v>
      </c>
      <c r="BD44" s="4">
        <v>1.7</v>
      </c>
      <c r="BE44" s="4">
        <v>1.9</v>
      </c>
      <c r="BF44" s="4">
        <v>14.063000000000001</v>
      </c>
      <c r="BG44" s="4">
        <v>12.77</v>
      </c>
      <c r="BH44" s="4">
        <v>0.91</v>
      </c>
      <c r="BI44" s="4">
        <v>16.594999999999999</v>
      </c>
      <c r="BJ44" s="4">
        <v>1471.5419999999999</v>
      </c>
      <c r="BK44" s="4">
        <v>343.96300000000002</v>
      </c>
      <c r="BL44" s="4">
        <v>1.401</v>
      </c>
      <c r="BM44" s="4">
        <v>0.38800000000000001</v>
      </c>
      <c r="BN44" s="4">
        <v>1.7889999999999999</v>
      </c>
      <c r="BO44" s="4">
        <v>1.141</v>
      </c>
      <c r="BP44" s="4">
        <v>0.316</v>
      </c>
      <c r="BQ44" s="4">
        <v>1.4570000000000001</v>
      </c>
      <c r="BR44" s="4">
        <v>337.39580000000001</v>
      </c>
      <c r="BU44" s="4">
        <v>77.275000000000006</v>
      </c>
      <c r="BW44" s="4">
        <v>1069.6010000000001</v>
      </c>
      <c r="BX44" s="4">
        <v>0.31902200000000003</v>
      </c>
      <c r="BY44" s="4">
        <v>-5</v>
      </c>
      <c r="BZ44" s="4">
        <v>1.128701</v>
      </c>
      <c r="CA44" s="4">
        <v>7.7961</v>
      </c>
      <c r="CB44" s="4">
        <v>22.799759999999999</v>
      </c>
    </row>
    <row r="45" spans="1:80">
      <c r="A45" s="2">
        <v>42440</v>
      </c>
      <c r="B45" s="32">
        <v>0.57034071759259264</v>
      </c>
      <c r="C45" s="4">
        <v>8.3320000000000007</v>
      </c>
      <c r="D45" s="4">
        <v>1.8287</v>
      </c>
      <c r="E45" s="4" t="s">
        <v>155</v>
      </c>
      <c r="F45" s="4">
        <v>18287.375306999998</v>
      </c>
      <c r="G45" s="4">
        <v>91.9</v>
      </c>
      <c r="H45" s="4">
        <v>25</v>
      </c>
      <c r="I45" s="4">
        <v>45938.2</v>
      </c>
      <c r="K45" s="4">
        <v>7.08</v>
      </c>
      <c r="L45" s="4">
        <v>2052</v>
      </c>
      <c r="M45" s="4">
        <v>0.8629</v>
      </c>
      <c r="N45" s="4">
        <v>7.1896000000000004</v>
      </c>
      <c r="O45" s="4">
        <v>1.5780000000000001</v>
      </c>
      <c r="P45" s="4">
        <v>79.261300000000006</v>
      </c>
      <c r="Q45" s="4">
        <v>21.603200000000001</v>
      </c>
      <c r="R45" s="4">
        <v>100.9</v>
      </c>
      <c r="S45" s="4">
        <v>64.581699999999998</v>
      </c>
      <c r="T45" s="4">
        <v>17.6022</v>
      </c>
      <c r="U45" s="4">
        <v>82.2</v>
      </c>
      <c r="V45" s="4">
        <v>45938.227800000001</v>
      </c>
      <c r="Y45" s="4">
        <v>1770.6130000000001</v>
      </c>
      <c r="Z45" s="4">
        <v>0</v>
      </c>
      <c r="AA45" s="4">
        <v>6.1079999999999997</v>
      </c>
      <c r="AB45" s="4" t="s">
        <v>384</v>
      </c>
      <c r="AC45" s="4">
        <v>0</v>
      </c>
      <c r="AD45" s="4">
        <v>11.8</v>
      </c>
      <c r="AE45" s="4">
        <v>847</v>
      </c>
      <c r="AF45" s="4">
        <v>864</v>
      </c>
      <c r="AG45" s="4">
        <v>886</v>
      </c>
      <c r="AH45" s="4">
        <v>56</v>
      </c>
      <c r="AI45" s="4">
        <v>26.64</v>
      </c>
      <c r="AJ45" s="4">
        <v>0.61</v>
      </c>
      <c r="AK45" s="4">
        <v>987</v>
      </c>
      <c r="AL45" s="4">
        <v>8</v>
      </c>
      <c r="AM45" s="4">
        <v>0</v>
      </c>
      <c r="AN45" s="4">
        <v>31</v>
      </c>
      <c r="AO45" s="4">
        <v>188</v>
      </c>
      <c r="AP45" s="4">
        <v>188</v>
      </c>
      <c r="AQ45" s="4">
        <v>2.4</v>
      </c>
      <c r="AR45" s="4">
        <v>195</v>
      </c>
      <c r="AS45" s="4" t="s">
        <v>155</v>
      </c>
      <c r="AT45" s="4">
        <v>2</v>
      </c>
      <c r="AU45" s="5">
        <v>0.77849537037037031</v>
      </c>
      <c r="AV45" s="4">
        <v>47.159374</v>
      </c>
      <c r="AW45" s="4">
        <v>-88.489811000000003</v>
      </c>
      <c r="AX45" s="4">
        <v>309.39999999999998</v>
      </c>
      <c r="AY45" s="4">
        <v>0.5</v>
      </c>
      <c r="AZ45" s="4">
        <v>12</v>
      </c>
      <c r="BA45" s="4">
        <v>10</v>
      </c>
      <c r="BB45" s="4" t="s">
        <v>421</v>
      </c>
      <c r="BC45" s="4">
        <v>0.82467500000000005</v>
      </c>
      <c r="BD45" s="4">
        <v>1.7</v>
      </c>
      <c r="BE45" s="4">
        <v>1.9</v>
      </c>
      <c r="BF45" s="4">
        <v>14.063000000000001</v>
      </c>
      <c r="BG45" s="4">
        <v>13.29</v>
      </c>
      <c r="BH45" s="4">
        <v>0.94</v>
      </c>
      <c r="BI45" s="4">
        <v>15.891999999999999</v>
      </c>
      <c r="BJ45" s="4">
        <v>1631.7809999999999</v>
      </c>
      <c r="BK45" s="4">
        <v>227.947</v>
      </c>
      <c r="BL45" s="4">
        <v>1.8839999999999999</v>
      </c>
      <c r="BM45" s="4">
        <v>0.51300000000000001</v>
      </c>
      <c r="BN45" s="4">
        <v>2.3969999999999998</v>
      </c>
      <c r="BO45" s="4">
        <v>1.5349999999999999</v>
      </c>
      <c r="BP45" s="4">
        <v>0.41799999999999998</v>
      </c>
      <c r="BQ45" s="4">
        <v>1.9530000000000001</v>
      </c>
      <c r="BR45" s="4">
        <v>344.7706</v>
      </c>
      <c r="BU45" s="4">
        <v>79.731999999999999</v>
      </c>
      <c r="BW45" s="4">
        <v>1007.985</v>
      </c>
      <c r="BX45" s="4">
        <v>0.42271199999999998</v>
      </c>
      <c r="BY45" s="4">
        <v>-5</v>
      </c>
      <c r="BZ45" s="4">
        <v>1.127</v>
      </c>
      <c r="CA45" s="4">
        <v>10.330024</v>
      </c>
      <c r="CB45" s="4">
        <v>22.7654</v>
      </c>
    </row>
    <row r="46" spans="1:80">
      <c r="A46" s="2">
        <v>42440</v>
      </c>
      <c r="B46" s="32">
        <v>0.57035229166666668</v>
      </c>
      <c r="C46" s="4">
        <v>8.4749999999999996</v>
      </c>
      <c r="D46" s="4">
        <v>0.73150000000000004</v>
      </c>
      <c r="E46" s="4" t="s">
        <v>155</v>
      </c>
      <c r="F46" s="4">
        <v>7315.3213370000003</v>
      </c>
      <c r="G46" s="4">
        <v>254.6</v>
      </c>
      <c r="H46" s="4">
        <v>37.9</v>
      </c>
      <c r="I46" s="4">
        <v>41345.5</v>
      </c>
      <c r="K46" s="4">
        <v>6.9</v>
      </c>
      <c r="L46" s="4">
        <v>2052</v>
      </c>
      <c r="M46" s="4">
        <v>0.87670000000000003</v>
      </c>
      <c r="N46" s="4">
        <v>7.4297000000000004</v>
      </c>
      <c r="O46" s="4">
        <v>0.64129999999999998</v>
      </c>
      <c r="P46" s="4">
        <v>223.21100000000001</v>
      </c>
      <c r="Q46" s="4">
        <v>33.212800000000001</v>
      </c>
      <c r="R46" s="4">
        <v>256.39999999999998</v>
      </c>
      <c r="S46" s="4">
        <v>181.87100000000001</v>
      </c>
      <c r="T46" s="4">
        <v>27.061599999999999</v>
      </c>
      <c r="U46" s="4">
        <v>208.9</v>
      </c>
      <c r="V46" s="4">
        <v>41345.513400000003</v>
      </c>
      <c r="Y46" s="4">
        <v>1798.9380000000001</v>
      </c>
      <c r="Z46" s="4">
        <v>0</v>
      </c>
      <c r="AA46" s="4">
        <v>6.0491000000000001</v>
      </c>
      <c r="AB46" s="4" t="s">
        <v>384</v>
      </c>
      <c r="AC46" s="4">
        <v>0</v>
      </c>
      <c r="AD46" s="4">
        <v>11.8</v>
      </c>
      <c r="AE46" s="4">
        <v>847</v>
      </c>
      <c r="AF46" s="4">
        <v>865</v>
      </c>
      <c r="AG46" s="4">
        <v>886</v>
      </c>
      <c r="AH46" s="4">
        <v>56</v>
      </c>
      <c r="AI46" s="4">
        <v>26.64</v>
      </c>
      <c r="AJ46" s="4">
        <v>0.61</v>
      </c>
      <c r="AK46" s="4">
        <v>987</v>
      </c>
      <c r="AL46" s="4">
        <v>8</v>
      </c>
      <c r="AM46" s="4">
        <v>0</v>
      </c>
      <c r="AN46" s="4">
        <v>31</v>
      </c>
      <c r="AO46" s="4">
        <v>188.4</v>
      </c>
      <c r="AP46" s="4">
        <v>188.4</v>
      </c>
      <c r="AQ46" s="4">
        <v>2.2999999999999998</v>
      </c>
      <c r="AR46" s="4">
        <v>195</v>
      </c>
      <c r="AS46" s="4" t="s">
        <v>155</v>
      </c>
      <c r="AT46" s="4">
        <v>2</v>
      </c>
      <c r="AU46" s="5">
        <v>0.77850694444444446</v>
      </c>
      <c r="AV46" s="4">
        <v>47.15936</v>
      </c>
      <c r="AW46" s="4">
        <v>-88.489783000000003</v>
      </c>
      <c r="AX46" s="4">
        <v>309.7</v>
      </c>
      <c r="AY46" s="4">
        <v>3.4</v>
      </c>
      <c r="AZ46" s="4">
        <v>12</v>
      </c>
      <c r="BA46" s="4">
        <v>11</v>
      </c>
      <c r="BB46" s="4" t="s">
        <v>420</v>
      </c>
      <c r="BC46" s="4">
        <v>0.9</v>
      </c>
      <c r="BD46" s="4">
        <v>1.724575</v>
      </c>
      <c r="BE46" s="4">
        <v>1.9245749999999999</v>
      </c>
      <c r="BF46" s="4">
        <v>14.063000000000001</v>
      </c>
      <c r="BG46" s="4">
        <v>14.86</v>
      </c>
      <c r="BH46" s="4">
        <v>1.06</v>
      </c>
      <c r="BI46" s="4">
        <v>14.067</v>
      </c>
      <c r="BJ46" s="4">
        <v>1846.51</v>
      </c>
      <c r="BK46" s="4">
        <v>101.44499999999999</v>
      </c>
      <c r="BL46" s="4">
        <v>5.8090000000000002</v>
      </c>
      <c r="BM46" s="4">
        <v>0.86399999999999999</v>
      </c>
      <c r="BN46" s="4">
        <v>6.6740000000000004</v>
      </c>
      <c r="BO46" s="4">
        <v>4.7329999999999997</v>
      </c>
      <c r="BP46" s="4">
        <v>0.70399999999999996</v>
      </c>
      <c r="BQ46" s="4">
        <v>5.4379999999999997</v>
      </c>
      <c r="BR46" s="4">
        <v>339.78539999999998</v>
      </c>
      <c r="BU46" s="4">
        <v>88.703999999999994</v>
      </c>
      <c r="BW46" s="4">
        <v>1093.116</v>
      </c>
      <c r="BX46" s="4">
        <v>0.45207199999999997</v>
      </c>
      <c r="BY46" s="4">
        <v>-5</v>
      </c>
      <c r="BZ46" s="4">
        <v>1.127866</v>
      </c>
      <c r="CA46" s="4">
        <v>11.047510000000001</v>
      </c>
      <c r="CB46" s="4">
        <v>22.782893000000001</v>
      </c>
    </row>
    <row r="47" spans="1:80">
      <c r="A47" s="2">
        <v>42440</v>
      </c>
      <c r="B47" s="32">
        <v>0.57036386574074072</v>
      </c>
      <c r="C47" s="4">
        <v>8.4969999999999999</v>
      </c>
      <c r="D47" s="4">
        <v>0.33400000000000002</v>
      </c>
      <c r="E47" s="4" t="s">
        <v>155</v>
      </c>
      <c r="F47" s="4">
        <v>3340.1137290000001</v>
      </c>
      <c r="G47" s="4">
        <v>517.4</v>
      </c>
      <c r="H47" s="4">
        <v>45.1</v>
      </c>
      <c r="I47" s="4">
        <v>38362.1</v>
      </c>
      <c r="K47" s="4">
        <v>7.15</v>
      </c>
      <c r="L47" s="4">
        <v>2052</v>
      </c>
      <c r="M47" s="4">
        <v>0.88319999999999999</v>
      </c>
      <c r="N47" s="4">
        <v>7.5049000000000001</v>
      </c>
      <c r="O47" s="4">
        <v>0.29499999999999998</v>
      </c>
      <c r="P47" s="4">
        <v>456.94049999999999</v>
      </c>
      <c r="Q47" s="4">
        <v>39.8322</v>
      </c>
      <c r="R47" s="4">
        <v>496.8</v>
      </c>
      <c r="S47" s="4">
        <v>372.31240000000003</v>
      </c>
      <c r="T47" s="4">
        <v>32.454999999999998</v>
      </c>
      <c r="U47" s="4">
        <v>404.8</v>
      </c>
      <c r="V47" s="4">
        <v>38362.060100000002</v>
      </c>
      <c r="Y47" s="4">
        <v>1812.32</v>
      </c>
      <c r="Z47" s="4">
        <v>0</v>
      </c>
      <c r="AA47" s="4">
        <v>6.3122999999999996</v>
      </c>
      <c r="AB47" s="4" t="s">
        <v>384</v>
      </c>
      <c r="AC47" s="4">
        <v>0</v>
      </c>
      <c r="AD47" s="4">
        <v>11.9</v>
      </c>
      <c r="AE47" s="4">
        <v>846</v>
      </c>
      <c r="AF47" s="4">
        <v>866</v>
      </c>
      <c r="AG47" s="4">
        <v>884</v>
      </c>
      <c r="AH47" s="4">
        <v>56</v>
      </c>
      <c r="AI47" s="4">
        <v>26.64</v>
      </c>
      <c r="AJ47" s="4">
        <v>0.61</v>
      </c>
      <c r="AK47" s="4">
        <v>987</v>
      </c>
      <c r="AL47" s="4">
        <v>8</v>
      </c>
      <c r="AM47" s="4">
        <v>0</v>
      </c>
      <c r="AN47" s="4">
        <v>31.433</v>
      </c>
      <c r="AO47" s="4">
        <v>189</v>
      </c>
      <c r="AP47" s="4">
        <v>188.6</v>
      </c>
      <c r="AQ47" s="4">
        <v>2.4</v>
      </c>
      <c r="AR47" s="4">
        <v>195</v>
      </c>
      <c r="AS47" s="4" t="s">
        <v>155</v>
      </c>
      <c r="AT47" s="4">
        <v>2</v>
      </c>
      <c r="AU47" s="5">
        <v>0.7785185185185185</v>
      </c>
      <c r="AV47" s="4">
        <v>47.159315999999997</v>
      </c>
      <c r="AW47" s="4">
        <v>-88.489699999999999</v>
      </c>
      <c r="AX47" s="4">
        <v>309.89999999999998</v>
      </c>
      <c r="AY47" s="4">
        <v>8.5</v>
      </c>
      <c r="AZ47" s="4">
        <v>12</v>
      </c>
      <c r="BA47" s="4">
        <v>11</v>
      </c>
      <c r="BB47" s="4" t="s">
        <v>420</v>
      </c>
      <c r="BC47" s="4">
        <v>0.92447599999999996</v>
      </c>
      <c r="BD47" s="4">
        <v>1.604196</v>
      </c>
      <c r="BE47" s="4">
        <v>2</v>
      </c>
      <c r="BF47" s="4">
        <v>14.063000000000001</v>
      </c>
      <c r="BG47" s="4">
        <v>15.73</v>
      </c>
      <c r="BH47" s="4">
        <v>1.1200000000000001</v>
      </c>
      <c r="BI47" s="4">
        <v>13.225</v>
      </c>
      <c r="BJ47" s="4">
        <v>1956.8009999999999</v>
      </c>
      <c r="BK47" s="4">
        <v>48.954999999999998</v>
      </c>
      <c r="BL47" s="4">
        <v>12.477</v>
      </c>
      <c r="BM47" s="4">
        <v>1.0880000000000001</v>
      </c>
      <c r="BN47" s="4">
        <v>13.564</v>
      </c>
      <c r="BO47" s="4">
        <v>10.166</v>
      </c>
      <c r="BP47" s="4">
        <v>0.88600000000000001</v>
      </c>
      <c r="BQ47" s="4">
        <v>11.052</v>
      </c>
      <c r="BR47" s="4">
        <v>330.7516</v>
      </c>
      <c r="BU47" s="4">
        <v>93.753</v>
      </c>
      <c r="BW47" s="4">
        <v>1196.7090000000001</v>
      </c>
      <c r="BX47" s="4">
        <v>0.48283599999999999</v>
      </c>
      <c r="BY47" s="4">
        <v>-5</v>
      </c>
      <c r="BZ47" s="4">
        <v>1.128134</v>
      </c>
      <c r="CA47" s="4">
        <v>11.799305</v>
      </c>
      <c r="CB47" s="4">
        <v>22.788307</v>
      </c>
    </row>
    <row r="48" spans="1:80">
      <c r="A48" s="2">
        <v>42440</v>
      </c>
      <c r="B48" s="32">
        <v>0.57037543981481476</v>
      </c>
      <c r="C48" s="4">
        <v>8.5</v>
      </c>
      <c r="D48" s="4">
        <v>0.27229999999999999</v>
      </c>
      <c r="E48" s="4" t="s">
        <v>155</v>
      </c>
      <c r="F48" s="4">
        <v>2722.7294879999999</v>
      </c>
      <c r="G48" s="4">
        <v>529.1</v>
      </c>
      <c r="H48" s="4">
        <v>45.5</v>
      </c>
      <c r="I48" s="4">
        <v>36739.1</v>
      </c>
      <c r="K48" s="4">
        <v>7.73</v>
      </c>
      <c r="L48" s="4">
        <v>2052</v>
      </c>
      <c r="M48" s="4">
        <v>0.88529999999999998</v>
      </c>
      <c r="N48" s="4">
        <v>7.5254000000000003</v>
      </c>
      <c r="O48" s="4">
        <v>0.24110000000000001</v>
      </c>
      <c r="P48" s="4">
        <v>468.41800000000001</v>
      </c>
      <c r="Q48" s="4">
        <v>40.283499999999997</v>
      </c>
      <c r="R48" s="4">
        <v>508.7</v>
      </c>
      <c r="S48" s="4">
        <v>381.66419999999999</v>
      </c>
      <c r="T48" s="4">
        <v>32.822699999999998</v>
      </c>
      <c r="U48" s="4">
        <v>414.5</v>
      </c>
      <c r="V48" s="4">
        <v>36739.115700000002</v>
      </c>
      <c r="Y48" s="4">
        <v>1816.7249999999999</v>
      </c>
      <c r="Z48" s="4">
        <v>0</v>
      </c>
      <c r="AA48" s="4">
        <v>6.8468999999999998</v>
      </c>
      <c r="AB48" s="4" t="s">
        <v>384</v>
      </c>
      <c r="AC48" s="4">
        <v>0</v>
      </c>
      <c r="AD48" s="4">
        <v>11.8</v>
      </c>
      <c r="AE48" s="4">
        <v>845</v>
      </c>
      <c r="AF48" s="4">
        <v>865</v>
      </c>
      <c r="AG48" s="4">
        <v>883</v>
      </c>
      <c r="AH48" s="4">
        <v>56</v>
      </c>
      <c r="AI48" s="4">
        <v>26.64</v>
      </c>
      <c r="AJ48" s="4">
        <v>0.61</v>
      </c>
      <c r="AK48" s="4">
        <v>987</v>
      </c>
      <c r="AL48" s="4">
        <v>8</v>
      </c>
      <c r="AM48" s="4">
        <v>0</v>
      </c>
      <c r="AN48" s="4">
        <v>32</v>
      </c>
      <c r="AO48" s="4">
        <v>189</v>
      </c>
      <c r="AP48" s="4">
        <v>188.4</v>
      </c>
      <c r="AQ48" s="4">
        <v>2.2999999999999998</v>
      </c>
      <c r="AR48" s="4">
        <v>195</v>
      </c>
      <c r="AS48" s="4" t="s">
        <v>155</v>
      </c>
      <c r="AT48" s="4">
        <v>2</v>
      </c>
      <c r="AU48" s="5">
        <v>0.77853009259259265</v>
      </c>
      <c r="AV48" s="4">
        <v>47.159263000000003</v>
      </c>
      <c r="AW48" s="4">
        <v>-88.489600999999993</v>
      </c>
      <c r="AX48" s="4">
        <v>309.89999999999998</v>
      </c>
      <c r="AY48" s="4">
        <v>14.8</v>
      </c>
      <c r="AZ48" s="4">
        <v>12</v>
      </c>
      <c r="BA48" s="4">
        <v>11</v>
      </c>
      <c r="BB48" s="4" t="s">
        <v>420</v>
      </c>
      <c r="BC48" s="4">
        <v>1.024351</v>
      </c>
      <c r="BD48" s="4">
        <v>1</v>
      </c>
      <c r="BE48" s="4">
        <v>2</v>
      </c>
      <c r="BF48" s="4">
        <v>14.063000000000001</v>
      </c>
      <c r="BG48" s="4">
        <v>16.04</v>
      </c>
      <c r="BH48" s="4">
        <v>1.1399999999999999</v>
      </c>
      <c r="BI48" s="4">
        <v>12.95</v>
      </c>
      <c r="BJ48" s="4">
        <v>1995.8409999999999</v>
      </c>
      <c r="BK48" s="4">
        <v>40.69</v>
      </c>
      <c r="BL48" s="4">
        <v>13.01</v>
      </c>
      <c r="BM48" s="4">
        <v>1.119</v>
      </c>
      <c r="BN48" s="4">
        <v>14.128</v>
      </c>
      <c r="BO48" s="4">
        <v>10.6</v>
      </c>
      <c r="BP48" s="4">
        <v>0.91200000000000003</v>
      </c>
      <c r="BQ48" s="4">
        <v>11.512</v>
      </c>
      <c r="BR48" s="4">
        <v>322.1961</v>
      </c>
      <c r="BU48" s="4">
        <v>95.593999999999994</v>
      </c>
      <c r="BW48" s="4">
        <v>1320.355</v>
      </c>
      <c r="BX48" s="4">
        <v>0.59685699999999997</v>
      </c>
      <c r="BY48" s="4">
        <v>-5</v>
      </c>
      <c r="BZ48" s="4">
        <v>1.128298</v>
      </c>
      <c r="CA48" s="4">
        <v>14.585697</v>
      </c>
      <c r="CB48" s="4">
        <v>22.791613999999999</v>
      </c>
    </row>
    <row r="49" spans="1:80">
      <c r="A49" s="2">
        <v>42440</v>
      </c>
      <c r="B49" s="32">
        <v>0.57038701388888891</v>
      </c>
      <c r="C49" s="4">
        <v>8.9610000000000003</v>
      </c>
      <c r="D49" s="4">
        <v>0.29389999999999999</v>
      </c>
      <c r="E49" s="4" t="s">
        <v>155</v>
      </c>
      <c r="F49" s="4">
        <v>2939.123842</v>
      </c>
      <c r="G49" s="4">
        <v>522.9</v>
      </c>
      <c r="H49" s="4">
        <v>53.2</v>
      </c>
      <c r="I49" s="4">
        <v>34974.9</v>
      </c>
      <c r="K49" s="4">
        <v>8.02</v>
      </c>
      <c r="L49" s="4">
        <v>2052</v>
      </c>
      <c r="M49" s="4">
        <v>0.8831</v>
      </c>
      <c r="N49" s="4">
        <v>7.9132999999999996</v>
      </c>
      <c r="O49" s="4">
        <v>0.2596</v>
      </c>
      <c r="P49" s="4">
        <v>461.80700000000002</v>
      </c>
      <c r="Q49" s="4">
        <v>47.012599999999999</v>
      </c>
      <c r="R49" s="4">
        <v>508.8</v>
      </c>
      <c r="S49" s="4">
        <v>376.27769999999998</v>
      </c>
      <c r="T49" s="4">
        <v>38.305500000000002</v>
      </c>
      <c r="U49" s="4">
        <v>414.6</v>
      </c>
      <c r="V49" s="4">
        <v>34974.897700000001</v>
      </c>
      <c r="Y49" s="4">
        <v>1812.1089999999999</v>
      </c>
      <c r="Z49" s="4">
        <v>0</v>
      </c>
      <c r="AA49" s="4">
        <v>7.0843999999999996</v>
      </c>
      <c r="AB49" s="4" t="s">
        <v>384</v>
      </c>
      <c r="AC49" s="4">
        <v>0</v>
      </c>
      <c r="AD49" s="4">
        <v>11.9</v>
      </c>
      <c r="AE49" s="4">
        <v>844</v>
      </c>
      <c r="AF49" s="4">
        <v>864</v>
      </c>
      <c r="AG49" s="4">
        <v>882</v>
      </c>
      <c r="AH49" s="4">
        <v>56</v>
      </c>
      <c r="AI49" s="4">
        <v>26.64</v>
      </c>
      <c r="AJ49" s="4">
        <v>0.61</v>
      </c>
      <c r="AK49" s="4">
        <v>987</v>
      </c>
      <c r="AL49" s="4">
        <v>8</v>
      </c>
      <c r="AM49" s="4">
        <v>0</v>
      </c>
      <c r="AN49" s="4">
        <v>32</v>
      </c>
      <c r="AO49" s="4">
        <v>189</v>
      </c>
      <c r="AP49" s="4">
        <v>189</v>
      </c>
      <c r="AQ49" s="4">
        <v>2.2999999999999998</v>
      </c>
      <c r="AR49" s="4">
        <v>195</v>
      </c>
      <c r="AS49" s="4" t="s">
        <v>155</v>
      </c>
      <c r="AT49" s="4">
        <v>2</v>
      </c>
      <c r="AU49" s="5">
        <v>0.77854166666666658</v>
      </c>
      <c r="AV49" s="4">
        <v>47.159201000000003</v>
      </c>
      <c r="AW49" s="4">
        <v>-88.489469</v>
      </c>
      <c r="AX49" s="4">
        <v>310</v>
      </c>
      <c r="AY49" s="4">
        <v>20.9</v>
      </c>
      <c r="AZ49" s="4">
        <v>12</v>
      </c>
      <c r="BA49" s="4">
        <v>11</v>
      </c>
      <c r="BB49" s="4" t="s">
        <v>420</v>
      </c>
      <c r="BC49" s="4">
        <v>1.1241760000000001</v>
      </c>
      <c r="BD49" s="4">
        <v>1.048352</v>
      </c>
      <c r="BE49" s="4">
        <v>2.048352</v>
      </c>
      <c r="BF49" s="4">
        <v>14.063000000000001</v>
      </c>
      <c r="BG49" s="4">
        <v>15.72</v>
      </c>
      <c r="BH49" s="4">
        <v>1.1200000000000001</v>
      </c>
      <c r="BI49" s="4">
        <v>13.238</v>
      </c>
      <c r="BJ49" s="4">
        <v>2057.2179999999998</v>
      </c>
      <c r="BK49" s="4">
        <v>42.945999999999998</v>
      </c>
      <c r="BL49" s="4">
        <v>12.571999999999999</v>
      </c>
      <c r="BM49" s="4">
        <v>1.28</v>
      </c>
      <c r="BN49" s="4">
        <v>13.852</v>
      </c>
      <c r="BO49" s="4">
        <v>10.244</v>
      </c>
      <c r="BP49" s="4">
        <v>1.0429999999999999</v>
      </c>
      <c r="BQ49" s="4">
        <v>11.287000000000001</v>
      </c>
      <c r="BR49" s="4">
        <v>300.65929999999997</v>
      </c>
      <c r="BU49" s="4">
        <v>93.465999999999994</v>
      </c>
      <c r="BW49" s="4">
        <v>1339.136</v>
      </c>
      <c r="BX49" s="4">
        <v>0.65637800000000002</v>
      </c>
      <c r="BY49" s="4">
        <v>-5</v>
      </c>
      <c r="BZ49" s="4">
        <v>1.129135</v>
      </c>
      <c r="CA49" s="4">
        <v>16.040247000000001</v>
      </c>
      <c r="CB49" s="4">
        <v>22.808530000000001</v>
      </c>
    </row>
    <row r="50" spans="1:80">
      <c r="A50" s="2">
        <v>42440</v>
      </c>
      <c r="B50" s="32">
        <v>0.57039858796296294</v>
      </c>
      <c r="C50" s="4">
        <v>9.7870000000000008</v>
      </c>
      <c r="D50" s="4">
        <v>0.4703</v>
      </c>
      <c r="E50" s="4" t="s">
        <v>155</v>
      </c>
      <c r="F50" s="4">
        <v>4702.828947</v>
      </c>
      <c r="G50" s="4">
        <v>558.4</v>
      </c>
      <c r="H50" s="4">
        <v>51.9</v>
      </c>
      <c r="I50" s="4">
        <v>32913</v>
      </c>
      <c r="K50" s="4">
        <v>8.1</v>
      </c>
      <c r="L50" s="4">
        <v>2052</v>
      </c>
      <c r="M50" s="4">
        <v>0.87680000000000002</v>
      </c>
      <c r="N50" s="4">
        <v>8.5808999999999997</v>
      </c>
      <c r="O50" s="4">
        <v>0.4123</v>
      </c>
      <c r="P50" s="4">
        <v>489.61149999999998</v>
      </c>
      <c r="Q50" s="4">
        <v>45.494799999999998</v>
      </c>
      <c r="R50" s="4">
        <v>535.1</v>
      </c>
      <c r="S50" s="4">
        <v>398.93259999999998</v>
      </c>
      <c r="T50" s="4">
        <v>37.068899999999999</v>
      </c>
      <c r="U50" s="4">
        <v>436</v>
      </c>
      <c r="V50" s="4">
        <v>32912.953600000001</v>
      </c>
      <c r="Y50" s="4">
        <v>1799.1130000000001</v>
      </c>
      <c r="Z50" s="4">
        <v>0</v>
      </c>
      <c r="AA50" s="4">
        <v>7.1017999999999999</v>
      </c>
      <c r="AB50" s="4" t="s">
        <v>384</v>
      </c>
      <c r="AC50" s="4">
        <v>0</v>
      </c>
      <c r="AD50" s="4">
        <v>11.8</v>
      </c>
      <c r="AE50" s="4">
        <v>844</v>
      </c>
      <c r="AF50" s="4">
        <v>866</v>
      </c>
      <c r="AG50" s="4">
        <v>882</v>
      </c>
      <c r="AH50" s="4">
        <v>56</v>
      </c>
      <c r="AI50" s="4">
        <v>26.64</v>
      </c>
      <c r="AJ50" s="4">
        <v>0.61</v>
      </c>
      <c r="AK50" s="4">
        <v>987</v>
      </c>
      <c r="AL50" s="4">
        <v>8</v>
      </c>
      <c r="AM50" s="4">
        <v>0</v>
      </c>
      <c r="AN50" s="4">
        <v>32</v>
      </c>
      <c r="AO50" s="4">
        <v>189</v>
      </c>
      <c r="AP50" s="4">
        <v>189</v>
      </c>
      <c r="AQ50" s="4">
        <v>2.4</v>
      </c>
      <c r="AR50" s="4">
        <v>195</v>
      </c>
      <c r="AS50" s="4" t="s">
        <v>155</v>
      </c>
      <c r="AT50" s="4">
        <v>2</v>
      </c>
      <c r="AU50" s="5">
        <v>0.77855324074074073</v>
      </c>
      <c r="AV50" s="4">
        <v>47.159129999999998</v>
      </c>
      <c r="AW50" s="4">
        <v>-88.489315000000005</v>
      </c>
      <c r="AX50" s="4">
        <v>310</v>
      </c>
      <c r="AY50" s="4">
        <v>26.1</v>
      </c>
      <c r="AZ50" s="4">
        <v>12</v>
      </c>
      <c r="BA50" s="4">
        <v>11</v>
      </c>
      <c r="BB50" s="4" t="s">
        <v>420</v>
      </c>
      <c r="BC50" s="4">
        <v>1.2240759999999999</v>
      </c>
      <c r="BD50" s="4">
        <v>1.2240759999999999</v>
      </c>
      <c r="BE50" s="4">
        <v>2.2240760000000002</v>
      </c>
      <c r="BF50" s="4">
        <v>14.063000000000001</v>
      </c>
      <c r="BG50" s="4">
        <v>14.87</v>
      </c>
      <c r="BH50" s="4">
        <v>1.06</v>
      </c>
      <c r="BI50" s="4">
        <v>14.055999999999999</v>
      </c>
      <c r="BJ50" s="4">
        <v>2118.8719999999998</v>
      </c>
      <c r="BK50" s="4">
        <v>64.802000000000007</v>
      </c>
      <c r="BL50" s="4">
        <v>12.661</v>
      </c>
      <c r="BM50" s="4">
        <v>1.1759999999999999</v>
      </c>
      <c r="BN50" s="4">
        <v>13.837</v>
      </c>
      <c r="BO50" s="4">
        <v>10.316000000000001</v>
      </c>
      <c r="BP50" s="4">
        <v>0.95899999999999996</v>
      </c>
      <c r="BQ50" s="4">
        <v>11.275</v>
      </c>
      <c r="BR50" s="4">
        <v>268.74290000000002</v>
      </c>
      <c r="BU50" s="4">
        <v>88.141000000000005</v>
      </c>
      <c r="BW50" s="4">
        <v>1275.0820000000001</v>
      </c>
      <c r="BX50" s="4">
        <v>0.58383399999999996</v>
      </c>
      <c r="BY50" s="4">
        <v>-5</v>
      </c>
      <c r="BZ50" s="4">
        <v>1.127567</v>
      </c>
      <c r="CA50" s="4">
        <v>14.267443</v>
      </c>
      <c r="CB50" s="4">
        <v>22.776852999999999</v>
      </c>
    </row>
    <row r="51" spans="1:80">
      <c r="A51" s="2">
        <v>42440</v>
      </c>
      <c r="B51" s="32">
        <v>0.57041016203703709</v>
      </c>
      <c r="C51" s="4">
        <v>10.122999999999999</v>
      </c>
      <c r="D51" s="4">
        <v>0.68020000000000003</v>
      </c>
      <c r="E51" s="4" t="s">
        <v>155</v>
      </c>
      <c r="F51" s="4">
        <v>6801.7621529999997</v>
      </c>
      <c r="G51" s="4">
        <v>620.79999999999995</v>
      </c>
      <c r="H51" s="4">
        <v>49.5</v>
      </c>
      <c r="I51" s="4">
        <v>31354.799999999999</v>
      </c>
      <c r="K51" s="4">
        <v>7.19</v>
      </c>
      <c r="L51" s="4">
        <v>2052</v>
      </c>
      <c r="M51" s="4">
        <v>0.87360000000000004</v>
      </c>
      <c r="N51" s="4">
        <v>8.8437000000000001</v>
      </c>
      <c r="O51" s="4">
        <v>0.59419999999999995</v>
      </c>
      <c r="P51" s="4">
        <v>542.35029999999995</v>
      </c>
      <c r="Q51" s="4">
        <v>43.269100000000002</v>
      </c>
      <c r="R51" s="4">
        <v>585.6</v>
      </c>
      <c r="S51" s="4">
        <v>441.90379999999999</v>
      </c>
      <c r="T51" s="4">
        <v>35.255400000000002</v>
      </c>
      <c r="U51" s="4">
        <v>477.2</v>
      </c>
      <c r="V51" s="4">
        <v>31354.831399999999</v>
      </c>
      <c r="Y51" s="4">
        <v>1792.7149999999999</v>
      </c>
      <c r="Z51" s="4">
        <v>0</v>
      </c>
      <c r="AA51" s="4">
        <v>6.2826000000000004</v>
      </c>
      <c r="AB51" s="4" t="s">
        <v>384</v>
      </c>
      <c r="AC51" s="4">
        <v>0</v>
      </c>
      <c r="AD51" s="4">
        <v>11.8</v>
      </c>
      <c r="AE51" s="4">
        <v>845</v>
      </c>
      <c r="AF51" s="4">
        <v>867</v>
      </c>
      <c r="AG51" s="4">
        <v>883</v>
      </c>
      <c r="AH51" s="4">
        <v>56</v>
      </c>
      <c r="AI51" s="4">
        <v>26.64</v>
      </c>
      <c r="AJ51" s="4">
        <v>0.61</v>
      </c>
      <c r="AK51" s="4">
        <v>987</v>
      </c>
      <c r="AL51" s="4">
        <v>8</v>
      </c>
      <c r="AM51" s="4">
        <v>0</v>
      </c>
      <c r="AN51" s="4">
        <v>32</v>
      </c>
      <c r="AO51" s="4">
        <v>189</v>
      </c>
      <c r="AP51" s="4">
        <v>189</v>
      </c>
      <c r="AQ51" s="4">
        <v>2.4</v>
      </c>
      <c r="AR51" s="4">
        <v>195</v>
      </c>
      <c r="AS51" s="4" t="s">
        <v>155</v>
      </c>
      <c r="AT51" s="4">
        <v>2</v>
      </c>
      <c r="AU51" s="5">
        <v>0.77856481481481488</v>
      </c>
      <c r="AV51" s="4">
        <v>47.159058000000002</v>
      </c>
      <c r="AW51" s="4">
        <v>-88.489134000000007</v>
      </c>
      <c r="AX51" s="4">
        <v>309.8</v>
      </c>
      <c r="AY51" s="4">
        <v>30.6</v>
      </c>
      <c r="AZ51" s="4">
        <v>12</v>
      </c>
      <c r="BA51" s="4">
        <v>11</v>
      </c>
      <c r="BB51" s="4" t="s">
        <v>420</v>
      </c>
      <c r="BC51" s="4">
        <v>1.20303</v>
      </c>
      <c r="BD51" s="4">
        <v>1.3</v>
      </c>
      <c r="BE51" s="4">
        <v>2.20303</v>
      </c>
      <c r="BF51" s="4">
        <v>14.063000000000001</v>
      </c>
      <c r="BG51" s="4">
        <v>14.49</v>
      </c>
      <c r="BH51" s="4">
        <v>1.03</v>
      </c>
      <c r="BI51" s="4">
        <v>14.462999999999999</v>
      </c>
      <c r="BJ51" s="4">
        <v>2133.431</v>
      </c>
      <c r="BK51" s="4">
        <v>91.238</v>
      </c>
      <c r="BL51" s="4">
        <v>13.701000000000001</v>
      </c>
      <c r="BM51" s="4">
        <v>1.093</v>
      </c>
      <c r="BN51" s="4">
        <v>14.794</v>
      </c>
      <c r="BO51" s="4">
        <v>11.164</v>
      </c>
      <c r="BP51" s="4">
        <v>0.89100000000000001</v>
      </c>
      <c r="BQ51" s="4">
        <v>12.054</v>
      </c>
      <c r="BR51" s="4">
        <v>250.11699999999999</v>
      </c>
      <c r="BU51" s="4">
        <v>85.802999999999997</v>
      </c>
      <c r="BW51" s="4">
        <v>1101.9929999999999</v>
      </c>
      <c r="BX51" s="4">
        <v>0.539856</v>
      </c>
      <c r="BY51" s="4">
        <v>-5</v>
      </c>
      <c r="BZ51" s="4">
        <v>1.127866</v>
      </c>
      <c r="CA51" s="4">
        <v>13.192731</v>
      </c>
      <c r="CB51" s="4">
        <v>22.782893000000001</v>
      </c>
    </row>
    <row r="52" spans="1:80">
      <c r="A52" s="2">
        <v>42440</v>
      </c>
      <c r="B52" s="32">
        <v>0.57042173611111113</v>
      </c>
      <c r="C52" s="4">
        <v>10.156000000000001</v>
      </c>
      <c r="D52" s="4">
        <v>0.89790000000000003</v>
      </c>
      <c r="E52" s="4" t="s">
        <v>155</v>
      </c>
      <c r="F52" s="4">
        <v>8979.4616640000004</v>
      </c>
      <c r="G52" s="4">
        <v>758.9</v>
      </c>
      <c r="H52" s="4">
        <v>48.1</v>
      </c>
      <c r="I52" s="4">
        <v>30503.8</v>
      </c>
      <c r="K52" s="4">
        <v>6.19</v>
      </c>
      <c r="L52" s="4">
        <v>2052</v>
      </c>
      <c r="M52" s="4">
        <v>0.87219999999999998</v>
      </c>
      <c r="N52" s="4">
        <v>8.8574000000000002</v>
      </c>
      <c r="O52" s="4">
        <v>0.78320000000000001</v>
      </c>
      <c r="P52" s="4">
        <v>661.89800000000002</v>
      </c>
      <c r="Q52" s="4">
        <v>41.954700000000003</v>
      </c>
      <c r="R52" s="4">
        <v>703.9</v>
      </c>
      <c r="S52" s="4">
        <v>539.31060000000002</v>
      </c>
      <c r="T52" s="4">
        <v>34.184399999999997</v>
      </c>
      <c r="U52" s="4">
        <v>573.5</v>
      </c>
      <c r="V52" s="4">
        <v>30503.759099999999</v>
      </c>
      <c r="Y52" s="4">
        <v>1789.7070000000001</v>
      </c>
      <c r="Z52" s="4">
        <v>0</v>
      </c>
      <c r="AA52" s="4">
        <v>5.3998999999999997</v>
      </c>
      <c r="AB52" s="4" t="s">
        <v>384</v>
      </c>
      <c r="AC52" s="4">
        <v>0</v>
      </c>
      <c r="AD52" s="4">
        <v>11.9</v>
      </c>
      <c r="AE52" s="4">
        <v>845</v>
      </c>
      <c r="AF52" s="4">
        <v>867</v>
      </c>
      <c r="AG52" s="4">
        <v>884</v>
      </c>
      <c r="AH52" s="4">
        <v>56</v>
      </c>
      <c r="AI52" s="4">
        <v>26.64</v>
      </c>
      <c r="AJ52" s="4">
        <v>0.61</v>
      </c>
      <c r="AK52" s="4">
        <v>987</v>
      </c>
      <c r="AL52" s="4">
        <v>8</v>
      </c>
      <c r="AM52" s="4">
        <v>0</v>
      </c>
      <c r="AN52" s="4">
        <v>32</v>
      </c>
      <c r="AO52" s="4">
        <v>189</v>
      </c>
      <c r="AP52" s="4">
        <v>189</v>
      </c>
      <c r="AQ52" s="4">
        <v>2.2999999999999998</v>
      </c>
      <c r="AR52" s="4">
        <v>195</v>
      </c>
      <c r="AS52" s="4" t="s">
        <v>155</v>
      </c>
      <c r="AT52" s="4">
        <v>2</v>
      </c>
      <c r="AU52" s="5">
        <v>0.77857638888888892</v>
      </c>
      <c r="AV52" s="4">
        <v>47.159001000000004</v>
      </c>
      <c r="AW52" s="4">
        <v>-88.488923999999997</v>
      </c>
      <c r="AX52" s="4">
        <v>309.8</v>
      </c>
      <c r="AY52" s="4">
        <v>34.200000000000003</v>
      </c>
      <c r="AZ52" s="4">
        <v>12</v>
      </c>
      <c r="BA52" s="4">
        <v>11</v>
      </c>
      <c r="BB52" s="4" t="s">
        <v>420</v>
      </c>
      <c r="BC52" s="4">
        <v>0.94994999999999996</v>
      </c>
      <c r="BD52" s="4">
        <v>1.2250749999999999</v>
      </c>
      <c r="BE52" s="4">
        <v>1.9249750000000001</v>
      </c>
      <c r="BF52" s="4">
        <v>14.063000000000001</v>
      </c>
      <c r="BG52" s="4">
        <v>14.32</v>
      </c>
      <c r="BH52" s="4">
        <v>1.02</v>
      </c>
      <c r="BI52" s="4">
        <v>14.656000000000001</v>
      </c>
      <c r="BJ52" s="4">
        <v>2116.8789999999999</v>
      </c>
      <c r="BK52" s="4">
        <v>119.13</v>
      </c>
      <c r="BL52" s="4">
        <v>16.565999999999999</v>
      </c>
      <c r="BM52" s="4">
        <v>1.05</v>
      </c>
      <c r="BN52" s="4">
        <v>17.616</v>
      </c>
      <c r="BO52" s="4">
        <v>13.497999999999999</v>
      </c>
      <c r="BP52" s="4">
        <v>0.85599999999999998</v>
      </c>
      <c r="BQ52" s="4">
        <v>14.353</v>
      </c>
      <c r="BR52" s="4">
        <v>241.06700000000001</v>
      </c>
      <c r="BU52" s="4">
        <v>84.863</v>
      </c>
      <c r="BW52" s="4">
        <v>938.36400000000003</v>
      </c>
      <c r="BX52" s="4">
        <v>0.60129999999999995</v>
      </c>
      <c r="BY52" s="4">
        <v>-5</v>
      </c>
      <c r="BZ52" s="4">
        <v>1.1272679999999999</v>
      </c>
      <c r="CA52" s="4">
        <v>14.694269</v>
      </c>
      <c r="CB52" s="4">
        <v>22.770814000000001</v>
      </c>
    </row>
    <row r="53" spans="1:80">
      <c r="A53" s="2">
        <v>42440</v>
      </c>
      <c r="B53" s="32">
        <v>0.57043331018518517</v>
      </c>
      <c r="C53" s="4">
        <v>10.189</v>
      </c>
      <c r="D53" s="4">
        <v>1.2115</v>
      </c>
      <c r="E53" s="4" t="s">
        <v>155</v>
      </c>
      <c r="F53" s="4">
        <v>12115.127993</v>
      </c>
      <c r="G53" s="4">
        <v>844</v>
      </c>
      <c r="H53" s="4">
        <v>33.1</v>
      </c>
      <c r="I53" s="4">
        <v>29571.200000000001</v>
      </c>
      <c r="K53" s="4">
        <v>5.66</v>
      </c>
      <c r="L53" s="4">
        <v>2052</v>
      </c>
      <c r="M53" s="4">
        <v>0.86990000000000001</v>
      </c>
      <c r="N53" s="4">
        <v>8.8640000000000008</v>
      </c>
      <c r="O53" s="4">
        <v>1.0539000000000001</v>
      </c>
      <c r="P53" s="4">
        <v>734.1857</v>
      </c>
      <c r="Q53" s="4">
        <v>28.794599999999999</v>
      </c>
      <c r="R53" s="4">
        <v>763</v>
      </c>
      <c r="S53" s="4">
        <v>597.73580000000004</v>
      </c>
      <c r="T53" s="4">
        <v>23.443100000000001</v>
      </c>
      <c r="U53" s="4">
        <v>621.20000000000005</v>
      </c>
      <c r="V53" s="4">
        <v>29571.166000000001</v>
      </c>
      <c r="Y53" s="4">
        <v>1785.09</v>
      </c>
      <c r="Z53" s="4">
        <v>0</v>
      </c>
      <c r="AA53" s="4">
        <v>4.9215999999999998</v>
      </c>
      <c r="AB53" s="4" t="s">
        <v>384</v>
      </c>
      <c r="AC53" s="4">
        <v>0</v>
      </c>
      <c r="AD53" s="4">
        <v>11.8</v>
      </c>
      <c r="AE53" s="4">
        <v>845</v>
      </c>
      <c r="AF53" s="4">
        <v>866</v>
      </c>
      <c r="AG53" s="4">
        <v>884</v>
      </c>
      <c r="AH53" s="4">
        <v>55.6</v>
      </c>
      <c r="AI53" s="4">
        <v>26.43</v>
      </c>
      <c r="AJ53" s="4">
        <v>0.61</v>
      </c>
      <c r="AK53" s="4">
        <v>987</v>
      </c>
      <c r="AL53" s="4">
        <v>8</v>
      </c>
      <c r="AM53" s="4">
        <v>0</v>
      </c>
      <c r="AN53" s="4">
        <v>32</v>
      </c>
      <c r="AO53" s="4">
        <v>189</v>
      </c>
      <c r="AP53" s="4">
        <v>189</v>
      </c>
      <c r="AQ53" s="4">
        <v>2.2000000000000002</v>
      </c>
      <c r="AR53" s="4">
        <v>195</v>
      </c>
      <c r="AS53" s="4" t="s">
        <v>155</v>
      </c>
      <c r="AT53" s="4">
        <v>2</v>
      </c>
      <c r="AU53" s="5">
        <v>0.77858796296296295</v>
      </c>
      <c r="AV53" s="4">
        <v>47.158963</v>
      </c>
      <c r="AW53" s="4">
        <v>-88.488692</v>
      </c>
      <c r="AX53" s="4">
        <v>309.8</v>
      </c>
      <c r="AY53" s="4">
        <v>37.5</v>
      </c>
      <c r="AZ53" s="4">
        <v>12</v>
      </c>
      <c r="BA53" s="4">
        <v>11</v>
      </c>
      <c r="BB53" s="4" t="s">
        <v>420</v>
      </c>
      <c r="BC53" s="4">
        <v>1.1000000000000001</v>
      </c>
      <c r="BD53" s="4">
        <v>1.024875</v>
      </c>
      <c r="BE53" s="4">
        <v>2.0248750000000002</v>
      </c>
      <c r="BF53" s="4">
        <v>14.063000000000001</v>
      </c>
      <c r="BG53" s="4">
        <v>14.05</v>
      </c>
      <c r="BH53" s="4">
        <v>1</v>
      </c>
      <c r="BI53" s="4">
        <v>14.952</v>
      </c>
      <c r="BJ53" s="4">
        <v>2088.0569999999998</v>
      </c>
      <c r="BK53" s="4">
        <v>158.017</v>
      </c>
      <c r="BL53" s="4">
        <v>18.111999999999998</v>
      </c>
      <c r="BM53" s="4">
        <v>0.71</v>
      </c>
      <c r="BN53" s="4">
        <v>18.821999999999999</v>
      </c>
      <c r="BO53" s="4">
        <v>14.746</v>
      </c>
      <c r="BP53" s="4">
        <v>0.57799999999999996</v>
      </c>
      <c r="BQ53" s="4">
        <v>15.324</v>
      </c>
      <c r="BR53" s="4">
        <v>230.34540000000001</v>
      </c>
      <c r="BU53" s="4">
        <v>83.43</v>
      </c>
      <c r="BW53" s="4">
        <v>842.98599999999999</v>
      </c>
      <c r="BX53" s="4">
        <v>0.70822799999999997</v>
      </c>
      <c r="BY53" s="4">
        <v>-5</v>
      </c>
      <c r="BZ53" s="4">
        <v>1.127165</v>
      </c>
      <c r="CA53" s="4">
        <v>17.307321999999999</v>
      </c>
      <c r="CB53" s="4">
        <v>22.768733000000001</v>
      </c>
    </row>
    <row r="54" spans="1:80">
      <c r="A54" s="2">
        <v>42440</v>
      </c>
      <c r="B54" s="32">
        <v>0.57044488425925921</v>
      </c>
      <c r="C54" s="4">
        <v>10.199999999999999</v>
      </c>
      <c r="D54" s="4">
        <v>1.4411</v>
      </c>
      <c r="E54" s="4" t="s">
        <v>155</v>
      </c>
      <c r="F54" s="4">
        <v>14410.751445</v>
      </c>
      <c r="G54" s="4">
        <v>823.4</v>
      </c>
      <c r="H54" s="4">
        <v>33.1</v>
      </c>
      <c r="I54" s="4">
        <v>28678.400000000001</v>
      </c>
      <c r="K54" s="4">
        <v>5.26</v>
      </c>
      <c r="L54" s="4">
        <v>2052</v>
      </c>
      <c r="M54" s="4">
        <v>0.86870000000000003</v>
      </c>
      <c r="N54" s="4">
        <v>8.8604000000000003</v>
      </c>
      <c r="O54" s="4">
        <v>1.2518</v>
      </c>
      <c r="P54" s="4">
        <v>715.24120000000005</v>
      </c>
      <c r="Q54" s="4">
        <v>28.721399999999999</v>
      </c>
      <c r="R54" s="4">
        <v>744</v>
      </c>
      <c r="S54" s="4">
        <v>581.70830000000001</v>
      </c>
      <c r="T54" s="4">
        <v>23.359200000000001</v>
      </c>
      <c r="U54" s="4">
        <v>605.1</v>
      </c>
      <c r="V54" s="4">
        <v>28678.363600000001</v>
      </c>
      <c r="Y54" s="4">
        <v>1782.501</v>
      </c>
      <c r="Z54" s="4">
        <v>0</v>
      </c>
      <c r="AA54" s="4">
        <v>4.5724999999999998</v>
      </c>
      <c r="AB54" s="4" t="s">
        <v>384</v>
      </c>
      <c r="AC54" s="4">
        <v>0</v>
      </c>
      <c r="AD54" s="4">
        <v>11.8</v>
      </c>
      <c r="AE54" s="4">
        <v>845</v>
      </c>
      <c r="AF54" s="4">
        <v>866</v>
      </c>
      <c r="AG54" s="4">
        <v>883</v>
      </c>
      <c r="AH54" s="4">
        <v>55</v>
      </c>
      <c r="AI54" s="4">
        <v>26.16</v>
      </c>
      <c r="AJ54" s="4">
        <v>0.6</v>
      </c>
      <c r="AK54" s="4">
        <v>987</v>
      </c>
      <c r="AL54" s="4">
        <v>8</v>
      </c>
      <c r="AM54" s="4">
        <v>0</v>
      </c>
      <c r="AN54" s="4">
        <v>32</v>
      </c>
      <c r="AO54" s="4">
        <v>189</v>
      </c>
      <c r="AP54" s="4">
        <v>188.6</v>
      </c>
      <c r="AQ54" s="4">
        <v>2.2000000000000002</v>
      </c>
      <c r="AR54" s="4">
        <v>195</v>
      </c>
      <c r="AS54" s="4" t="s">
        <v>155</v>
      </c>
      <c r="AT54" s="4">
        <v>2</v>
      </c>
      <c r="AU54" s="5">
        <v>0.77859953703703699</v>
      </c>
      <c r="AV54" s="4">
        <v>47.158938999999997</v>
      </c>
      <c r="AW54" s="4">
        <v>-88.488450999999998</v>
      </c>
      <c r="AX54" s="4">
        <v>309.89999999999998</v>
      </c>
      <c r="AY54" s="4">
        <v>40.700000000000003</v>
      </c>
      <c r="AZ54" s="4">
        <v>12</v>
      </c>
      <c r="BA54" s="4">
        <v>11</v>
      </c>
      <c r="BB54" s="4" t="s">
        <v>420</v>
      </c>
      <c r="BC54" s="4">
        <v>1.1495500000000001</v>
      </c>
      <c r="BD54" s="4">
        <v>1.0752250000000001</v>
      </c>
      <c r="BE54" s="4">
        <v>2.1</v>
      </c>
      <c r="BF54" s="4">
        <v>14.063000000000001</v>
      </c>
      <c r="BG54" s="4">
        <v>13.91</v>
      </c>
      <c r="BH54" s="4">
        <v>0.99</v>
      </c>
      <c r="BI54" s="4">
        <v>15.119</v>
      </c>
      <c r="BJ54" s="4">
        <v>2070.268</v>
      </c>
      <c r="BK54" s="4">
        <v>186.16200000000001</v>
      </c>
      <c r="BL54" s="4">
        <v>17.501000000000001</v>
      </c>
      <c r="BM54" s="4">
        <v>0.70299999999999996</v>
      </c>
      <c r="BN54" s="4">
        <v>18.204000000000001</v>
      </c>
      <c r="BO54" s="4">
        <v>14.234</v>
      </c>
      <c r="BP54" s="4">
        <v>0.57199999999999995</v>
      </c>
      <c r="BQ54" s="4">
        <v>14.805</v>
      </c>
      <c r="BR54" s="4">
        <v>221.5771</v>
      </c>
      <c r="BU54" s="4">
        <v>82.632999999999996</v>
      </c>
      <c r="BW54" s="4">
        <v>776.827</v>
      </c>
      <c r="BX54" s="4">
        <v>0.74542200000000003</v>
      </c>
      <c r="BY54" s="4">
        <v>-5</v>
      </c>
      <c r="BZ54" s="4">
        <v>1.1299999999999999</v>
      </c>
      <c r="CA54" s="4">
        <v>18.216249999999999</v>
      </c>
      <c r="CB54" s="4">
        <v>22.826000000000001</v>
      </c>
    </row>
    <row r="55" spans="1:80">
      <c r="A55" s="2">
        <v>42440</v>
      </c>
      <c r="B55" s="32">
        <v>0.57045645833333336</v>
      </c>
      <c r="C55" s="4">
        <v>10.132</v>
      </c>
      <c r="D55" s="4">
        <v>1.8488</v>
      </c>
      <c r="E55" s="4" t="s">
        <v>155</v>
      </c>
      <c r="F55" s="4">
        <v>18487.577536000001</v>
      </c>
      <c r="G55" s="4">
        <v>686.3</v>
      </c>
      <c r="H55" s="4">
        <v>32.6</v>
      </c>
      <c r="I55" s="4">
        <v>28122.7</v>
      </c>
      <c r="K55" s="4">
        <v>4.9800000000000004</v>
      </c>
      <c r="L55" s="4">
        <v>2052</v>
      </c>
      <c r="M55" s="4">
        <v>0.86599999999999999</v>
      </c>
      <c r="N55" s="4">
        <v>8.7738999999999994</v>
      </c>
      <c r="O55" s="4">
        <v>1.601</v>
      </c>
      <c r="P55" s="4">
        <v>594.28539999999998</v>
      </c>
      <c r="Q55" s="4">
        <v>28.2346</v>
      </c>
      <c r="R55" s="4">
        <v>622.5</v>
      </c>
      <c r="S55" s="4">
        <v>483.33449999999999</v>
      </c>
      <c r="T55" s="4">
        <v>22.9633</v>
      </c>
      <c r="U55" s="4">
        <v>506.3</v>
      </c>
      <c r="V55" s="4">
        <v>28122.653600000001</v>
      </c>
      <c r="Y55" s="4">
        <v>1777.01</v>
      </c>
      <c r="Z55" s="4">
        <v>0</v>
      </c>
      <c r="AA55" s="4">
        <v>4.3144999999999998</v>
      </c>
      <c r="AB55" s="4" t="s">
        <v>384</v>
      </c>
      <c r="AC55" s="4">
        <v>0</v>
      </c>
      <c r="AD55" s="4">
        <v>11.8</v>
      </c>
      <c r="AE55" s="4">
        <v>845</v>
      </c>
      <c r="AF55" s="4">
        <v>866</v>
      </c>
      <c r="AG55" s="4">
        <v>884</v>
      </c>
      <c r="AH55" s="4">
        <v>55</v>
      </c>
      <c r="AI55" s="4">
        <v>26.16</v>
      </c>
      <c r="AJ55" s="4">
        <v>0.6</v>
      </c>
      <c r="AK55" s="4">
        <v>987</v>
      </c>
      <c r="AL55" s="4">
        <v>8</v>
      </c>
      <c r="AM55" s="4">
        <v>0</v>
      </c>
      <c r="AN55" s="4">
        <v>32</v>
      </c>
      <c r="AO55" s="4">
        <v>189</v>
      </c>
      <c r="AP55" s="4">
        <v>188</v>
      </c>
      <c r="AQ55" s="4">
        <v>2.2999999999999998</v>
      </c>
      <c r="AR55" s="4">
        <v>195</v>
      </c>
      <c r="AS55" s="4" t="s">
        <v>155</v>
      </c>
      <c r="AT55" s="4">
        <v>2</v>
      </c>
      <c r="AU55" s="5">
        <v>0.77861111111111114</v>
      </c>
      <c r="AV55" s="4">
        <v>47.158946999999998</v>
      </c>
      <c r="AW55" s="4">
        <v>-88.488185999999999</v>
      </c>
      <c r="AX55" s="4">
        <v>310</v>
      </c>
      <c r="AY55" s="4">
        <v>42.4</v>
      </c>
      <c r="AZ55" s="4">
        <v>12</v>
      </c>
      <c r="BA55" s="4">
        <v>10</v>
      </c>
      <c r="BB55" s="4" t="s">
        <v>422</v>
      </c>
      <c r="BC55" s="4">
        <v>1.3</v>
      </c>
      <c r="BD55" s="4">
        <v>1.024675</v>
      </c>
      <c r="BE55" s="4">
        <v>2.1246749999999999</v>
      </c>
      <c r="BF55" s="4">
        <v>14.063000000000001</v>
      </c>
      <c r="BG55" s="4">
        <v>13.61</v>
      </c>
      <c r="BH55" s="4">
        <v>0.97</v>
      </c>
      <c r="BI55" s="4">
        <v>15.475</v>
      </c>
      <c r="BJ55" s="4">
        <v>2017.749</v>
      </c>
      <c r="BK55" s="4">
        <v>234.34</v>
      </c>
      <c r="BL55" s="4">
        <v>14.311999999999999</v>
      </c>
      <c r="BM55" s="4">
        <v>0.68</v>
      </c>
      <c r="BN55" s="4">
        <v>14.992000000000001</v>
      </c>
      <c r="BO55" s="4">
        <v>11.64</v>
      </c>
      <c r="BP55" s="4">
        <v>0.55300000000000005</v>
      </c>
      <c r="BQ55" s="4">
        <v>12.193</v>
      </c>
      <c r="BR55" s="4">
        <v>213.8597</v>
      </c>
      <c r="BU55" s="4">
        <v>81.08</v>
      </c>
      <c r="BW55" s="4">
        <v>721.45600000000002</v>
      </c>
      <c r="BX55" s="4">
        <v>0.68072100000000002</v>
      </c>
      <c r="BY55" s="4">
        <v>-5</v>
      </c>
      <c r="BZ55" s="4">
        <v>1.1299999999999999</v>
      </c>
      <c r="CA55" s="4">
        <v>16.635120000000001</v>
      </c>
      <c r="CB55" s="4">
        <v>22.826000000000001</v>
      </c>
    </row>
    <row r="56" spans="1:80">
      <c r="A56" s="2">
        <v>42440</v>
      </c>
      <c r="B56" s="32">
        <v>0.5704680324074074</v>
      </c>
      <c r="C56" s="4">
        <v>9.9380000000000006</v>
      </c>
      <c r="D56" s="4">
        <v>2.3439999999999999</v>
      </c>
      <c r="E56" s="4" t="s">
        <v>155</v>
      </c>
      <c r="F56" s="4">
        <v>23439.533169999999</v>
      </c>
      <c r="G56" s="4">
        <v>573.1</v>
      </c>
      <c r="H56" s="4">
        <v>31.9</v>
      </c>
      <c r="I56" s="4">
        <v>27978.2</v>
      </c>
      <c r="K56" s="4">
        <v>4.7300000000000004</v>
      </c>
      <c r="L56" s="4">
        <v>2052</v>
      </c>
      <c r="M56" s="4">
        <v>0.86309999999999998</v>
      </c>
      <c r="N56" s="4">
        <v>8.5771999999999995</v>
      </c>
      <c r="O56" s="4">
        <v>2.0230000000000001</v>
      </c>
      <c r="P56" s="4">
        <v>494.63569999999999</v>
      </c>
      <c r="Q56" s="4">
        <v>27.531600000000001</v>
      </c>
      <c r="R56" s="4">
        <v>522.20000000000005</v>
      </c>
      <c r="S56" s="4">
        <v>402.28910000000002</v>
      </c>
      <c r="T56" s="4">
        <v>22.3916</v>
      </c>
      <c r="U56" s="4">
        <v>424.7</v>
      </c>
      <c r="V56" s="4">
        <v>27978.2497</v>
      </c>
      <c r="Y56" s="4">
        <v>1771.001</v>
      </c>
      <c r="Z56" s="4">
        <v>0</v>
      </c>
      <c r="AA56" s="4">
        <v>4.0850999999999997</v>
      </c>
      <c r="AB56" s="4" t="s">
        <v>384</v>
      </c>
      <c r="AC56" s="4">
        <v>0</v>
      </c>
      <c r="AD56" s="4">
        <v>11.8</v>
      </c>
      <c r="AE56" s="4">
        <v>846</v>
      </c>
      <c r="AF56" s="4">
        <v>865</v>
      </c>
      <c r="AG56" s="4">
        <v>885</v>
      </c>
      <c r="AH56" s="4">
        <v>55</v>
      </c>
      <c r="AI56" s="4">
        <v>26.16</v>
      </c>
      <c r="AJ56" s="4">
        <v>0.6</v>
      </c>
      <c r="AK56" s="4">
        <v>987</v>
      </c>
      <c r="AL56" s="4">
        <v>8</v>
      </c>
      <c r="AM56" s="4">
        <v>0</v>
      </c>
      <c r="AN56" s="4">
        <v>32</v>
      </c>
      <c r="AO56" s="4">
        <v>189</v>
      </c>
      <c r="AP56" s="4">
        <v>188</v>
      </c>
      <c r="AQ56" s="4">
        <v>2.2000000000000002</v>
      </c>
      <c r="AR56" s="4">
        <v>195</v>
      </c>
      <c r="AS56" s="4" t="s">
        <v>155</v>
      </c>
      <c r="AT56" s="4">
        <v>2</v>
      </c>
      <c r="AU56" s="5">
        <v>0.77862268518518529</v>
      </c>
      <c r="AV56" s="4">
        <v>47.158951999999999</v>
      </c>
      <c r="AW56" s="4">
        <v>-88.487905999999995</v>
      </c>
      <c r="AX56" s="4">
        <v>309.7</v>
      </c>
      <c r="AY56" s="4">
        <v>44.7</v>
      </c>
      <c r="AZ56" s="4">
        <v>12</v>
      </c>
      <c r="BA56" s="4">
        <v>10</v>
      </c>
      <c r="BB56" s="4" t="s">
        <v>422</v>
      </c>
      <c r="BC56" s="4">
        <v>1.3983019999999999</v>
      </c>
      <c r="BD56" s="4">
        <v>1.198302</v>
      </c>
      <c r="BE56" s="4">
        <v>2.3228770000000001</v>
      </c>
      <c r="BF56" s="4">
        <v>14.063000000000001</v>
      </c>
      <c r="BG56" s="4">
        <v>13.31</v>
      </c>
      <c r="BH56" s="4">
        <v>0.95</v>
      </c>
      <c r="BI56" s="4">
        <v>15.867000000000001</v>
      </c>
      <c r="BJ56" s="4">
        <v>1941.376</v>
      </c>
      <c r="BK56" s="4">
        <v>291.42700000000002</v>
      </c>
      <c r="BL56" s="4">
        <v>11.724</v>
      </c>
      <c r="BM56" s="4">
        <v>0.65300000000000002</v>
      </c>
      <c r="BN56" s="4">
        <v>12.377000000000001</v>
      </c>
      <c r="BO56" s="4">
        <v>9.5350000000000001</v>
      </c>
      <c r="BP56" s="4">
        <v>0.53100000000000003</v>
      </c>
      <c r="BQ56" s="4">
        <v>10.066000000000001</v>
      </c>
      <c r="BR56" s="4">
        <v>209.4014</v>
      </c>
      <c r="BU56" s="4">
        <v>79.53</v>
      </c>
      <c r="BW56" s="4">
        <v>672.298</v>
      </c>
      <c r="BX56" s="4">
        <v>0.62118499999999999</v>
      </c>
      <c r="BY56" s="4">
        <v>-5</v>
      </c>
      <c r="BZ56" s="4">
        <v>1.130433</v>
      </c>
      <c r="CA56" s="4">
        <v>15.180209</v>
      </c>
      <c r="CB56" s="4">
        <v>22.834747</v>
      </c>
    </row>
    <row r="57" spans="1:80">
      <c r="A57" s="2">
        <v>42440</v>
      </c>
      <c r="B57" s="32">
        <v>0.57047960648148155</v>
      </c>
      <c r="C57" s="4">
        <v>9.5459999999999994</v>
      </c>
      <c r="D57" s="4">
        <v>3.1871</v>
      </c>
      <c r="E57" s="4" t="s">
        <v>155</v>
      </c>
      <c r="F57" s="4">
        <v>31871.334445</v>
      </c>
      <c r="G57" s="4">
        <v>473.5</v>
      </c>
      <c r="H57" s="4">
        <v>31.9</v>
      </c>
      <c r="I57" s="4">
        <v>28114.400000000001</v>
      </c>
      <c r="K57" s="4">
        <v>4.5</v>
      </c>
      <c r="L57" s="4">
        <v>2052</v>
      </c>
      <c r="M57" s="4">
        <v>0.85809999999999997</v>
      </c>
      <c r="N57" s="4">
        <v>8.1917000000000009</v>
      </c>
      <c r="O57" s="4">
        <v>2.7349999999999999</v>
      </c>
      <c r="P57" s="4">
        <v>406.36059999999998</v>
      </c>
      <c r="Q57" s="4">
        <v>27.374500000000001</v>
      </c>
      <c r="R57" s="4">
        <v>433.7</v>
      </c>
      <c r="S57" s="4">
        <v>330.49450000000002</v>
      </c>
      <c r="T57" s="4">
        <v>22.2637</v>
      </c>
      <c r="U57" s="4">
        <v>352.8</v>
      </c>
      <c r="V57" s="4">
        <v>28114.437600000001</v>
      </c>
      <c r="Y57" s="4">
        <v>1760.89</v>
      </c>
      <c r="Z57" s="4">
        <v>0</v>
      </c>
      <c r="AA57" s="4">
        <v>3.8616000000000001</v>
      </c>
      <c r="AB57" s="4" t="s">
        <v>384</v>
      </c>
      <c r="AC57" s="4">
        <v>0</v>
      </c>
      <c r="AD57" s="4">
        <v>11.9</v>
      </c>
      <c r="AE57" s="4">
        <v>846</v>
      </c>
      <c r="AF57" s="4">
        <v>865</v>
      </c>
      <c r="AG57" s="4">
        <v>886</v>
      </c>
      <c r="AH57" s="4">
        <v>55</v>
      </c>
      <c r="AI57" s="4">
        <v>26.16</v>
      </c>
      <c r="AJ57" s="4">
        <v>0.6</v>
      </c>
      <c r="AK57" s="4">
        <v>987</v>
      </c>
      <c r="AL57" s="4">
        <v>8</v>
      </c>
      <c r="AM57" s="4">
        <v>0</v>
      </c>
      <c r="AN57" s="4">
        <v>32</v>
      </c>
      <c r="AO57" s="4">
        <v>189</v>
      </c>
      <c r="AP57" s="4">
        <v>188</v>
      </c>
      <c r="AQ57" s="4">
        <v>2.2999999999999998</v>
      </c>
      <c r="AR57" s="4">
        <v>195</v>
      </c>
      <c r="AS57" s="4" t="s">
        <v>155</v>
      </c>
      <c r="AT57" s="4">
        <v>2</v>
      </c>
      <c r="AU57" s="5">
        <v>0.77863425925925922</v>
      </c>
      <c r="AV57" s="4">
        <v>47.158952999999997</v>
      </c>
      <c r="AW57" s="4">
        <v>-88.487617999999998</v>
      </c>
      <c r="AX57" s="4">
        <v>309.89999999999998</v>
      </c>
      <c r="AY57" s="4">
        <v>46.6</v>
      </c>
      <c r="AZ57" s="4">
        <v>12</v>
      </c>
      <c r="BA57" s="4">
        <v>10</v>
      </c>
      <c r="BB57" s="4" t="s">
        <v>422</v>
      </c>
      <c r="BC57" s="4">
        <v>1.5531470000000001</v>
      </c>
      <c r="BD57" s="4">
        <v>1.5244759999999999</v>
      </c>
      <c r="BE57" s="4">
        <v>2.5776219999999999</v>
      </c>
      <c r="BF57" s="4">
        <v>14.063000000000001</v>
      </c>
      <c r="BG57" s="4">
        <v>12.82</v>
      </c>
      <c r="BH57" s="4">
        <v>0.91</v>
      </c>
      <c r="BI57" s="4">
        <v>16.532</v>
      </c>
      <c r="BJ57" s="4">
        <v>1808.059</v>
      </c>
      <c r="BK57" s="4">
        <v>384.214</v>
      </c>
      <c r="BL57" s="4">
        <v>9.3930000000000007</v>
      </c>
      <c r="BM57" s="4">
        <v>0.63300000000000001</v>
      </c>
      <c r="BN57" s="4">
        <v>10.025</v>
      </c>
      <c r="BO57" s="4">
        <v>7.6390000000000002</v>
      </c>
      <c r="BP57" s="4">
        <v>0.51500000000000001</v>
      </c>
      <c r="BQ57" s="4">
        <v>8.1539999999999999</v>
      </c>
      <c r="BR57" s="4">
        <v>205.1952</v>
      </c>
      <c r="BU57" s="4">
        <v>77.111999999999995</v>
      </c>
      <c r="BW57" s="4">
        <v>619.73699999999997</v>
      </c>
      <c r="BX57" s="4">
        <v>0.58480399999999999</v>
      </c>
      <c r="BY57" s="4">
        <v>-5</v>
      </c>
      <c r="BZ57" s="4">
        <v>1.1284019999999999</v>
      </c>
      <c r="CA57" s="4">
        <v>14.291148</v>
      </c>
      <c r="CB57" s="4">
        <v>22.79372</v>
      </c>
    </row>
    <row r="58" spans="1:80">
      <c r="A58" s="2">
        <v>42440</v>
      </c>
      <c r="B58" s="32">
        <v>0.57049118055555559</v>
      </c>
      <c r="C58" s="4">
        <v>8.7129999999999992</v>
      </c>
      <c r="D58" s="4">
        <v>4.0942999999999996</v>
      </c>
      <c r="E58" s="4" t="s">
        <v>155</v>
      </c>
      <c r="F58" s="4">
        <v>40942.744932000001</v>
      </c>
      <c r="G58" s="4">
        <v>320.5</v>
      </c>
      <c r="H58" s="4">
        <v>32.299999999999997</v>
      </c>
      <c r="I58" s="4">
        <v>28587.1</v>
      </c>
      <c r="K58" s="4">
        <v>4.33</v>
      </c>
      <c r="L58" s="4">
        <v>2052</v>
      </c>
      <c r="M58" s="4">
        <v>0.85560000000000003</v>
      </c>
      <c r="N58" s="4">
        <v>7.4551999999999996</v>
      </c>
      <c r="O58" s="4">
        <v>3.5030999999999999</v>
      </c>
      <c r="P58" s="4">
        <v>274.24720000000002</v>
      </c>
      <c r="Q58" s="4">
        <v>27.605799999999999</v>
      </c>
      <c r="R58" s="4">
        <v>301.89999999999998</v>
      </c>
      <c r="S58" s="4">
        <v>223.0462</v>
      </c>
      <c r="T58" s="4">
        <v>22.451899999999998</v>
      </c>
      <c r="U58" s="4">
        <v>245.5</v>
      </c>
      <c r="V58" s="4">
        <v>28587.11</v>
      </c>
      <c r="Y58" s="4">
        <v>1755.7349999999999</v>
      </c>
      <c r="Z58" s="4">
        <v>0</v>
      </c>
      <c r="AA58" s="4">
        <v>3.7084999999999999</v>
      </c>
      <c r="AB58" s="4" t="s">
        <v>384</v>
      </c>
      <c r="AC58" s="4">
        <v>0</v>
      </c>
      <c r="AD58" s="4">
        <v>11.8</v>
      </c>
      <c r="AE58" s="4">
        <v>847</v>
      </c>
      <c r="AF58" s="4">
        <v>867</v>
      </c>
      <c r="AG58" s="4">
        <v>887</v>
      </c>
      <c r="AH58" s="4">
        <v>55</v>
      </c>
      <c r="AI58" s="4">
        <v>26.16</v>
      </c>
      <c r="AJ58" s="4">
        <v>0.6</v>
      </c>
      <c r="AK58" s="4">
        <v>987</v>
      </c>
      <c r="AL58" s="4">
        <v>8</v>
      </c>
      <c r="AM58" s="4">
        <v>0</v>
      </c>
      <c r="AN58" s="4">
        <v>32</v>
      </c>
      <c r="AO58" s="4">
        <v>189</v>
      </c>
      <c r="AP58" s="4">
        <v>188.4</v>
      </c>
      <c r="AQ58" s="4">
        <v>2.2000000000000002</v>
      </c>
      <c r="AR58" s="4">
        <v>195</v>
      </c>
      <c r="AS58" s="4" t="s">
        <v>155</v>
      </c>
      <c r="AT58" s="4">
        <v>2</v>
      </c>
      <c r="AU58" s="5">
        <v>0.77864583333333337</v>
      </c>
      <c r="AV58" s="4">
        <v>47.158954999999999</v>
      </c>
      <c r="AW58" s="4">
        <v>-88.487334000000004</v>
      </c>
      <c r="AX58" s="4">
        <v>309.7</v>
      </c>
      <c r="AY58" s="4">
        <v>47.3</v>
      </c>
      <c r="AZ58" s="4">
        <v>12</v>
      </c>
      <c r="BA58" s="4">
        <v>10</v>
      </c>
      <c r="BB58" s="4" t="s">
        <v>422</v>
      </c>
      <c r="BC58" s="4">
        <v>1.124376</v>
      </c>
      <c r="BD58" s="4">
        <v>1.624376</v>
      </c>
      <c r="BE58" s="4">
        <v>2.2243759999999999</v>
      </c>
      <c r="BF58" s="4">
        <v>14.063000000000001</v>
      </c>
      <c r="BG58" s="4">
        <v>12.58</v>
      </c>
      <c r="BH58" s="4">
        <v>0.89</v>
      </c>
      <c r="BI58" s="4">
        <v>16.873999999999999</v>
      </c>
      <c r="BJ58" s="4">
        <v>1636.0630000000001</v>
      </c>
      <c r="BK58" s="4">
        <v>489.29899999999998</v>
      </c>
      <c r="BL58" s="4">
        <v>6.3029999999999999</v>
      </c>
      <c r="BM58" s="4">
        <v>0.63400000000000001</v>
      </c>
      <c r="BN58" s="4">
        <v>6.9370000000000003</v>
      </c>
      <c r="BO58" s="4">
        <v>5.1260000000000003</v>
      </c>
      <c r="BP58" s="4">
        <v>0.51600000000000001</v>
      </c>
      <c r="BQ58" s="4">
        <v>5.6420000000000003</v>
      </c>
      <c r="BR58" s="4">
        <v>207.4462</v>
      </c>
      <c r="BU58" s="4">
        <v>76.444000000000003</v>
      </c>
      <c r="BW58" s="4">
        <v>591.74400000000003</v>
      </c>
      <c r="BX58" s="4">
        <v>0.51824599999999998</v>
      </c>
      <c r="BY58" s="4">
        <v>-5</v>
      </c>
      <c r="BZ58" s="4">
        <v>1.124134</v>
      </c>
      <c r="CA58" s="4">
        <v>12.664637000000001</v>
      </c>
      <c r="CB58" s="4">
        <v>22.707507</v>
      </c>
    </row>
    <row r="59" spans="1:80">
      <c r="A59" s="2">
        <v>42440</v>
      </c>
      <c r="B59" s="32">
        <v>0.57050275462962963</v>
      </c>
      <c r="C59" s="4">
        <v>8.8049999999999997</v>
      </c>
      <c r="D59" s="4">
        <v>4.1169000000000002</v>
      </c>
      <c r="E59" s="4" t="s">
        <v>155</v>
      </c>
      <c r="F59" s="4">
        <v>41168.730964000002</v>
      </c>
      <c r="G59" s="4">
        <v>176.9</v>
      </c>
      <c r="H59" s="4">
        <v>32.1</v>
      </c>
      <c r="I59" s="4">
        <v>30346.2</v>
      </c>
      <c r="K59" s="4">
        <v>4.2</v>
      </c>
      <c r="L59" s="4">
        <v>2052</v>
      </c>
      <c r="M59" s="4">
        <v>0.85289999999999999</v>
      </c>
      <c r="N59" s="4">
        <v>7.5103</v>
      </c>
      <c r="O59" s="4">
        <v>3.5114000000000001</v>
      </c>
      <c r="P59" s="4">
        <v>150.92160000000001</v>
      </c>
      <c r="Q59" s="4">
        <v>27.409300000000002</v>
      </c>
      <c r="R59" s="4">
        <v>178.3</v>
      </c>
      <c r="S59" s="4">
        <v>122.74509999999999</v>
      </c>
      <c r="T59" s="4">
        <v>22.292100000000001</v>
      </c>
      <c r="U59" s="4">
        <v>145</v>
      </c>
      <c r="V59" s="4">
        <v>30346.223900000001</v>
      </c>
      <c r="Y59" s="4">
        <v>1750.2049999999999</v>
      </c>
      <c r="Z59" s="4">
        <v>0</v>
      </c>
      <c r="AA59" s="4">
        <v>3.5823</v>
      </c>
      <c r="AB59" s="4" t="s">
        <v>384</v>
      </c>
      <c r="AC59" s="4">
        <v>0</v>
      </c>
      <c r="AD59" s="4">
        <v>11.8</v>
      </c>
      <c r="AE59" s="4">
        <v>848</v>
      </c>
      <c r="AF59" s="4">
        <v>868</v>
      </c>
      <c r="AG59" s="4">
        <v>886</v>
      </c>
      <c r="AH59" s="4">
        <v>55</v>
      </c>
      <c r="AI59" s="4">
        <v>26.16</v>
      </c>
      <c r="AJ59" s="4">
        <v>0.6</v>
      </c>
      <c r="AK59" s="4">
        <v>987</v>
      </c>
      <c r="AL59" s="4">
        <v>8</v>
      </c>
      <c r="AM59" s="4">
        <v>0</v>
      </c>
      <c r="AN59" s="4">
        <v>32</v>
      </c>
      <c r="AO59" s="4">
        <v>189</v>
      </c>
      <c r="AP59" s="4">
        <v>189</v>
      </c>
      <c r="AQ59" s="4">
        <v>2.2999999999999998</v>
      </c>
      <c r="AR59" s="4">
        <v>195.2</v>
      </c>
      <c r="AS59" s="4" t="s">
        <v>155</v>
      </c>
      <c r="AT59" s="4">
        <v>2</v>
      </c>
      <c r="AU59" s="5">
        <v>0.77865740740740741</v>
      </c>
      <c r="AV59" s="4">
        <v>47.158954999999999</v>
      </c>
      <c r="AW59" s="4">
        <v>-88.487052000000006</v>
      </c>
      <c r="AX59" s="4">
        <v>309.2</v>
      </c>
      <c r="AY59" s="4">
        <v>47.4</v>
      </c>
      <c r="AZ59" s="4">
        <v>12</v>
      </c>
      <c r="BA59" s="4">
        <v>9</v>
      </c>
      <c r="BB59" s="4" t="s">
        <v>423</v>
      </c>
      <c r="BC59" s="4">
        <v>1.2242759999999999</v>
      </c>
      <c r="BD59" s="4">
        <v>1.53007</v>
      </c>
      <c r="BE59" s="4">
        <v>2.1786210000000001</v>
      </c>
      <c r="BF59" s="4">
        <v>14.063000000000001</v>
      </c>
      <c r="BG59" s="4">
        <v>12.33</v>
      </c>
      <c r="BH59" s="4">
        <v>0.88</v>
      </c>
      <c r="BI59" s="4">
        <v>17.242999999999999</v>
      </c>
      <c r="BJ59" s="4">
        <v>1620.0219999999999</v>
      </c>
      <c r="BK59" s="4">
        <v>482.07900000000001</v>
      </c>
      <c r="BL59" s="4">
        <v>3.4089999999999998</v>
      </c>
      <c r="BM59" s="4">
        <v>0.61899999999999999</v>
      </c>
      <c r="BN59" s="4">
        <v>4.0279999999999996</v>
      </c>
      <c r="BO59" s="4">
        <v>2.7730000000000001</v>
      </c>
      <c r="BP59" s="4">
        <v>0.504</v>
      </c>
      <c r="BQ59" s="4">
        <v>3.2759999999999998</v>
      </c>
      <c r="BR59" s="4">
        <v>216.4528</v>
      </c>
      <c r="BU59" s="4">
        <v>74.903000000000006</v>
      </c>
      <c r="BW59" s="4">
        <v>561.85199999999998</v>
      </c>
      <c r="BX59" s="4">
        <v>0.408391</v>
      </c>
      <c r="BY59" s="4">
        <v>-5</v>
      </c>
      <c r="BZ59" s="4">
        <v>1.1225670000000001</v>
      </c>
      <c r="CA59" s="4">
        <v>9.9800550000000001</v>
      </c>
      <c r="CB59" s="4">
        <v>22.675853</v>
      </c>
    </row>
    <row r="60" spans="1:80">
      <c r="A60" s="2">
        <v>42440</v>
      </c>
      <c r="B60" s="32">
        <v>0.57051432870370367</v>
      </c>
      <c r="C60" s="4">
        <v>7.6550000000000002</v>
      </c>
      <c r="D60" s="4">
        <v>4.0762999999999998</v>
      </c>
      <c r="E60" s="4" t="s">
        <v>155</v>
      </c>
      <c r="F60" s="4">
        <v>40762.639594</v>
      </c>
      <c r="G60" s="4">
        <v>134.9</v>
      </c>
      <c r="H60" s="4">
        <v>20.7</v>
      </c>
      <c r="I60" s="4">
        <v>34949.4</v>
      </c>
      <c r="K60" s="4">
        <v>4.2</v>
      </c>
      <c r="L60" s="4">
        <v>2052</v>
      </c>
      <c r="M60" s="4">
        <v>0.85780000000000001</v>
      </c>
      <c r="N60" s="4">
        <v>6.5660999999999996</v>
      </c>
      <c r="O60" s="4">
        <v>3.4965999999999999</v>
      </c>
      <c r="P60" s="4">
        <v>115.7457</v>
      </c>
      <c r="Q60" s="4">
        <v>17.7835</v>
      </c>
      <c r="R60" s="4">
        <v>133.5</v>
      </c>
      <c r="S60" s="4">
        <v>94.136399999999995</v>
      </c>
      <c r="T60" s="4">
        <v>14.4634</v>
      </c>
      <c r="U60" s="4">
        <v>108.6</v>
      </c>
      <c r="V60" s="4">
        <v>34949.415399999998</v>
      </c>
      <c r="Y60" s="4">
        <v>1760.2070000000001</v>
      </c>
      <c r="Z60" s="4">
        <v>0</v>
      </c>
      <c r="AA60" s="4">
        <v>3.6027999999999998</v>
      </c>
      <c r="AB60" s="4" t="s">
        <v>384</v>
      </c>
      <c r="AC60" s="4">
        <v>0</v>
      </c>
      <c r="AD60" s="4">
        <v>11.8</v>
      </c>
      <c r="AE60" s="4">
        <v>848</v>
      </c>
      <c r="AF60" s="4">
        <v>868</v>
      </c>
      <c r="AG60" s="4">
        <v>886</v>
      </c>
      <c r="AH60" s="4">
        <v>55</v>
      </c>
      <c r="AI60" s="4">
        <v>26.16</v>
      </c>
      <c r="AJ60" s="4">
        <v>0.6</v>
      </c>
      <c r="AK60" s="4">
        <v>987</v>
      </c>
      <c r="AL60" s="4">
        <v>8</v>
      </c>
      <c r="AM60" s="4">
        <v>0</v>
      </c>
      <c r="AN60" s="4">
        <v>32</v>
      </c>
      <c r="AO60" s="4">
        <v>189</v>
      </c>
      <c r="AP60" s="4">
        <v>189</v>
      </c>
      <c r="AQ60" s="4">
        <v>2.2000000000000002</v>
      </c>
      <c r="AR60" s="4">
        <v>195.6</v>
      </c>
      <c r="AS60" s="4" t="s">
        <v>155</v>
      </c>
      <c r="AT60" s="4">
        <v>2</v>
      </c>
      <c r="AU60" s="5">
        <v>0.77866898148148145</v>
      </c>
      <c r="AV60" s="4">
        <v>47.158945000000003</v>
      </c>
      <c r="AW60" s="4">
        <v>-88.486772000000002</v>
      </c>
      <c r="AX60" s="4">
        <v>309</v>
      </c>
      <c r="AY60" s="4">
        <v>47.2</v>
      </c>
      <c r="AZ60" s="4">
        <v>12</v>
      </c>
      <c r="BA60" s="4">
        <v>9</v>
      </c>
      <c r="BB60" s="4" t="s">
        <v>423</v>
      </c>
      <c r="BC60" s="4">
        <v>1.348352</v>
      </c>
      <c r="BD60" s="4">
        <v>1</v>
      </c>
      <c r="BE60" s="4">
        <v>1.848352</v>
      </c>
      <c r="BF60" s="4">
        <v>14.063000000000001</v>
      </c>
      <c r="BG60" s="4">
        <v>12.79</v>
      </c>
      <c r="BH60" s="4">
        <v>0.91</v>
      </c>
      <c r="BI60" s="4">
        <v>16.577000000000002</v>
      </c>
      <c r="BJ60" s="4">
        <v>1468.596</v>
      </c>
      <c r="BK60" s="4">
        <v>497.75900000000001</v>
      </c>
      <c r="BL60" s="4">
        <v>2.7109999999999999</v>
      </c>
      <c r="BM60" s="4">
        <v>0.41699999999999998</v>
      </c>
      <c r="BN60" s="4">
        <v>3.1280000000000001</v>
      </c>
      <c r="BO60" s="4">
        <v>2.2050000000000001</v>
      </c>
      <c r="BP60" s="4">
        <v>0.33900000000000002</v>
      </c>
      <c r="BQ60" s="4">
        <v>2.544</v>
      </c>
      <c r="BR60" s="4">
        <v>258.48169999999999</v>
      </c>
      <c r="BU60" s="4">
        <v>78.11</v>
      </c>
      <c r="BW60" s="4">
        <v>585.90599999999995</v>
      </c>
      <c r="BX60" s="4">
        <v>0.36310300000000001</v>
      </c>
      <c r="BY60" s="4">
        <v>-5</v>
      </c>
      <c r="BZ60" s="4">
        <v>1.1207009999999999</v>
      </c>
      <c r="CA60" s="4">
        <v>8.873329</v>
      </c>
      <c r="CB60" s="4">
        <v>22.638159999999999</v>
      </c>
    </row>
    <row r="61" spans="1:80">
      <c r="A61" s="2">
        <v>42440</v>
      </c>
      <c r="B61" s="32">
        <v>0.5705259027777777</v>
      </c>
      <c r="C61" s="4">
        <v>7.1319999999999997</v>
      </c>
      <c r="D61" s="4">
        <v>3.8201000000000001</v>
      </c>
      <c r="E61" s="4" t="s">
        <v>155</v>
      </c>
      <c r="F61" s="4">
        <v>38200.960265000002</v>
      </c>
      <c r="G61" s="4">
        <v>108.6</v>
      </c>
      <c r="H61" s="4">
        <v>28.8</v>
      </c>
      <c r="I61" s="4">
        <v>46093.7</v>
      </c>
      <c r="K61" s="4">
        <v>4.78</v>
      </c>
      <c r="L61" s="4">
        <v>2052</v>
      </c>
      <c r="M61" s="4">
        <v>0.85309999999999997</v>
      </c>
      <c r="N61" s="4">
        <v>6.0842999999999998</v>
      </c>
      <c r="O61" s="4">
        <v>3.2589000000000001</v>
      </c>
      <c r="P61" s="4">
        <v>92.603099999999998</v>
      </c>
      <c r="Q61" s="4">
        <v>24.599799999999998</v>
      </c>
      <c r="R61" s="4">
        <v>117.2</v>
      </c>
      <c r="S61" s="4">
        <v>75.314499999999995</v>
      </c>
      <c r="T61" s="4">
        <v>20.007100000000001</v>
      </c>
      <c r="U61" s="4">
        <v>95.3</v>
      </c>
      <c r="V61" s="4">
        <v>46093.7</v>
      </c>
      <c r="Y61" s="4">
        <v>1750.5250000000001</v>
      </c>
      <c r="Z61" s="4">
        <v>0</v>
      </c>
      <c r="AA61" s="4">
        <v>4.0815000000000001</v>
      </c>
      <c r="AB61" s="4" t="s">
        <v>384</v>
      </c>
      <c r="AC61" s="4">
        <v>0</v>
      </c>
      <c r="AD61" s="4">
        <v>11.7</v>
      </c>
      <c r="AE61" s="4">
        <v>848</v>
      </c>
      <c r="AF61" s="4">
        <v>868</v>
      </c>
      <c r="AG61" s="4">
        <v>887</v>
      </c>
      <c r="AH61" s="4">
        <v>55</v>
      </c>
      <c r="AI61" s="4">
        <v>26.16</v>
      </c>
      <c r="AJ61" s="4">
        <v>0.6</v>
      </c>
      <c r="AK61" s="4">
        <v>987</v>
      </c>
      <c r="AL61" s="4">
        <v>8</v>
      </c>
      <c r="AM61" s="4">
        <v>0</v>
      </c>
      <c r="AN61" s="4">
        <v>32</v>
      </c>
      <c r="AO61" s="4">
        <v>189</v>
      </c>
      <c r="AP61" s="4">
        <v>189</v>
      </c>
      <c r="AQ61" s="4">
        <v>2</v>
      </c>
      <c r="AR61" s="4">
        <v>195.9</v>
      </c>
      <c r="AS61" s="4" t="s">
        <v>155</v>
      </c>
      <c r="AT61" s="4">
        <v>2</v>
      </c>
      <c r="AU61" s="5">
        <v>0.77868055555555549</v>
      </c>
      <c r="AV61" s="4">
        <v>47.158921999999997</v>
      </c>
      <c r="AW61" s="4">
        <v>-88.486504999999994</v>
      </c>
      <c r="AX61" s="4">
        <v>308.7</v>
      </c>
      <c r="AY61" s="4">
        <v>46.3</v>
      </c>
      <c r="AZ61" s="4">
        <v>12</v>
      </c>
      <c r="BA61" s="4">
        <v>9</v>
      </c>
      <c r="BB61" s="4" t="s">
        <v>423</v>
      </c>
      <c r="BC61" s="4">
        <v>1.5</v>
      </c>
      <c r="BD61" s="4">
        <v>1.048152</v>
      </c>
      <c r="BE61" s="4">
        <v>2.024076</v>
      </c>
      <c r="BF61" s="4">
        <v>14.063000000000001</v>
      </c>
      <c r="BG61" s="4">
        <v>12.36</v>
      </c>
      <c r="BH61" s="4">
        <v>0.88</v>
      </c>
      <c r="BI61" s="4">
        <v>17.222000000000001</v>
      </c>
      <c r="BJ61" s="4">
        <v>1322.2190000000001</v>
      </c>
      <c r="BK61" s="4">
        <v>450.74799999999999</v>
      </c>
      <c r="BL61" s="4">
        <v>2.1070000000000002</v>
      </c>
      <c r="BM61" s="4">
        <v>0.56000000000000005</v>
      </c>
      <c r="BN61" s="4">
        <v>2.6669999999999998</v>
      </c>
      <c r="BO61" s="4">
        <v>1.714</v>
      </c>
      <c r="BP61" s="4">
        <v>0.45500000000000002</v>
      </c>
      <c r="BQ61" s="4">
        <v>2.169</v>
      </c>
      <c r="BR61" s="4">
        <v>331.22989999999999</v>
      </c>
      <c r="BU61" s="4">
        <v>75.475999999999999</v>
      </c>
      <c r="BW61" s="4">
        <v>644.93399999999997</v>
      </c>
      <c r="BX61" s="4">
        <v>0.37315500000000001</v>
      </c>
      <c r="BY61" s="4">
        <v>-5</v>
      </c>
      <c r="BZ61" s="4">
        <v>1.119</v>
      </c>
      <c r="CA61" s="4">
        <v>9.118976</v>
      </c>
      <c r="CB61" s="4">
        <v>22.6038</v>
      </c>
    </row>
    <row r="62" spans="1:80">
      <c r="A62" s="2">
        <v>42440</v>
      </c>
      <c r="B62" s="32">
        <v>0.57053747685185185</v>
      </c>
      <c r="C62" s="4">
        <v>7.883</v>
      </c>
      <c r="D62" s="4">
        <v>3.9218000000000002</v>
      </c>
      <c r="E62" s="4" t="s">
        <v>155</v>
      </c>
      <c r="F62" s="4">
        <v>39218.068460000002</v>
      </c>
      <c r="G62" s="4">
        <v>95.1</v>
      </c>
      <c r="H62" s="4">
        <v>40.1</v>
      </c>
      <c r="I62" s="4">
        <v>46095.8</v>
      </c>
      <c r="K62" s="4">
        <v>6.27</v>
      </c>
      <c r="L62" s="4">
        <v>2052</v>
      </c>
      <c r="M62" s="4">
        <v>0.84609999999999996</v>
      </c>
      <c r="N62" s="4">
        <v>6.67</v>
      </c>
      <c r="O62" s="4">
        <v>3.3182</v>
      </c>
      <c r="P62" s="4">
        <v>80.431200000000004</v>
      </c>
      <c r="Q62" s="4">
        <v>33.927700000000002</v>
      </c>
      <c r="R62" s="4">
        <v>114.4</v>
      </c>
      <c r="S62" s="4">
        <v>65.363200000000006</v>
      </c>
      <c r="T62" s="4">
        <v>27.5717</v>
      </c>
      <c r="U62" s="4">
        <v>92.9</v>
      </c>
      <c r="V62" s="4">
        <v>46095.8</v>
      </c>
      <c r="Y62" s="4">
        <v>1736.152</v>
      </c>
      <c r="Z62" s="4">
        <v>0</v>
      </c>
      <c r="AA62" s="4">
        <v>5.3042999999999996</v>
      </c>
      <c r="AB62" s="4" t="s">
        <v>384</v>
      </c>
      <c r="AC62" s="4">
        <v>0</v>
      </c>
      <c r="AD62" s="4">
        <v>11.8</v>
      </c>
      <c r="AE62" s="4">
        <v>848</v>
      </c>
      <c r="AF62" s="4">
        <v>867</v>
      </c>
      <c r="AG62" s="4">
        <v>887</v>
      </c>
      <c r="AH62" s="4">
        <v>54.6</v>
      </c>
      <c r="AI62" s="4">
        <v>25.95</v>
      </c>
      <c r="AJ62" s="4">
        <v>0.6</v>
      </c>
      <c r="AK62" s="4">
        <v>987</v>
      </c>
      <c r="AL62" s="4">
        <v>8</v>
      </c>
      <c r="AM62" s="4">
        <v>0</v>
      </c>
      <c r="AN62" s="4">
        <v>32</v>
      </c>
      <c r="AO62" s="4">
        <v>189</v>
      </c>
      <c r="AP62" s="4">
        <v>188.6</v>
      </c>
      <c r="AQ62" s="4">
        <v>2</v>
      </c>
      <c r="AR62" s="4">
        <v>195.7</v>
      </c>
      <c r="AS62" s="4" t="s">
        <v>155</v>
      </c>
      <c r="AT62" s="4">
        <v>2</v>
      </c>
      <c r="AU62" s="5">
        <v>0.77869212962962964</v>
      </c>
      <c r="AV62" s="4">
        <v>47.158884999999998</v>
      </c>
      <c r="AW62" s="4">
        <v>-88.486253000000005</v>
      </c>
      <c r="AX62" s="4">
        <v>308.5</v>
      </c>
      <c r="AY62" s="4">
        <v>44.7</v>
      </c>
      <c r="AZ62" s="4">
        <v>12</v>
      </c>
      <c r="BA62" s="4">
        <v>9</v>
      </c>
      <c r="BB62" s="4" t="s">
        <v>423</v>
      </c>
      <c r="BC62" s="4">
        <v>1.5</v>
      </c>
      <c r="BD62" s="4">
        <v>1.1515150000000001</v>
      </c>
      <c r="BE62" s="4">
        <v>2.1</v>
      </c>
      <c r="BF62" s="4">
        <v>14.063000000000001</v>
      </c>
      <c r="BG62" s="4">
        <v>11.75</v>
      </c>
      <c r="BH62" s="4">
        <v>0.84</v>
      </c>
      <c r="BI62" s="4">
        <v>18.192</v>
      </c>
      <c r="BJ62" s="4">
        <v>1385.2570000000001</v>
      </c>
      <c r="BK62" s="4">
        <v>438.61099999999999</v>
      </c>
      <c r="BL62" s="4">
        <v>1.7490000000000001</v>
      </c>
      <c r="BM62" s="4">
        <v>0.73799999999999999</v>
      </c>
      <c r="BN62" s="4">
        <v>2.4870000000000001</v>
      </c>
      <c r="BO62" s="4">
        <v>1.4219999999999999</v>
      </c>
      <c r="BP62" s="4">
        <v>0.6</v>
      </c>
      <c r="BQ62" s="4">
        <v>2.0209999999999999</v>
      </c>
      <c r="BR62" s="4">
        <v>316.56569999999999</v>
      </c>
      <c r="BU62" s="4">
        <v>71.539000000000001</v>
      </c>
      <c r="BW62" s="4">
        <v>801.00099999999998</v>
      </c>
      <c r="BX62" s="4">
        <v>0.42807299999999998</v>
      </c>
      <c r="BY62" s="4">
        <v>-5</v>
      </c>
      <c r="BZ62" s="4">
        <v>1.1177010000000001</v>
      </c>
      <c r="CA62" s="4">
        <v>10.461034</v>
      </c>
      <c r="CB62" s="4">
        <v>22.577559999999998</v>
      </c>
    </row>
    <row r="63" spans="1:80">
      <c r="A63" s="2">
        <v>42440</v>
      </c>
      <c r="B63" s="32">
        <v>0.57054905092592589</v>
      </c>
      <c r="C63" s="4">
        <v>8.09</v>
      </c>
      <c r="D63" s="4">
        <v>4.3243999999999998</v>
      </c>
      <c r="E63" s="4" t="s">
        <v>155</v>
      </c>
      <c r="F63" s="4">
        <v>43243.833333000002</v>
      </c>
      <c r="G63" s="4">
        <v>95.2</v>
      </c>
      <c r="H63" s="4">
        <v>28.7</v>
      </c>
      <c r="I63" s="4">
        <v>44889</v>
      </c>
      <c r="K63" s="4">
        <v>6.38</v>
      </c>
      <c r="L63" s="4">
        <v>2052</v>
      </c>
      <c r="M63" s="4">
        <v>0.84179999999999999</v>
      </c>
      <c r="N63" s="4">
        <v>6.8095999999999997</v>
      </c>
      <c r="O63" s="4">
        <v>3.6400999999999999</v>
      </c>
      <c r="P63" s="4">
        <v>80.111800000000002</v>
      </c>
      <c r="Q63" s="4">
        <v>24.127800000000001</v>
      </c>
      <c r="R63" s="4">
        <v>104.2</v>
      </c>
      <c r="S63" s="4">
        <v>65.036299999999997</v>
      </c>
      <c r="T63" s="4">
        <v>19.587399999999999</v>
      </c>
      <c r="U63" s="4">
        <v>84.6</v>
      </c>
      <c r="V63" s="4">
        <v>44889.025699999998</v>
      </c>
      <c r="Y63" s="4">
        <v>1727.278</v>
      </c>
      <c r="Z63" s="4">
        <v>0</v>
      </c>
      <c r="AA63" s="4">
        <v>5.3677999999999999</v>
      </c>
      <c r="AB63" s="4" t="s">
        <v>384</v>
      </c>
      <c r="AC63" s="4">
        <v>0</v>
      </c>
      <c r="AD63" s="4">
        <v>11.7</v>
      </c>
      <c r="AE63" s="4">
        <v>848</v>
      </c>
      <c r="AF63" s="4">
        <v>866</v>
      </c>
      <c r="AG63" s="4">
        <v>886</v>
      </c>
      <c r="AH63" s="4">
        <v>54</v>
      </c>
      <c r="AI63" s="4">
        <v>25.68</v>
      </c>
      <c r="AJ63" s="4">
        <v>0.59</v>
      </c>
      <c r="AK63" s="4">
        <v>987</v>
      </c>
      <c r="AL63" s="4">
        <v>8</v>
      </c>
      <c r="AM63" s="4">
        <v>0</v>
      </c>
      <c r="AN63" s="4">
        <v>32</v>
      </c>
      <c r="AO63" s="4">
        <v>189</v>
      </c>
      <c r="AP63" s="4">
        <v>188</v>
      </c>
      <c r="AQ63" s="4">
        <v>1.9</v>
      </c>
      <c r="AR63" s="4">
        <v>195.3</v>
      </c>
      <c r="AS63" s="4" t="s">
        <v>155</v>
      </c>
      <c r="AT63" s="4">
        <v>2</v>
      </c>
      <c r="AU63" s="5">
        <v>0.77870370370370379</v>
      </c>
      <c r="AV63" s="4">
        <v>47.158828</v>
      </c>
      <c r="AW63" s="4">
        <v>-88.486024</v>
      </c>
      <c r="AX63" s="4">
        <v>308.3</v>
      </c>
      <c r="AY63" s="4">
        <v>42.6</v>
      </c>
      <c r="AZ63" s="4">
        <v>12</v>
      </c>
      <c r="BA63" s="4">
        <v>9</v>
      </c>
      <c r="BB63" s="4" t="s">
        <v>423</v>
      </c>
      <c r="BC63" s="4">
        <v>1.5499000000000001</v>
      </c>
      <c r="BD63" s="4">
        <v>1</v>
      </c>
      <c r="BE63" s="4">
        <v>2.1249500000000001</v>
      </c>
      <c r="BF63" s="4">
        <v>14.063000000000001</v>
      </c>
      <c r="BG63" s="4">
        <v>11.41</v>
      </c>
      <c r="BH63" s="4">
        <v>0.81</v>
      </c>
      <c r="BI63" s="4">
        <v>18.8</v>
      </c>
      <c r="BJ63" s="4">
        <v>1381.89</v>
      </c>
      <c r="BK63" s="4">
        <v>470.15499999999997</v>
      </c>
      <c r="BL63" s="4">
        <v>1.7030000000000001</v>
      </c>
      <c r="BM63" s="4">
        <v>0.51300000000000001</v>
      </c>
      <c r="BN63" s="4">
        <v>2.2149999999999999</v>
      </c>
      <c r="BO63" s="4">
        <v>1.3819999999999999</v>
      </c>
      <c r="BP63" s="4">
        <v>0.41599999999999998</v>
      </c>
      <c r="BQ63" s="4">
        <v>1.798</v>
      </c>
      <c r="BR63" s="4">
        <v>301.2251</v>
      </c>
      <c r="BU63" s="4">
        <v>69.545000000000002</v>
      </c>
      <c r="BW63" s="4">
        <v>792.048</v>
      </c>
      <c r="BX63" s="4">
        <v>0.43892700000000001</v>
      </c>
      <c r="BY63" s="4">
        <v>-5</v>
      </c>
      <c r="BZ63" s="4">
        <v>1.1168659999999999</v>
      </c>
      <c r="CA63" s="4">
        <v>10.726279</v>
      </c>
      <c r="CB63" s="4">
        <v>22.560693000000001</v>
      </c>
    </row>
    <row r="64" spans="1:80">
      <c r="A64" s="2">
        <v>42440</v>
      </c>
      <c r="B64" s="32">
        <v>0.57056062500000004</v>
      </c>
      <c r="C64" s="4">
        <v>8.4060000000000006</v>
      </c>
      <c r="D64" s="4">
        <v>4.6035000000000004</v>
      </c>
      <c r="E64" s="4" t="s">
        <v>155</v>
      </c>
      <c r="F64" s="4">
        <v>46034.581535999998</v>
      </c>
      <c r="G64" s="4">
        <v>88.9</v>
      </c>
      <c r="H64" s="4">
        <v>17.7</v>
      </c>
      <c r="I64" s="4">
        <v>39477.4</v>
      </c>
      <c r="K64" s="4">
        <v>5.97</v>
      </c>
      <c r="L64" s="4">
        <v>2052</v>
      </c>
      <c r="M64" s="4">
        <v>0.84209999999999996</v>
      </c>
      <c r="N64" s="4">
        <v>7.0787000000000004</v>
      </c>
      <c r="O64" s="4">
        <v>3.8765999999999998</v>
      </c>
      <c r="P64" s="4">
        <v>74.842500000000001</v>
      </c>
      <c r="Q64" s="4">
        <v>14.9358</v>
      </c>
      <c r="R64" s="4">
        <v>89.8</v>
      </c>
      <c r="S64" s="4">
        <v>60.758600000000001</v>
      </c>
      <c r="T64" s="4">
        <v>12.1252</v>
      </c>
      <c r="U64" s="4">
        <v>72.900000000000006</v>
      </c>
      <c r="V64" s="4">
        <v>39477.418100000003</v>
      </c>
      <c r="Y64" s="4">
        <v>1727.991</v>
      </c>
      <c r="Z64" s="4">
        <v>0</v>
      </c>
      <c r="AA64" s="4">
        <v>5.0270999999999999</v>
      </c>
      <c r="AB64" s="4" t="s">
        <v>384</v>
      </c>
      <c r="AC64" s="4">
        <v>0</v>
      </c>
      <c r="AD64" s="4">
        <v>11.8</v>
      </c>
      <c r="AE64" s="4">
        <v>848</v>
      </c>
      <c r="AF64" s="4">
        <v>864</v>
      </c>
      <c r="AG64" s="4">
        <v>885</v>
      </c>
      <c r="AH64" s="4">
        <v>54</v>
      </c>
      <c r="AI64" s="4">
        <v>25.68</v>
      </c>
      <c r="AJ64" s="4">
        <v>0.59</v>
      </c>
      <c r="AK64" s="4">
        <v>987</v>
      </c>
      <c r="AL64" s="4">
        <v>8</v>
      </c>
      <c r="AM64" s="4">
        <v>0</v>
      </c>
      <c r="AN64" s="4">
        <v>32</v>
      </c>
      <c r="AO64" s="4">
        <v>189</v>
      </c>
      <c r="AP64" s="4">
        <v>188.4</v>
      </c>
      <c r="AQ64" s="4">
        <v>2</v>
      </c>
      <c r="AR64" s="4">
        <v>195</v>
      </c>
      <c r="AS64" s="4" t="s">
        <v>155</v>
      </c>
      <c r="AT64" s="4">
        <v>2</v>
      </c>
      <c r="AU64" s="5">
        <v>0.77871527777777771</v>
      </c>
      <c r="AV64" s="4">
        <v>47.158748000000003</v>
      </c>
      <c r="AW64" s="4">
        <v>-88.485827</v>
      </c>
      <c r="AX64" s="4">
        <v>308.3</v>
      </c>
      <c r="AY64" s="4">
        <v>40.200000000000003</v>
      </c>
      <c r="AZ64" s="4">
        <v>12</v>
      </c>
      <c r="BA64" s="4">
        <v>9</v>
      </c>
      <c r="BB64" s="4" t="s">
        <v>423</v>
      </c>
      <c r="BC64" s="4">
        <v>1.65045</v>
      </c>
      <c r="BD64" s="4">
        <v>1</v>
      </c>
      <c r="BE64" s="4">
        <v>2.1008990000000001</v>
      </c>
      <c r="BF64" s="4">
        <v>14.063000000000001</v>
      </c>
      <c r="BG64" s="4">
        <v>11.43</v>
      </c>
      <c r="BH64" s="4">
        <v>0.81</v>
      </c>
      <c r="BI64" s="4">
        <v>18.751000000000001</v>
      </c>
      <c r="BJ64" s="4">
        <v>1439.9380000000001</v>
      </c>
      <c r="BK64" s="4">
        <v>501.89600000000002</v>
      </c>
      <c r="BL64" s="4">
        <v>1.5940000000000001</v>
      </c>
      <c r="BM64" s="4">
        <v>0.318</v>
      </c>
      <c r="BN64" s="4">
        <v>1.9119999999999999</v>
      </c>
      <c r="BO64" s="4">
        <v>1.294</v>
      </c>
      <c r="BP64" s="4">
        <v>0.25800000000000001</v>
      </c>
      <c r="BQ64" s="4">
        <v>1.5529999999999999</v>
      </c>
      <c r="BR64" s="4">
        <v>265.54239999999999</v>
      </c>
      <c r="BU64" s="4">
        <v>69.739000000000004</v>
      </c>
      <c r="BW64" s="4">
        <v>743.53599999999994</v>
      </c>
      <c r="BX64" s="4">
        <v>0.39127000000000001</v>
      </c>
      <c r="BY64" s="4">
        <v>-5</v>
      </c>
      <c r="BZ64" s="4">
        <v>1.117567</v>
      </c>
      <c r="CA64" s="4">
        <v>9.561655</v>
      </c>
      <c r="CB64" s="4">
        <v>22.574862</v>
      </c>
    </row>
    <row r="65" spans="1:80">
      <c r="A65" s="2">
        <v>42440</v>
      </c>
      <c r="B65" s="32">
        <v>0.57057219907407408</v>
      </c>
      <c r="C65" s="4">
        <v>8.6259999999999994</v>
      </c>
      <c r="D65" s="4">
        <v>4.1588000000000003</v>
      </c>
      <c r="E65" s="4" t="s">
        <v>155</v>
      </c>
      <c r="F65" s="4">
        <v>41587.552503999999</v>
      </c>
      <c r="G65" s="4">
        <v>78.400000000000006</v>
      </c>
      <c r="H65" s="4">
        <v>19.8</v>
      </c>
      <c r="I65" s="4">
        <v>36247</v>
      </c>
      <c r="K65" s="4">
        <v>5.25</v>
      </c>
      <c r="L65" s="4">
        <v>2052</v>
      </c>
      <c r="M65" s="4">
        <v>0.84799999999999998</v>
      </c>
      <c r="N65" s="4">
        <v>7.3150000000000004</v>
      </c>
      <c r="O65" s="4">
        <v>3.5266999999999999</v>
      </c>
      <c r="P65" s="4">
        <v>66.468599999999995</v>
      </c>
      <c r="Q65" s="4">
        <v>16.761500000000002</v>
      </c>
      <c r="R65" s="4">
        <v>83.2</v>
      </c>
      <c r="S65" s="4">
        <v>53.960500000000003</v>
      </c>
      <c r="T65" s="4">
        <v>13.6073</v>
      </c>
      <c r="U65" s="4">
        <v>67.599999999999994</v>
      </c>
      <c r="V65" s="4">
        <v>36246.972699999998</v>
      </c>
      <c r="Y65" s="4">
        <v>1740.1220000000001</v>
      </c>
      <c r="Z65" s="4">
        <v>0</v>
      </c>
      <c r="AA65" s="4">
        <v>4.4531000000000001</v>
      </c>
      <c r="AB65" s="4" t="s">
        <v>384</v>
      </c>
      <c r="AC65" s="4">
        <v>0</v>
      </c>
      <c r="AD65" s="4">
        <v>11.8</v>
      </c>
      <c r="AE65" s="4">
        <v>848</v>
      </c>
      <c r="AF65" s="4">
        <v>863</v>
      </c>
      <c r="AG65" s="4">
        <v>885</v>
      </c>
      <c r="AH65" s="4">
        <v>54</v>
      </c>
      <c r="AI65" s="4">
        <v>25.68</v>
      </c>
      <c r="AJ65" s="4">
        <v>0.59</v>
      </c>
      <c r="AK65" s="4">
        <v>987</v>
      </c>
      <c r="AL65" s="4">
        <v>8</v>
      </c>
      <c r="AM65" s="4">
        <v>0</v>
      </c>
      <c r="AN65" s="4">
        <v>32</v>
      </c>
      <c r="AO65" s="4">
        <v>189</v>
      </c>
      <c r="AP65" s="4">
        <v>189</v>
      </c>
      <c r="AQ65" s="4">
        <v>2.1</v>
      </c>
      <c r="AR65" s="4">
        <v>195</v>
      </c>
      <c r="AS65" s="4" t="s">
        <v>155</v>
      </c>
      <c r="AT65" s="4">
        <v>2</v>
      </c>
      <c r="AU65" s="5">
        <v>0.77872685185185186</v>
      </c>
      <c r="AV65" s="4">
        <v>47.158669000000003</v>
      </c>
      <c r="AW65" s="4">
        <v>-88.485636</v>
      </c>
      <c r="AX65" s="4">
        <v>308.3</v>
      </c>
      <c r="AY65" s="4">
        <v>38.700000000000003</v>
      </c>
      <c r="AZ65" s="4">
        <v>12</v>
      </c>
      <c r="BA65" s="4">
        <v>11</v>
      </c>
      <c r="BB65" s="4" t="s">
        <v>420</v>
      </c>
      <c r="BC65" s="4">
        <v>1.3766229999999999</v>
      </c>
      <c r="BD65" s="4">
        <v>1.024675</v>
      </c>
      <c r="BE65" s="4">
        <v>1.8</v>
      </c>
      <c r="BF65" s="4">
        <v>14.063000000000001</v>
      </c>
      <c r="BG65" s="4">
        <v>11.91</v>
      </c>
      <c r="BH65" s="4">
        <v>0.85</v>
      </c>
      <c r="BI65" s="4">
        <v>17.922999999999998</v>
      </c>
      <c r="BJ65" s="4">
        <v>1533.0409999999999</v>
      </c>
      <c r="BK65" s="4">
        <v>470.41800000000001</v>
      </c>
      <c r="BL65" s="4">
        <v>1.4590000000000001</v>
      </c>
      <c r="BM65" s="4">
        <v>0.36799999999999999</v>
      </c>
      <c r="BN65" s="4">
        <v>1.827</v>
      </c>
      <c r="BO65" s="4">
        <v>1.1839999999999999</v>
      </c>
      <c r="BP65" s="4">
        <v>0.29899999999999999</v>
      </c>
      <c r="BQ65" s="4">
        <v>1.4830000000000001</v>
      </c>
      <c r="BR65" s="4">
        <v>251.1942</v>
      </c>
      <c r="BU65" s="4">
        <v>72.355000000000004</v>
      </c>
      <c r="BW65" s="4">
        <v>678.58100000000002</v>
      </c>
      <c r="BX65" s="4">
        <v>0.39591900000000002</v>
      </c>
      <c r="BY65" s="4">
        <v>-5</v>
      </c>
      <c r="BZ65" s="4">
        <v>1.1161350000000001</v>
      </c>
      <c r="CA65" s="4">
        <v>9.6752690000000001</v>
      </c>
      <c r="CB65" s="4">
        <v>22.545929999999998</v>
      </c>
    </row>
    <row r="66" spans="1:80">
      <c r="A66" s="2">
        <v>42440</v>
      </c>
      <c r="B66" s="32">
        <v>0.57058377314814812</v>
      </c>
      <c r="C66" s="4">
        <v>7.6849999999999996</v>
      </c>
      <c r="D66" s="4">
        <v>4.1562999999999999</v>
      </c>
      <c r="E66" s="4" t="s">
        <v>155</v>
      </c>
      <c r="F66" s="4">
        <v>41563.319871</v>
      </c>
      <c r="G66" s="4">
        <v>79.099999999999994</v>
      </c>
      <c r="H66" s="4">
        <v>23.3</v>
      </c>
      <c r="I66" s="4">
        <v>36178.1</v>
      </c>
      <c r="K66" s="4">
        <v>4.83</v>
      </c>
      <c r="L66" s="4">
        <v>2052</v>
      </c>
      <c r="M66" s="4">
        <v>0.85570000000000002</v>
      </c>
      <c r="N66" s="4">
        <v>6.5761000000000003</v>
      </c>
      <c r="O66" s="4">
        <v>3.5564</v>
      </c>
      <c r="P66" s="4">
        <v>67.715100000000007</v>
      </c>
      <c r="Q66" s="4">
        <v>19.937000000000001</v>
      </c>
      <c r="R66" s="4">
        <v>87.7</v>
      </c>
      <c r="S66" s="4">
        <v>54.9724</v>
      </c>
      <c r="T66" s="4">
        <v>16.185199999999998</v>
      </c>
      <c r="U66" s="4">
        <v>71.2</v>
      </c>
      <c r="V66" s="4">
        <v>36178.080900000001</v>
      </c>
      <c r="Y66" s="4">
        <v>1755.826</v>
      </c>
      <c r="Z66" s="4">
        <v>0</v>
      </c>
      <c r="AA66" s="4">
        <v>4.1334999999999997</v>
      </c>
      <c r="AB66" s="4" t="s">
        <v>384</v>
      </c>
      <c r="AC66" s="4">
        <v>0</v>
      </c>
      <c r="AD66" s="4">
        <v>11.7</v>
      </c>
      <c r="AE66" s="4">
        <v>848</v>
      </c>
      <c r="AF66" s="4">
        <v>863</v>
      </c>
      <c r="AG66" s="4">
        <v>886</v>
      </c>
      <c r="AH66" s="4">
        <v>54</v>
      </c>
      <c r="AI66" s="4">
        <v>25.68</v>
      </c>
      <c r="AJ66" s="4">
        <v>0.59</v>
      </c>
      <c r="AK66" s="4">
        <v>987</v>
      </c>
      <c r="AL66" s="4">
        <v>8</v>
      </c>
      <c r="AM66" s="4">
        <v>0</v>
      </c>
      <c r="AN66" s="4">
        <v>32</v>
      </c>
      <c r="AO66" s="4">
        <v>189</v>
      </c>
      <c r="AP66" s="4">
        <v>189</v>
      </c>
      <c r="AQ66" s="4">
        <v>2.2999999999999998</v>
      </c>
      <c r="AR66" s="4">
        <v>195</v>
      </c>
      <c r="AS66" s="4" t="s">
        <v>155</v>
      </c>
      <c r="AT66" s="4">
        <v>2</v>
      </c>
      <c r="AU66" s="5">
        <v>0.7787384259259259</v>
      </c>
      <c r="AV66" s="4">
        <v>47.1586</v>
      </c>
      <c r="AW66" s="4">
        <v>-88.485449000000003</v>
      </c>
      <c r="AX66" s="4">
        <v>308.60000000000002</v>
      </c>
      <c r="AY66" s="4">
        <v>37.299999999999997</v>
      </c>
      <c r="AZ66" s="4">
        <v>12</v>
      </c>
      <c r="BA66" s="4">
        <v>11</v>
      </c>
      <c r="BB66" s="4" t="s">
        <v>420</v>
      </c>
      <c r="BC66" s="4">
        <v>1.0491509999999999</v>
      </c>
      <c r="BD66" s="4">
        <v>1.198302</v>
      </c>
      <c r="BE66" s="4">
        <v>1.8983019999999999</v>
      </c>
      <c r="BF66" s="4">
        <v>14.063000000000001</v>
      </c>
      <c r="BG66" s="4">
        <v>12.57</v>
      </c>
      <c r="BH66" s="4">
        <v>0.89</v>
      </c>
      <c r="BI66" s="4">
        <v>16.867999999999999</v>
      </c>
      <c r="BJ66" s="4">
        <v>1450.1590000000001</v>
      </c>
      <c r="BK66" s="4">
        <v>499.16</v>
      </c>
      <c r="BL66" s="4">
        <v>1.5640000000000001</v>
      </c>
      <c r="BM66" s="4">
        <v>0.46</v>
      </c>
      <c r="BN66" s="4">
        <v>2.024</v>
      </c>
      <c r="BO66" s="4">
        <v>1.2689999999999999</v>
      </c>
      <c r="BP66" s="4">
        <v>0.374</v>
      </c>
      <c r="BQ66" s="4">
        <v>1.643</v>
      </c>
      <c r="BR66" s="4">
        <v>263.80939999999998</v>
      </c>
      <c r="BU66" s="4">
        <v>76.820999999999998</v>
      </c>
      <c r="BW66" s="4">
        <v>662.77</v>
      </c>
      <c r="BX66" s="4">
        <v>0.402835</v>
      </c>
      <c r="BY66" s="4">
        <v>-5</v>
      </c>
      <c r="BZ66" s="4">
        <v>1.1167320000000001</v>
      </c>
      <c r="CA66" s="4">
        <v>9.8442810000000005</v>
      </c>
      <c r="CB66" s="4">
        <v>22.557986</v>
      </c>
    </row>
    <row r="67" spans="1:80">
      <c r="A67" s="2">
        <v>42440</v>
      </c>
      <c r="B67" s="32">
        <v>0.57059534722222216</v>
      </c>
      <c r="C67" s="4">
        <v>6.6520000000000001</v>
      </c>
      <c r="D67" s="4">
        <v>4.4381000000000004</v>
      </c>
      <c r="E67" s="4" t="s">
        <v>155</v>
      </c>
      <c r="F67" s="4">
        <v>44380.500848999996</v>
      </c>
      <c r="G67" s="4">
        <v>82.3</v>
      </c>
      <c r="H67" s="4">
        <v>27.5</v>
      </c>
      <c r="I67" s="4">
        <v>46086.8</v>
      </c>
      <c r="K67" s="4">
        <v>4.8499999999999996</v>
      </c>
      <c r="L67" s="4">
        <v>2052</v>
      </c>
      <c r="M67" s="4">
        <v>0.85109999999999997</v>
      </c>
      <c r="N67" s="4">
        <v>5.6611000000000002</v>
      </c>
      <c r="O67" s="4">
        <v>3.7772000000000001</v>
      </c>
      <c r="P67" s="4">
        <v>70.036299999999997</v>
      </c>
      <c r="Q67" s="4">
        <v>23.385300000000001</v>
      </c>
      <c r="R67" s="4">
        <v>93.4</v>
      </c>
      <c r="S67" s="4">
        <v>56.8568</v>
      </c>
      <c r="T67" s="4">
        <v>18.9846</v>
      </c>
      <c r="U67" s="4">
        <v>75.8</v>
      </c>
      <c r="V67" s="4">
        <v>46086.8</v>
      </c>
      <c r="Y67" s="4">
        <v>1746.4390000000001</v>
      </c>
      <c r="Z67" s="4">
        <v>0</v>
      </c>
      <c r="AA67" s="4">
        <v>4.13</v>
      </c>
      <c r="AB67" s="4" t="s">
        <v>384</v>
      </c>
      <c r="AC67" s="4">
        <v>0</v>
      </c>
      <c r="AD67" s="4">
        <v>11.8</v>
      </c>
      <c r="AE67" s="4">
        <v>848</v>
      </c>
      <c r="AF67" s="4">
        <v>863</v>
      </c>
      <c r="AG67" s="4">
        <v>886</v>
      </c>
      <c r="AH67" s="4">
        <v>54</v>
      </c>
      <c r="AI67" s="4">
        <v>25.68</v>
      </c>
      <c r="AJ67" s="4">
        <v>0.59</v>
      </c>
      <c r="AK67" s="4">
        <v>987</v>
      </c>
      <c r="AL67" s="4">
        <v>8</v>
      </c>
      <c r="AM67" s="4">
        <v>0</v>
      </c>
      <c r="AN67" s="4">
        <v>32</v>
      </c>
      <c r="AO67" s="4">
        <v>189.4</v>
      </c>
      <c r="AP67" s="4">
        <v>189</v>
      </c>
      <c r="AQ67" s="4">
        <v>2.5</v>
      </c>
      <c r="AR67" s="4">
        <v>195</v>
      </c>
      <c r="AS67" s="4" t="s">
        <v>155</v>
      </c>
      <c r="AT67" s="4">
        <v>2</v>
      </c>
      <c r="AU67" s="5">
        <v>0.77875000000000005</v>
      </c>
      <c r="AV67" s="4">
        <v>47.158555</v>
      </c>
      <c r="AW67" s="4">
        <v>-88.485248999999996</v>
      </c>
      <c r="AX67" s="4">
        <v>308.60000000000002</v>
      </c>
      <c r="AY67" s="4">
        <v>36.4</v>
      </c>
      <c r="AZ67" s="4">
        <v>12</v>
      </c>
      <c r="BA67" s="4">
        <v>11</v>
      </c>
      <c r="BB67" s="4" t="s">
        <v>420</v>
      </c>
      <c r="BC67" s="4">
        <v>1.2244759999999999</v>
      </c>
      <c r="BD67" s="4">
        <v>1.3776219999999999</v>
      </c>
      <c r="BE67" s="4">
        <v>2.2244760000000001</v>
      </c>
      <c r="BF67" s="4">
        <v>14.063000000000001</v>
      </c>
      <c r="BG67" s="4">
        <v>12.16</v>
      </c>
      <c r="BH67" s="4">
        <v>0.86</v>
      </c>
      <c r="BI67" s="4">
        <v>17.495999999999999</v>
      </c>
      <c r="BJ67" s="4">
        <v>1221.9480000000001</v>
      </c>
      <c r="BK67" s="4">
        <v>518.91499999999996</v>
      </c>
      <c r="BL67" s="4">
        <v>1.583</v>
      </c>
      <c r="BM67" s="4">
        <v>0.52900000000000003</v>
      </c>
      <c r="BN67" s="4">
        <v>2.1120000000000001</v>
      </c>
      <c r="BO67" s="4">
        <v>1.2849999999999999</v>
      </c>
      <c r="BP67" s="4">
        <v>0.42899999999999999</v>
      </c>
      <c r="BQ67" s="4">
        <v>1.714</v>
      </c>
      <c r="BR67" s="4">
        <v>328.94540000000001</v>
      </c>
      <c r="BU67" s="4">
        <v>74.790999999999997</v>
      </c>
      <c r="BW67" s="4">
        <v>648.18899999999996</v>
      </c>
      <c r="BX67" s="4">
        <v>0.39610299999999998</v>
      </c>
      <c r="BY67" s="4">
        <v>-5</v>
      </c>
      <c r="BZ67" s="4">
        <v>1.1185670000000001</v>
      </c>
      <c r="CA67" s="4">
        <v>9.679767</v>
      </c>
      <c r="CB67" s="4">
        <v>22.595053</v>
      </c>
    </row>
    <row r="68" spans="1:80">
      <c r="A68" s="2">
        <v>42440</v>
      </c>
      <c r="B68" s="32">
        <v>0.57060692129629631</v>
      </c>
      <c r="C68" s="4">
        <v>6.056</v>
      </c>
      <c r="D68" s="4">
        <v>4.508</v>
      </c>
      <c r="E68" s="4" t="s">
        <v>155</v>
      </c>
      <c r="F68" s="4">
        <v>45080.350734</v>
      </c>
      <c r="G68" s="4">
        <v>62</v>
      </c>
      <c r="H68" s="4">
        <v>34.6</v>
      </c>
      <c r="I68" s="4">
        <v>46083</v>
      </c>
      <c r="K68" s="4">
        <v>6.02</v>
      </c>
      <c r="L68" s="4">
        <v>2052</v>
      </c>
      <c r="M68" s="4">
        <v>0.85519999999999996</v>
      </c>
      <c r="N68" s="4">
        <v>5.1788999999999996</v>
      </c>
      <c r="O68" s="4">
        <v>3.8553999999999999</v>
      </c>
      <c r="P68" s="4">
        <v>52.991999999999997</v>
      </c>
      <c r="Q68" s="4">
        <v>29.590800000000002</v>
      </c>
      <c r="R68" s="4">
        <v>82.6</v>
      </c>
      <c r="S68" s="4">
        <v>43.0199</v>
      </c>
      <c r="T68" s="4">
        <v>24.022400000000001</v>
      </c>
      <c r="U68" s="4">
        <v>67</v>
      </c>
      <c r="V68" s="4">
        <v>46083</v>
      </c>
      <c r="Y68" s="4">
        <v>1754.922</v>
      </c>
      <c r="Z68" s="4">
        <v>0</v>
      </c>
      <c r="AA68" s="4">
        <v>5.1525999999999996</v>
      </c>
      <c r="AB68" s="4" t="s">
        <v>384</v>
      </c>
      <c r="AC68" s="4">
        <v>0</v>
      </c>
      <c r="AD68" s="4">
        <v>11.8</v>
      </c>
      <c r="AE68" s="4">
        <v>848</v>
      </c>
      <c r="AF68" s="4">
        <v>862</v>
      </c>
      <c r="AG68" s="4">
        <v>887</v>
      </c>
      <c r="AH68" s="4">
        <v>54</v>
      </c>
      <c r="AI68" s="4">
        <v>25.68</v>
      </c>
      <c r="AJ68" s="4">
        <v>0.59</v>
      </c>
      <c r="AK68" s="4">
        <v>987</v>
      </c>
      <c r="AL68" s="4">
        <v>8</v>
      </c>
      <c r="AM68" s="4">
        <v>0</v>
      </c>
      <c r="AN68" s="4">
        <v>32</v>
      </c>
      <c r="AO68" s="4">
        <v>190</v>
      </c>
      <c r="AP68" s="4">
        <v>189</v>
      </c>
      <c r="AQ68" s="4">
        <v>2.6</v>
      </c>
      <c r="AR68" s="4">
        <v>195</v>
      </c>
      <c r="AS68" s="4" t="s">
        <v>155</v>
      </c>
      <c r="AT68" s="4">
        <v>2</v>
      </c>
      <c r="AU68" s="5">
        <v>0.77876157407407398</v>
      </c>
      <c r="AV68" s="4">
        <v>47.158527999999997</v>
      </c>
      <c r="AW68" s="4">
        <v>-88.485043000000005</v>
      </c>
      <c r="AX68" s="4">
        <v>308.7</v>
      </c>
      <c r="AY68" s="4">
        <v>35.799999999999997</v>
      </c>
      <c r="AZ68" s="4">
        <v>12</v>
      </c>
      <c r="BA68" s="4">
        <v>11</v>
      </c>
      <c r="BB68" s="4" t="s">
        <v>420</v>
      </c>
      <c r="BC68" s="4">
        <v>1.3</v>
      </c>
      <c r="BD68" s="4">
        <v>1</v>
      </c>
      <c r="BE68" s="4">
        <v>2.2999999999999998</v>
      </c>
      <c r="BF68" s="4">
        <v>14.063000000000001</v>
      </c>
      <c r="BG68" s="4">
        <v>12.52</v>
      </c>
      <c r="BH68" s="4">
        <v>0.89</v>
      </c>
      <c r="BI68" s="4">
        <v>16.928000000000001</v>
      </c>
      <c r="BJ68" s="4">
        <v>1151.087</v>
      </c>
      <c r="BK68" s="4">
        <v>545.404</v>
      </c>
      <c r="BL68" s="4">
        <v>1.2330000000000001</v>
      </c>
      <c r="BM68" s="4">
        <v>0.68899999999999995</v>
      </c>
      <c r="BN68" s="4">
        <v>1.9219999999999999</v>
      </c>
      <c r="BO68" s="4">
        <v>1.0009999999999999</v>
      </c>
      <c r="BP68" s="4">
        <v>0.55900000000000005</v>
      </c>
      <c r="BQ68" s="4">
        <v>1.56</v>
      </c>
      <c r="BR68" s="4">
        <v>338.69659999999999</v>
      </c>
      <c r="BU68" s="4">
        <v>77.388999999999996</v>
      </c>
      <c r="BW68" s="4">
        <v>832.72199999999998</v>
      </c>
      <c r="BX68" s="4">
        <v>0.403557</v>
      </c>
      <c r="BY68" s="4">
        <v>-5</v>
      </c>
      <c r="BZ68" s="4">
        <v>1.1171340000000001</v>
      </c>
      <c r="CA68" s="4">
        <v>9.8619240000000001</v>
      </c>
      <c r="CB68" s="4">
        <v>22.566106999999999</v>
      </c>
    </row>
    <row r="69" spans="1:80">
      <c r="A69" s="2">
        <v>42440</v>
      </c>
      <c r="B69" s="32">
        <v>0.57061849537037035</v>
      </c>
      <c r="C69" s="4">
        <v>5.4909999999999997</v>
      </c>
      <c r="D69" s="4">
        <v>4.0720000000000001</v>
      </c>
      <c r="E69" s="4" t="s">
        <v>155</v>
      </c>
      <c r="F69" s="4">
        <v>40720.417362</v>
      </c>
      <c r="G69" s="4">
        <v>57</v>
      </c>
      <c r="H69" s="4">
        <v>30.3</v>
      </c>
      <c r="I69" s="4">
        <v>46084.3</v>
      </c>
      <c r="K69" s="4">
        <v>7.16</v>
      </c>
      <c r="L69" s="4">
        <v>2052</v>
      </c>
      <c r="M69" s="4">
        <v>0.86429999999999996</v>
      </c>
      <c r="N69" s="4">
        <v>4.7457000000000003</v>
      </c>
      <c r="O69" s="4">
        <v>3.5194000000000001</v>
      </c>
      <c r="P69" s="4">
        <v>49.240900000000003</v>
      </c>
      <c r="Q69" s="4">
        <v>26.199400000000001</v>
      </c>
      <c r="R69" s="4">
        <v>75.400000000000006</v>
      </c>
      <c r="S69" s="4">
        <v>39.974699999999999</v>
      </c>
      <c r="T69" s="4">
        <v>21.269100000000002</v>
      </c>
      <c r="U69" s="4">
        <v>61.2</v>
      </c>
      <c r="V69" s="4">
        <v>46084.3</v>
      </c>
      <c r="Y69" s="4">
        <v>1773.511</v>
      </c>
      <c r="Z69" s="4">
        <v>0</v>
      </c>
      <c r="AA69" s="4">
        <v>6.1905000000000001</v>
      </c>
      <c r="AB69" s="4" t="s">
        <v>384</v>
      </c>
      <c r="AC69" s="4">
        <v>0</v>
      </c>
      <c r="AD69" s="4">
        <v>11.8</v>
      </c>
      <c r="AE69" s="4">
        <v>849</v>
      </c>
      <c r="AF69" s="4">
        <v>863</v>
      </c>
      <c r="AG69" s="4">
        <v>886</v>
      </c>
      <c r="AH69" s="4">
        <v>54</v>
      </c>
      <c r="AI69" s="4">
        <v>25.68</v>
      </c>
      <c r="AJ69" s="4">
        <v>0.59</v>
      </c>
      <c r="AK69" s="4">
        <v>987</v>
      </c>
      <c r="AL69" s="4">
        <v>8</v>
      </c>
      <c r="AM69" s="4">
        <v>0</v>
      </c>
      <c r="AN69" s="4">
        <v>32</v>
      </c>
      <c r="AO69" s="4">
        <v>190</v>
      </c>
      <c r="AP69" s="4">
        <v>189</v>
      </c>
      <c r="AQ69" s="4">
        <v>2.6</v>
      </c>
      <c r="AR69" s="4">
        <v>195</v>
      </c>
      <c r="AS69" s="4" t="s">
        <v>155</v>
      </c>
      <c r="AT69" s="4">
        <v>2</v>
      </c>
      <c r="AU69" s="5">
        <v>0.77877314814814813</v>
      </c>
      <c r="AV69" s="4">
        <v>47.15851</v>
      </c>
      <c r="AW69" s="4">
        <v>-88.484842</v>
      </c>
      <c r="AX69" s="4">
        <v>308.89999999999998</v>
      </c>
      <c r="AY69" s="4">
        <v>34.799999999999997</v>
      </c>
      <c r="AZ69" s="4">
        <v>12</v>
      </c>
      <c r="BA69" s="4">
        <v>11</v>
      </c>
      <c r="BB69" s="4" t="s">
        <v>420</v>
      </c>
      <c r="BC69" s="4">
        <v>1.324276</v>
      </c>
      <c r="BD69" s="4">
        <v>1.048551</v>
      </c>
      <c r="BE69" s="4">
        <v>2.3242759999999998</v>
      </c>
      <c r="BF69" s="4">
        <v>14.063000000000001</v>
      </c>
      <c r="BG69" s="4">
        <v>13.41</v>
      </c>
      <c r="BH69" s="4">
        <v>0.95</v>
      </c>
      <c r="BI69" s="4">
        <v>15.702999999999999</v>
      </c>
      <c r="BJ69" s="4">
        <v>1118.011</v>
      </c>
      <c r="BK69" s="4">
        <v>527.71</v>
      </c>
      <c r="BL69" s="4">
        <v>1.2150000000000001</v>
      </c>
      <c r="BM69" s="4">
        <v>0.64600000000000002</v>
      </c>
      <c r="BN69" s="4">
        <v>1.861</v>
      </c>
      <c r="BO69" s="4">
        <v>0.98599999999999999</v>
      </c>
      <c r="BP69" s="4">
        <v>0.52500000000000002</v>
      </c>
      <c r="BQ69" s="4">
        <v>1.5109999999999999</v>
      </c>
      <c r="BR69" s="4">
        <v>359.00349999999997</v>
      </c>
      <c r="BU69" s="4">
        <v>82.894999999999996</v>
      </c>
      <c r="BW69" s="4">
        <v>1060.4079999999999</v>
      </c>
      <c r="BX69" s="4">
        <v>0.41004099999999999</v>
      </c>
      <c r="BY69" s="4">
        <v>-5</v>
      </c>
      <c r="BZ69" s="4">
        <v>1.116433</v>
      </c>
      <c r="CA69" s="4">
        <v>10.020377</v>
      </c>
      <c r="CB69" s="4">
        <v>22.551946999999998</v>
      </c>
    </row>
    <row r="70" spans="1:80">
      <c r="A70" s="2">
        <v>42440</v>
      </c>
      <c r="B70" s="32">
        <v>0.5706300694444445</v>
      </c>
      <c r="C70" s="4">
        <v>4.7779999999999996</v>
      </c>
      <c r="D70" s="4">
        <v>3.5819000000000001</v>
      </c>
      <c r="E70" s="4" t="s">
        <v>155</v>
      </c>
      <c r="F70" s="4">
        <v>35818.643042000003</v>
      </c>
      <c r="G70" s="4">
        <v>57.4</v>
      </c>
      <c r="H70" s="4">
        <v>22.8</v>
      </c>
      <c r="I70" s="4">
        <v>46081.599999999999</v>
      </c>
      <c r="K70" s="4">
        <v>7.93</v>
      </c>
      <c r="L70" s="4">
        <v>2052</v>
      </c>
      <c r="M70" s="4">
        <v>0.87519999999999998</v>
      </c>
      <c r="N70" s="4">
        <v>4.1821000000000002</v>
      </c>
      <c r="O70" s="4">
        <v>3.1349</v>
      </c>
      <c r="P70" s="4">
        <v>50.220399999999998</v>
      </c>
      <c r="Q70" s="4">
        <v>19.986499999999999</v>
      </c>
      <c r="R70" s="4">
        <v>70.2</v>
      </c>
      <c r="S70" s="4">
        <v>40.769799999999996</v>
      </c>
      <c r="T70" s="4">
        <v>16.2254</v>
      </c>
      <c r="U70" s="4">
        <v>57</v>
      </c>
      <c r="V70" s="4">
        <v>46081.599999999999</v>
      </c>
      <c r="Y70" s="4">
        <v>1795.9369999999999</v>
      </c>
      <c r="Z70" s="4">
        <v>0</v>
      </c>
      <c r="AA70" s="4">
        <v>6.9379</v>
      </c>
      <c r="AB70" s="4" t="s">
        <v>384</v>
      </c>
      <c r="AC70" s="4">
        <v>0</v>
      </c>
      <c r="AD70" s="4">
        <v>11.8</v>
      </c>
      <c r="AE70" s="4">
        <v>849</v>
      </c>
      <c r="AF70" s="4">
        <v>863</v>
      </c>
      <c r="AG70" s="4">
        <v>886</v>
      </c>
      <c r="AH70" s="4">
        <v>54</v>
      </c>
      <c r="AI70" s="4">
        <v>25.68</v>
      </c>
      <c r="AJ70" s="4">
        <v>0.59</v>
      </c>
      <c r="AK70" s="4">
        <v>987</v>
      </c>
      <c r="AL70" s="4">
        <v>8</v>
      </c>
      <c r="AM70" s="4">
        <v>0</v>
      </c>
      <c r="AN70" s="4">
        <v>32</v>
      </c>
      <c r="AO70" s="4">
        <v>190</v>
      </c>
      <c r="AP70" s="4">
        <v>189</v>
      </c>
      <c r="AQ70" s="4">
        <v>2.6</v>
      </c>
      <c r="AR70" s="4">
        <v>195</v>
      </c>
      <c r="AS70" s="4" t="s">
        <v>155</v>
      </c>
      <c r="AT70" s="4">
        <v>2</v>
      </c>
      <c r="AU70" s="5">
        <v>0.77878472222222228</v>
      </c>
      <c r="AV70" s="4">
        <v>47.158509000000002</v>
      </c>
      <c r="AW70" s="4">
        <v>-88.484657999999996</v>
      </c>
      <c r="AX70" s="4">
        <v>308.89999999999998</v>
      </c>
      <c r="AY70" s="4">
        <v>32.799999999999997</v>
      </c>
      <c r="AZ70" s="4">
        <v>12</v>
      </c>
      <c r="BA70" s="4">
        <v>11</v>
      </c>
      <c r="BB70" s="4" t="s">
        <v>420</v>
      </c>
      <c r="BC70" s="4">
        <v>1.4483520000000001</v>
      </c>
      <c r="BD70" s="4">
        <v>1.151648</v>
      </c>
      <c r="BE70" s="4">
        <v>2.4241760000000001</v>
      </c>
      <c r="BF70" s="4">
        <v>14.063000000000001</v>
      </c>
      <c r="BG70" s="4">
        <v>14.65</v>
      </c>
      <c r="BH70" s="4">
        <v>1.04</v>
      </c>
      <c r="BI70" s="4">
        <v>14.257999999999999</v>
      </c>
      <c r="BJ70" s="4">
        <v>1063.8520000000001</v>
      </c>
      <c r="BK70" s="4">
        <v>507.565</v>
      </c>
      <c r="BL70" s="4">
        <v>1.3380000000000001</v>
      </c>
      <c r="BM70" s="4">
        <v>0.53200000000000003</v>
      </c>
      <c r="BN70" s="4">
        <v>1.87</v>
      </c>
      <c r="BO70" s="4">
        <v>1.0860000000000001</v>
      </c>
      <c r="BP70" s="4">
        <v>0.432</v>
      </c>
      <c r="BQ70" s="4">
        <v>1.518</v>
      </c>
      <c r="BR70" s="4">
        <v>387.62810000000002</v>
      </c>
      <c r="BU70" s="4">
        <v>90.641999999999996</v>
      </c>
      <c r="BW70" s="4">
        <v>1283.2639999999999</v>
      </c>
      <c r="BX70" s="4">
        <v>0.37968000000000002</v>
      </c>
      <c r="BY70" s="4">
        <v>-5</v>
      </c>
      <c r="BZ70" s="4">
        <v>1.1165670000000001</v>
      </c>
      <c r="CA70" s="4">
        <v>9.2784300000000002</v>
      </c>
      <c r="CB70" s="4">
        <v>22.554652999999998</v>
      </c>
    </row>
    <row r="71" spans="1:80">
      <c r="A71" s="2">
        <v>42440</v>
      </c>
      <c r="B71" s="32">
        <v>0.57064164351851854</v>
      </c>
      <c r="C71" s="4">
        <v>5.7439999999999998</v>
      </c>
      <c r="D71" s="4">
        <v>4.1638999999999999</v>
      </c>
      <c r="E71" s="4" t="s">
        <v>155</v>
      </c>
      <c r="F71" s="4">
        <v>41639.140562000001</v>
      </c>
      <c r="G71" s="4">
        <v>63</v>
      </c>
      <c r="H71" s="4">
        <v>22.9</v>
      </c>
      <c r="I71" s="4">
        <v>46080.800000000003</v>
      </c>
      <c r="K71" s="4">
        <v>9.7200000000000006</v>
      </c>
      <c r="L71" s="4">
        <v>2052</v>
      </c>
      <c r="M71" s="4">
        <v>0.86119999999999997</v>
      </c>
      <c r="N71" s="4">
        <v>4.9467999999999996</v>
      </c>
      <c r="O71" s="4">
        <v>3.5861999999999998</v>
      </c>
      <c r="P71" s="4">
        <v>54.273200000000003</v>
      </c>
      <c r="Q71" s="4">
        <v>19.7226</v>
      </c>
      <c r="R71" s="4">
        <v>74</v>
      </c>
      <c r="S71" s="4">
        <v>44.06</v>
      </c>
      <c r="T71" s="4">
        <v>16.011199999999999</v>
      </c>
      <c r="U71" s="4">
        <v>60.1</v>
      </c>
      <c r="V71" s="4">
        <v>46080.771999999997</v>
      </c>
      <c r="Y71" s="4">
        <v>1767.2850000000001</v>
      </c>
      <c r="Z71" s="4">
        <v>0</v>
      </c>
      <c r="AA71" s="4">
        <v>8.3754000000000008</v>
      </c>
      <c r="AB71" s="4" t="s">
        <v>384</v>
      </c>
      <c r="AC71" s="4">
        <v>0</v>
      </c>
      <c r="AD71" s="4">
        <v>11.7</v>
      </c>
      <c r="AE71" s="4">
        <v>849</v>
      </c>
      <c r="AF71" s="4">
        <v>863</v>
      </c>
      <c r="AG71" s="4">
        <v>886</v>
      </c>
      <c r="AH71" s="4">
        <v>54</v>
      </c>
      <c r="AI71" s="4">
        <v>25.68</v>
      </c>
      <c r="AJ71" s="4">
        <v>0.59</v>
      </c>
      <c r="AK71" s="4">
        <v>987</v>
      </c>
      <c r="AL71" s="4">
        <v>8</v>
      </c>
      <c r="AM71" s="4">
        <v>0</v>
      </c>
      <c r="AN71" s="4">
        <v>32</v>
      </c>
      <c r="AO71" s="4">
        <v>190</v>
      </c>
      <c r="AP71" s="4">
        <v>189.4</v>
      </c>
      <c r="AQ71" s="4">
        <v>2.5</v>
      </c>
      <c r="AR71" s="4">
        <v>195</v>
      </c>
      <c r="AS71" s="4" t="s">
        <v>155</v>
      </c>
      <c r="AT71" s="4">
        <v>2</v>
      </c>
      <c r="AU71" s="5">
        <v>0.77879629629629632</v>
      </c>
      <c r="AV71" s="4">
        <v>47.158529999999999</v>
      </c>
      <c r="AW71" s="4">
        <v>-88.484488999999996</v>
      </c>
      <c r="AX71" s="4">
        <v>308.8</v>
      </c>
      <c r="AY71" s="4">
        <v>30.2</v>
      </c>
      <c r="AZ71" s="4">
        <v>12</v>
      </c>
      <c r="BA71" s="4">
        <v>10</v>
      </c>
      <c r="BB71" s="4" t="s">
        <v>424</v>
      </c>
      <c r="BC71" s="4">
        <v>1.6</v>
      </c>
      <c r="BD71" s="4">
        <v>1.048152</v>
      </c>
      <c r="BE71" s="4">
        <v>2.548152</v>
      </c>
      <c r="BF71" s="4">
        <v>14.063000000000001</v>
      </c>
      <c r="BG71" s="4">
        <v>13.1</v>
      </c>
      <c r="BH71" s="4">
        <v>0.93</v>
      </c>
      <c r="BI71" s="4">
        <v>16.11</v>
      </c>
      <c r="BJ71" s="4">
        <v>1141.597</v>
      </c>
      <c r="BK71" s="4">
        <v>526.74</v>
      </c>
      <c r="BL71" s="4">
        <v>1.3120000000000001</v>
      </c>
      <c r="BM71" s="4">
        <v>0.47699999999999998</v>
      </c>
      <c r="BN71" s="4">
        <v>1.788</v>
      </c>
      <c r="BO71" s="4">
        <v>1.0649999999999999</v>
      </c>
      <c r="BP71" s="4">
        <v>0.38700000000000001</v>
      </c>
      <c r="BQ71" s="4">
        <v>1.452</v>
      </c>
      <c r="BR71" s="4">
        <v>351.64510000000001</v>
      </c>
      <c r="BU71" s="4">
        <v>80.918000000000006</v>
      </c>
      <c r="BW71" s="4">
        <v>1405.375</v>
      </c>
      <c r="BX71" s="4">
        <v>0.39640300000000001</v>
      </c>
      <c r="BY71" s="4">
        <v>-5</v>
      </c>
      <c r="BZ71" s="4">
        <v>1.1177319999999999</v>
      </c>
      <c r="CA71" s="4">
        <v>9.6870980000000007</v>
      </c>
      <c r="CB71" s="4">
        <v>22.578185999999999</v>
      </c>
    </row>
    <row r="72" spans="1:80">
      <c r="A72" s="2">
        <v>42440</v>
      </c>
      <c r="B72" s="32">
        <v>0.57065321759259258</v>
      </c>
      <c r="C72" s="4">
        <v>7.5119999999999996</v>
      </c>
      <c r="D72" s="4">
        <v>4.1535000000000002</v>
      </c>
      <c r="E72" s="4" t="s">
        <v>155</v>
      </c>
      <c r="F72" s="4">
        <v>41534.722891999998</v>
      </c>
      <c r="G72" s="4">
        <v>69.8</v>
      </c>
      <c r="H72" s="4">
        <v>22.9</v>
      </c>
      <c r="I72" s="4">
        <v>46080.3</v>
      </c>
      <c r="K72" s="4">
        <v>10</v>
      </c>
      <c r="L72" s="4">
        <v>2052</v>
      </c>
      <c r="M72" s="4">
        <v>0.84709999999999996</v>
      </c>
      <c r="N72" s="4">
        <v>6.3632999999999997</v>
      </c>
      <c r="O72" s="4">
        <v>3.5184000000000002</v>
      </c>
      <c r="P72" s="4">
        <v>59.089599999999997</v>
      </c>
      <c r="Q72" s="4">
        <v>19.429400000000001</v>
      </c>
      <c r="R72" s="4">
        <v>78.5</v>
      </c>
      <c r="S72" s="4">
        <v>47.932200000000002</v>
      </c>
      <c r="T72" s="4">
        <v>15.7607</v>
      </c>
      <c r="U72" s="4">
        <v>63.7</v>
      </c>
      <c r="V72" s="4">
        <v>46080.3</v>
      </c>
      <c r="Y72" s="4">
        <v>1738.248</v>
      </c>
      <c r="Z72" s="4">
        <v>0</v>
      </c>
      <c r="AA72" s="4">
        <v>8.4702000000000002</v>
      </c>
      <c r="AB72" s="4" t="s">
        <v>384</v>
      </c>
      <c r="AC72" s="4">
        <v>0</v>
      </c>
      <c r="AD72" s="4">
        <v>11.8</v>
      </c>
      <c r="AE72" s="4">
        <v>849</v>
      </c>
      <c r="AF72" s="4">
        <v>863</v>
      </c>
      <c r="AG72" s="4">
        <v>885</v>
      </c>
      <c r="AH72" s="4">
        <v>53.6</v>
      </c>
      <c r="AI72" s="4">
        <v>25.47</v>
      </c>
      <c r="AJ72" s="4">
        <v>0.59</v>
      </c>
      <c r="AK72" s="4">
        <v>987</v>
      </c>
      <c r="AL72" s="4">
        <v>8</v>
      </c>
      <c r="AM72" s="4">
        <v>0</v>
      </c>
      <c r="AN72" s="4">
        <v>32</v>
      </c>
      <c r="AO72" s="4">
        <v>190</v>
      </c>
      <c r="AP72" s="4">
        <v>189.6</v>
      </c>
      <c r="AQ72" s="4">
        <v>2.7</v>
      </c>
      <c r="AR72" s="4">
        <v>195</v>
      </c>
      <c r="AS72" s="4" t="s">
        <v>155</v>
      </c>
      <c r="AT72" s="4">
        <v>2</v>
      </c>
      <c r="AU72" s="5">
        <v>0.77880787037037036</v>
      </c>
      <c r="AV72" s="4">
        <v>47.158563000000001</v>
      </c>
      <c r="AW72" s="4">
        <v>-88.484339000000006</v>
      </c>
      <c r="AX72" s="4">
        <v>309</v>
      </c>
      <c r="AY72" s="4">
        <v>26.5</v>
      </c>
      <c r="AZ72" s="4">
        <v>12</v>
      </c>
      <c r="BA72" s="4">
        <v>11</v>
      </c>
      <c r="BB72" s="4" t="s">
        <v>420</v>
      </c>
      <c r="BC72" s="4">
        <v>1.6</v>
      </c>
      <c r="BD72" s="4">
        <v>1.2727269999999999</v>
      </c>
      <c r="BE72" s="4">
        <v>2.7242419999999998</v>
      </c>
      <c r="BF72" s="4">
        <v>14.063000000000001</v>
      </c>
      <c r="BG72" s="4">
        <v>11.81</v>
      </c>
      <c r="BH72" s="4">
        <v>0.84</v>
      </c>
      <c r="BI72" s="4">
        <v>18.05</v>
      </c>
      <c r="BJ72" s="4">
        <v>1331.4359999999999</v>
      </c>
      <c r="BK72" s="4">
        <v>468.55500000000001</v>
      </c>
      <c r="BL72" s="4">
        <v>1.2949999999999999</v>
      </c>
      <c r="BM72" s="4">
        <v>0.42599999999999999</v>
      </c>
      <c r="BN72" s="4">
        <v>1.72</v>
      </c>
      <c r="BO72" s="4">
        <v>1.05</v>
      </c>
      <c r="BP72" s="4">
        <v>0.34499999999999997</v>
      </c>
      <c r="BQ72" s="4">
        <v>1.3959999999999999</v>
      </c>
      <c r="BR72" s="4">
        <v>318.82310000000001</v>
      </c>
      <c r="BU72" s="4">
        <v>72.16</v>
      </c>
      <c r="BW72" s="4">
        <v>1288.636</v>
      </c>
      <c r="BX72" s="4">
        <v>0.38261699999999998</v>
      </c>
      <c r="BY72" s="4">
        <v>-5</v>
      </c>
      <c r="BZ72" s="4">
        <v>1.1200000000000001</v>
      </c>
      <c r="CA72" s="4">
        <v>9.3502030000000005</v>
      </c>
      <c r="CB72" s="4">
        <v>22.623999999999999</v>
      </c>
    </row>
    <row r="73" spans="1:80">
      <c r="A73" s="2">
        <v>42440</v>
      </c>
      <c r="B73" s="32">
        <v>0.57066479166666662</v>
      </c>
      <c r="C73" s="4">
        <v>9.01</v>
      </c>
      <c r="D73" s="4">
        <v>2.7745000000000002</v>
      </c>
      <c r="E73" s="4" t="s">
        <v>155</v>
      </c>
      <c r="F73" s="4">
        <v>27745.242966999998</v>
      </c>
      <c r="G73" s="4">
        <v>101.6</v>
      </c>
      <c r="H73" s="4">
        <v>23.4</v>
      </c>
      <c r="I73" s="4">
        <v>45788.4</v>
      </c>
      <c r="K73" s="4">
        <v>8.1999999999999993</v>
      </c>
      <c r="L73" s="4">
        <v>2052</v>
      </c>
      <c r="M73" s="4">
        <v>0.84889999999999999</v>
      </c>
      <c r="N73" s="4">
        <v>7.6481000000000003</v>
      </c>
      <c r="O73" s="4">
        <v>2.3552</v>
      </c>
      <c r="P73" s="4">
        <v>86.231200000000001</v>
      </c>
      <c r="Q73" s="4">
        <v>19.833200000000001</v>
      </c>
      <c r="R73" s="4">
        <v>106.1</v>
      </c>
      <c r="S73" s="4">
        <v>69.873699999999999</v>
      </c>
      <c r="T73" s="4">
        <v>16.071000000000002</v>
      </c>
      <c r="U73" s="4">
        <v>85.9</v>
      </c>
      <c r="V73" s="4">
        <v>45788.4323</v>
      </c>
      <c r="Y73" s="4">
        <v>1741.9010000000001</v>
      </c>
      <c r="Z73" s="4">
        <v>0</v>
      </c>
      <c r="AA73" s="4">
        <v>6.9619</v>
      </c>
      <c r="AB73" s="4" t="s">
        <v>384</v>
      </c>
      <c r="AC73" s="4">
        <v>0</v>
      </c>
      <c r="AD73" s="4">
        <v>11.8</v>
      </c>
      <c r="AE73" s="4">
        <v>849</v>
      </c>
      <c r="AF73" s="4">
        <v>862</v>
      </c>
      <c r="AG73" s="4">
        <v>886</v>
      </c>
      <c r="AH73" s="4">
        <v>53</v>
      </c>
      <c r="AI73" s="4">
        <v>25.19</v>
      </c>
      <c r="AJ73" s="4">
        <v>0.57999999999999996</v>
      </c>
      <c r="AK73" s="4">
        <v>987</v>
      </c>
      <c r="AL73" s="4">
        <v>8</v>
      </c>
      <c r="AM73" s="4">
        <v>0</v>
      </c>
      <c r="AN73" s="4">
        <v>32</v>
      </c>
      <c r="AO73" s="4">
        <v>190</v>
      </c>
      <c r="AP73" s="4">
        <v>189</v>
      </c>
      <c r="AQ73" s="4">
        <v>2.6</v>
      </c>
      <c r="AR73" s="4">
        <v>195</v>
      </c>
      <c r="AS73" s="4" t="s">
        <v>155</v>
      </c>
      <c r="AT73" s="4">
        <v>2</v>
      </c>
      <c r="AU73" s="5">
        <v>0.7788194444444444</v>
      </c>
      <c r="AV73" s="4">
        <v>47.158614999999998</v>
      </c>
      <c r="AW73" s="4">
        <v>-88.484217000000001</v>
      </c>
      <c r="AX73" s="4">
        <v>309.2</v>
      </c>
      <c r="AY73" s="4">
        <v>24.2</v>
      </c>
      <c r="AZ73" s="4">
        <v>12</v>
      </c>
      <c r="BA73" s="4">
        <v>10</v>
      </c>
      <c r="BB73" s="4" t="s">
        <v>424</v>
      </c>
      <c r="BC73" s="4">
        <v>1.6249750000000001</v>
      </c>
      <c r="BD73" s="4">
        <v>1.5999000000000001</v>
      </c>
      <c r="BE73" s="4">
        <v>2.8749250000000002</v>
      </c>
      <c r="BF73" s="4">
        <v>14.063000000000001</v>
      </c>
      <c r="BG73" s="4">
        <v>11.96</v>
      </c>
      <c r="BH73" s="4">
        <v>0.85</v>
      </c>
      <c r="BI73" s="4">
        <v>17.802</v>
      </c>
      <c r="BJ73" s="4">
        <v>1590.116</v>
      </c>
      <c r="BK73" s="4">
        <v>311.66399999999999</v>
      </c>
      <c r="BL73" s="4">
        <v>1.877</v>
      </c>
      <c r="BM73" s="4">
        <v>0.432</v>
      </c>
      <c r="BN73" s="4">
        <v>2.3090000000000002</v>
      </c>
      <c r="BO73" s="4">
        <v>1.5209999999999999</v>
      </c>
      <c r="BP73" s="4">
        <v>0.35</v>
      </c>
      <c r="BQ73" s="4">
        <v>1.871</v>
      </c>
      <c r="BR73" s="4">
        <v>314.79489999999998</v>
      </c>
      <c r="BU73" s="4">
        <v>71.852999999999994</v>
      </c>
      <c r="BW73" s="4">
        <v>1052.4459999999999</v>
      </c>
      <c r="BX73" s="4">
        <v>0.36671300000000001</v>
      </c>
      <c r="BY73" s="4">
        <v>-5</v>
      </c>
      <c r="BZ73" s="4">
        <v>1.1187009999999999</v>
      </c>
      <c r="CA73" s="4">
        <v>8.9615489999999998</v>
      </c>
      <c r="CB73" s="4">
        <v>22.597760000000001</v>
      </c>
    </row>
    <row r="74" spans="1:80">
      <c r="A74" s="2">
        <v>42440</v>
      </c>
      <c r="B74" s="32">
        <v>0.57067636574074077</v>
      </c>
      <c r="C74" s="4">
        <v>9.6479999999999997</v>
      </c>
      <c r="D74" s="4">
        <v>2.2288000000000001</v>
      </c>
      <c r="E74" s="4" t="s">
        <v>155</v>
      </c>
      <c r="F74" s="4">
        <v>22287.586207</v>
      </c>
      <c r="G74" s="4">
        <v>182.4</v>
      </c>
      <c r="H74" s="4">
        <v>24.1</v>
      </c>
      <c r="I74" s="4">
        <v>40950.1</v>
      </c>
      <c r="K74" s="4">
        <v>6.29</v>
      </c>
      <c r="L74" s="4">
        <v>2052</v>
      </c>
      <c r="M74" s="4">
        <v>0.85389999999999999</v>
      </c>
      <c r="N74" s="4">
        <v>8.2378</v>
      </c>
      <c r="O74" s="4">
        <v>1.9031</v>
      </c>
      <c r="P74" s="4">
        <v>155.76509999999999</v>
      </c>
      <c r="Q74" s="4">
        <v>20.578399999999998</v>
      </c>
      <c r="R74" s="4">
        <v>176.3</v>
      </c>
      <c r="S74" s="4">
        <v>126.21040000000001</v>
      </c>
      <c r="T74" s="4">
        <v>16.6739</v>
      </c>
      <c r="U74" s="4">
        <v>142.9</v>
      </c>
      <c r="V74" s="4">
        <v>40950.100400000003</v>
      </c>
      <c r="Y74" s="4">
        <v>1752.153</v>
      </c>
      <c r="Z74" s="4">
        <v>0</v>
      </c>
      <c r="AA74" s="4">
        <v>5.3673999999999999</v>
      </c>
      <c r="AB74" s="4" t="s">
        <v>384</v>
      </c>
      <c r="AC74" s="4">
        <v>0</v>
      </c>
      <c r="AD74" s="4">
        <v>11.8</v>
      </c>
      <c r="AE74" s="4">
        <v>849</v>
      </c>
      <c r="AF74" s="4">
        <v>862</v>
      </c>
      <c r="AG74" s="4">
        <v>886</v>
      </c>
      <c r="AH74" s="4">
        <v>53</v>
      </c>
      <c r="AI74" s="4">
        <v>25.18</v>
      </c>
      <c r="AJ74" s="4">
        <v>0.57999999999999996</v>
      </c>
      <c r="AK74" s="4">
        <v>988</v>
      </c>
      <c r="AL74" s="4">
        <v>8</v>
      </c>
      <c r="AM74" s="4">
        <v>0</v>
      </c>
      <c r="AN74" s="4">
        <v>32</v>
      </c>
      <c r="AO74" s="4">
        <v>190</v>
      </c>
      <c r="AP74" s="4">
        <v>189</v>
      </c>
      <c r="AQ74" s="4">
        <v>2.6</v>
      </c>
      <c r="AR74" s="4">
        <v>195</v>
      </c>
      <c r="AS74" s="4" t="s">
        <v>155</v>
      </c>
      <c r="AT74" s="4">
        <v>2</v>
      </c>
      <c r="AU74" s="5">
        <v>0.77883101851851855</v>
      </c>
      <c r="AV74" s="4">
        <v>47.158687</v>
      </c>
      <c r="AW74" s="4">
        <v>-88.484126000000003</v>
      </c>
      <c r="AX74" s="4">
        <v>309.10000000000002</v>
      </c>
      <c r="AY74" s="4">
        <v>23.7</v>
      </c>
      <c r="AZ74" s="4">
        <v>12</v>
      </c>
      <c r="BA74" s="4">
        <v>10</v>
      </c>
      <c r="BB74" s="4" t="s">
        <v>424</v>
      </c>
      <c r="BC74" s="4">
        <v>1.7</v>
      </c>
      <c r="BD74" s="4">
        <v>1.9248749999999999</v>
      </c>
      <c r="BE74" s="4">
        <v>3.1248749999999998</v>
      </c>
      <c r="BF74" s="4">
        <v>14.063000000000001</v>
      </c>
      <c r="BG74" s="4">
        <v>12.39</v>
      </c>
      <c r="BH74" s="4">
        <v>0.88</v>
      </c>
      <c r="BI74" s="4">
        <v>17.113</v>
      </c>
      <c r="BJ74" s="4">
        <v>1754.5119999999999</v>
      </c>
      <c r="BK74" s="4">
        <v>257.976</v>
      </c>
      <c r="BL74" s="4">
        <v>3.4740000000000002</v>
      </c>
      <c r="BM74" s="4">
        <v>0.45900000000000002</v>
      </c>
      <c r="BN74" s="4">
        <v>3.9329999999999998</v>
      </c>
      <c r="BO74" s="4">
        <v>2.8149999999999999</v>
      </c>
      <c r="BP74" s="4">
        <v>0.372</v>
      </c>
      <c r="BQ74" s="4">
        <v>3.1869999999999998</v>
      </c>
      <c r="BR74" s="4">
        <v>288.3999</v>
      </c>
      <c r="BU74" s="4">
        <v>74.040000000000006</v>
      </c>
      <c r="BW74" s="4">
        <v>831.19500000000005</v>
      </c>
      <c r="BX74" s="4">
        <v>0.50086699999999995</v>
      </c>
      <c r="BY74" s="4">
        <v>-5</v>
      </c>
      <c r="BZ74" s="4">
        <v>1.1187320000000001</v>
      </c>
      <c r="CA74" s="4">
        <v>12.239938</v>
      </c>
      <c r="CB74" s="4">
        <v>22.598386000000001</v>
      </c>
    </row>
    <row r="75" spans="1:80">
      <c r="A75" s="2">
        <v>42440</v>
      </c>
      <c r="B75" s="32">
        <v>0.5706879398148148</v>
      </c>
      <c r="C75" s="4">
        <v>9.6720000000000006</v>
      </c>
      <c r="D75" s="4">
        <v>2.2858999999999998</v>
      </c>
      <c r="E75" s="4" t="s">
        <v>155</v>
      </c>
      <c r="F75" s="4">
        <v>22858.961253000001</v>
      </c>
      <c r="G75" s="4">
        <v>286.39999999999998</v>
      </c>
      <c r="H75" s="4">
        <v>25.4</v>
      </c>
      <c r="I75" s="4">
        <v>38969.199999999997</v>
      </c>
      <c r="K75" s="4">
        <v>5.35</v>
      </c>
      <c r="L75" s="4">
        <v>2052</v>
      </c>
      <c r="M75" s="4">
        <v>0.85509999999999997</v>
      </c>
      <c r="N75" s="4">
        <v>8.2706999999999997</v>
      </c>
      <c r="O75" s="4">
        <v>1.9548000000000001</v>
      </c>
      <c r="P75" s="4">
        <v>244.93639999999999</v>
      </c>
      <c r="Q75" s="4">
        <v>21.7608</v>
      </c>
      <c r="R75" s="4">
        <v>266.7</v>
      </c>
      <c r="S75" s="4">
        <v>198.4708</v>
      </c>
      <c r="T75" s="4">
        <v>17.6327</v>
      </c>
      <c r="U75" s="4">
        <v>216.1</v>
      </c>
      <c r="V75" s="4">
        <v>38969.243600000002</v>
      </c>
      <c r="Y75" s="4">
        <v>1754.7670000000001</v>
      </c>
      <c r="Z75" s="4">
        <v>0</v>
      </c>
      <c r="AA75" s="4">
        <v>4.5753000000000004</v>
      </c>
      <c r="AB75" s="4" t="s">
        <v>384</v>
      </c>
      <c r="AC75" s="4">
        <v>0</v>
      </c>
      <c r="AD75" s="4">
        <v>11.8</v>
      </c>
      <c r="AE75" s="4">
        <v>848</v>
      </c>
      <c r="AF75" s="4">
        <v>861</v>
      </c>
      <c r="AG75" s="4">
        <v>885</v>
      </c>
      <c r="AH75" s="4">
        <v>53</v>
      </c>
      <c r="AI75" s="4">
        <v>25.19</v>
      </c>
      <c r="AJ75" s="4">
        <v>0.57999999999999996</v>
      </c>
      <c r="AK75" s="4">
        <v>988</v>
      </c>
      <c r="AL75" s="4">
        <v>8</v>
      </c>
      <c r="AM75" s="4">
        <v>0</v>
      </c>
      <c r="AN75" s="4">
        <v>32</v>
      </c>
      <c r="AO75" s="4">
        <v>190</v>
      </c>
      <c r="AP75" s="4">
        <v>189</v>
      </c>
      <c r="AQ75" s="4">
        <v>2.7</v>
      </c>
      <c r="AR75" s="4">
        <v>195</v>
      </c>
      <c r="AS75" s="4" t="s">
        <v>155</v>
      </c>
      <c r="AT75" s="4">
        <v>2</v>
      </c>
      <c r="AU75" s="5">
        <v>0.7788425925925927</v>
      </c>
      <c r="AV75" s="4">
        <v>47.158777999999998</v>
      </c>
      <c r="AW75" s="4">
        <v>-88.484066999999996</v>
      </c>
      <c r="AX75" s="4">
        <v>309.2</v>
      </c>
      <c r="AY75" s="4">
        <v>24.7</v>
      </c>
      <c r="AZ75" s="4">
        <v>12</v>
      </c>
      <c r="BA75" s="4">
        <v>7</v>
      </c>
      <c r="BB75" s="4" t="s">
        <v>425</v>
      </c>
      <c r="BC75" s="4">
        <v>1.7495499999999999</v>
      </c>
      <c r="BD75" s="4">
        <v>2.04955</v>
      </c>
      <c r="BE75" s="4">
        <v>3.2495500000000002</v>
      </c>
      <c r="BF75" s="4">
        <v>14.063000000000001</v>
      </c>
      <c r="BG75" s="4">
        <v>12.5</v>
      </c>
      <c r="BH75" s="4">
        <v>0.89</v>
      </c>
      <c r="BI75" s="4">
        <v>16.939</v>
      </c>
      <c r="BJ75" s="4">
        <v>1775.713</v>
      </c>
      <c r="BK75" s="4">
        <v>267.11900000000003</v>
      </c>
      <c r="BL75" s="4">
        <v>5.5069999999999997</v>
      </c>
      <c r="BM75" s="4">
        <v>0.48899999999999999</v>
      </c>
      <c r="BN75" s="4">
        <v>5.9960000000000004</v>
      </c>
      <c r="BO75" s="4">
        <v>4.4619999999999997</v>
      </c>
      <c r="BP75" s="4">
        <v>0.39600000000000002</v>
      </c>
      <c r="BQ75" s="4">
        <v>4.859</v>
      </c>
      <c r="BR75" s="4">
        <v>276.66050000000001</v>
      </c>
      <c r="BU75" s="4">
        <v>74.747</v>
      </c>
      <c r="BW75" s="4">
        <v>714.23800000000006</v>
      </c>
      <c r="BX75" s="4">
        <v>0.61285699999999999</v>
      </c>
      <c r="BY75" s="4">
        <v>-5</v>
      </c>
      <c r="BZ75" s="4">
        <v>1.1197010000000001</v>
      </c>
      <c r="CA75" s="4">
        <v>14.976692999999999</v>
      </c>
      <c r="CB75" s="4">
        <v>22.61796</v>
      </c>
    </row>
    <row r="76" spans="1:80">
      <c r="A76" s="2">
        <v>42440</v>
      </c>
      <c r="B76" s="32">
        <v>0.57069951388888895</v>
      </c>
      <c r="C76" s="4">
        <v>9.6880000000000006</v>
      </c>
      <c r="D76" s="4">
        <v>2.6324999999999998</v>
      </c>
      <c r="E76" s="4" t="s">
        <v>155</v>
      </c>
      <c r="F76" s="4">
        <v>26324.891486</v>
      </c>
      <c r="G76" s="4">
        <v>494.5</v>
      </c>
      <c r="H76" s="4">
        <v>29.7</v>
      </c>
      <c r="I76" s="4">
        <v>36244.6</v>
      </c>
      <c r="K76" s="4">
        <v>5.03</v>
      </c>
      <c r="L76" s="4">
        <v>2052</v>
      </c>
      <c r="M76" s="4">
        <v>0.85450000000000004</v>
      </c>
      <c r="N76" s="4">
        <v>8.2784999999999993</v>
      </c>
      <c r="O76" s="4">
        <v>2.2494000000000001</v>
      </c>
      <c r="P76" s="4">
        <v>422.55</v>
      </c>
      <c r="Q76" s="4">
        <v>25.341200000000001</v>
      </c>
      <c r="R76" s="4">
        <v>447.9</v>
      </c>
      <c r="S76" s="4">
        <v>342.3947</v>
      </c>
      <c r="T76" s="4">
        <v>20.534099999999999</v>
      </c>
      <c r="U76" s="4">
        <v>362.9</v>
      </c>
      <c r="V76" s="4">
        <v>36244.625099999997</v>
      </c>
      <c r="Y76" s="4">
        <v>1753.42</v>
      </c>
      <c r="Z76" s="4">
        <v>0</v>
      </c>
      <c r="AA76" s="4">
        <v>4.2987000000000002</v>
      </c>
      <c r="AB76" s="4" t="s">
        <v>384</v>
      </c>
      <c r="AC76" s="4">
        <v>0</v>
      </c>
      <c r="AD76" s="4">
        <v>11.7</v>
      </c>
      <c r="AE76" s="4">
        <v>848</v>
      </c>
      <c r="AF76" s="4">
        <v>861</v>
      </c>
      <c r="AG76" s="4">
        <v>885</v>
      </c>
      <c r="AH76" s="4">
        <v>53</v>
      </c>
      <c r="AI76" s="4">
        <v>25.19</v>
      </c>
      <c r="AJ76" s="4">
        <v>0.57999999999999996</v>
      </c>
      <c r="AK76" s="4">
        <v>987</v>
      </c>
      <c r="AL76" s="4">
        <v>8</v>
      </c>
      <c r="AM76" s="4">
        <v>0</v>
      </c>
      <c r="AN76" s="4">
        <v>32</v>
      </c>
      <c r="AO76" s="4">
        <v>190</v>
      </c>
      <c r="AP76" s="4">
        <v>189</v>
      </c>
      <c r="AQ76" s="4">
        <v>2.7</v>
      </c>
      <c r="AR76" s="4">
        <v>195</v>
      </c>
      <c r="AS76" s="4" t="s">
        <v>155</v>
      </c>
      <c r="AT76" s="4">
        <v>2</v>
      </c>
      <c r="AU76" s="5">
        <v>0.77885416666666663</v>
      </c>
      <c r="AV76" s="4">
        <v>47.158887</v>
      </c>
      <c r="AW76" s="4">
        <v>-88.484033999999994</v>
      </c>
      <c r="AX76" s="4">
        <v>309.39999999999998</v>
      </c>
      <c r="AY76" s="4">
        <v>27.4</v>
      </c>
      <c r="AZ76" s="4">
        <v>12</v>
      </c>
      <c r="BA76" s="4">
        <v>7</v>
      </c>
      <c r="BB76" s="4" t="s">
        <v>425</v>
      </c>
      <c r="BC76" s="4">
        <v>1.9246749999999999</v>
      </c>
      <c r="BD76" s="4">
        <v>2.2493509999999999</v>
      </c>
      <c r="BE76" s="4">
        <v>3.4493510000000001</v>
      </c>
      <c r="BF76" s="4">
        <v>14.063000000000001</v>
      </c>
      <c r="BG76" s="4">
        <v>12.44</v>
      </c>
      <c r="BH76" s="4">
        <v>0.88</v>
      </c>
      <c r="BI76" s="4">
        <v>17.027999999999999</v>
      </c>
      <c r="BJ76" s="4">
        <v>1773.595</v>
      </c>
      <c r="BK76" s="4">
        <v>306.73099999999999</v>
      </c>
      <c r="BL76" s="4">
        <v>9.48</v>
      </c>
      <c r="BM76" s="4">
        <v>0.56899999999999995</v>
      </c>
      <c r="BN76" s="4">
        <v>10.048999999999999</v>
      </c>
      <c r="BO76" s="4">
        <v>7.6820000000000004</v>
      </c>
      <c r="BP76" s="4">
        <v>0.46100000000000002</v>
      </c>
      <c r="BQ76" s="4">
        <v>8.1430000000000007</v>
      </c>
      <c r="BR76" s="4">
        <v>256.77069999999998</v>
      </c>
      <c r="BU76" s="4">
        <v>74.531000000000006</v>
      </c>
      <c r="BW76" s="4">
        <v>669.64</v>
      </c>
      <c r="BX76" s="4">
        <v>0.69162900000000005</v>
      </c>
      <c r="BY76" s="4">
        <v>-5</v>
      </c>
      <c r="BZ76" s="4">
        <v>1.1188659999999999</v>
      </c>
      <c r="CA76" s="4">
        <v>16.901682999999998</v>
      </c>
      <c r="CB76" s="4">
        <v>22.601092999999999</v>
      </c>
    </row>
    <row r="77" spans="1:80">
      <c r="A77" s="2">
        <v>42440</v>
      </c>
      <c r="B77" s="32">
        <v>0.57071108796296299</v>
      </c>
      <c r="C77" s="4">
        <v>9.4689999999999994</v>
      </c>
      <c r="D77" s="4">
        <v>3.3893</v>
      </c>
      <c r="E77" s="4" t="s">
        <v>155</v>
      </c>
      <c r="F77" s="4">
        <v>33892.714404999999</v>
      </c>
      <c r="G77" s="4">
        <v>471.1</v>
      </c>
      <c r="H77" s="4">
        <v>32.9</v>
      </c>
      <c r="I77" s="4">
        <v>34259.1</v>
      </c>
      <c r="K77" s="4">
        <v>4.68</v>
      </c>
      <c r="L77" s="4">
        <v>2052</v>
      </c>
      <c r="M77" s="4">
        <v>0.85109999999999997</v>
      </c>
      <c r="N77" s="4">
        <v>8.0587999999999997</v>
      </c>
      <c r="O77" s="4">
        <v>2.8845999999999998</v>
      </c>
      <c r="P77" s="4">
        <v>400.995</v>
      </c>
      <c r="Q77" s="4">
        <v>28.001300000000001</v>
      </c>
      <c r="R77" s="4">
        <v>429</v>
      </c>
      <c r="S77" s="4">
        <v>324.91059999999999</v>
      </c>
      <c r="T77" s="4">
        <v>22.688400000000001</v>
      </c>
      <c r="U77" s="4">
        <v>347.6</v>
      </c>
      <c r="V77" s="4">
        <v>34259.060400000002</v>
      </c>
      <c r="Y77" s="4">
        <v>1746.4649999999999</v>
      </c>
      <c r="Z77" s="4">
        <v>0</v>
      </c>
      <c r="AA77" s="4">
        <v>3.9870999999999999</v>
      </c>
      <c r="AB77" s="4" t="s">
        <v>384</v>
      </c>
      <c r="AC77" s="4">
        <v>0</v>
      </c>
      <c r="AD77" s="4">
        <v>11.8</v>
      </c>
      <c r="AE77" s="4">
        <v>848</v>
      </c>
      <c r="AF77" s="4">
        <v>861</v>
      </c>
      <c r="AG77" s="4">
        <v>884</v>
      </c>
      <c r="AH77" s="4">
        <v>53</v>
      </c>
      <c r="AI77" s="4">
        <v>25.18</v>
      </c>
      <c r="AJ77" s="4">
        <v>0.57999999999999996</v>
      </c>
      <c r="AK77" s="4">
        <v>988</v>
      </c>
      <c r="AL77" s="4">
        <v>8</v>
      </c>
      <c r="AM77" s="4">
        <v>0</v>
      </c>
      <c r="AN77" s="4">
        <v>32</v>
      </c>
      <c r="AO77" s="4">
        <v>190</v>
      </c>
      <c r="AP77" s="4">
        <v>189</v>
      </c>
      <c r="AQ77" s="4">
        <v>2.9</v>
      </c>
      <c r="AR77" s="4">
        <v>195</v>
      </c>
      <c r="AS77" s="4" t="s">
        <v>155</v>
      </c>
      <c r="AT77" s="4">
        <v>2</v>
      </c>
      <c r="AU77" s="5">
        <v>0.77886574074074078</v>
      </c>
      <c r="AV77" s="4">
        <v>47.159019000000001</v>
      </c>
      <c r="AW77" s="4">
        <v>-88.484029000000007</v>
      </c>
      <c r="AX77" s="4">
        <v>309.39999999999998</v>
      </c>
      <c r="AY77" s="4">
        <v>31.6</v>
      </c>
      <c r="AZ77" s="4">
        <v>12</v>
      </c>
      <c r="BA77" s="4">
        <v>7</v>
      </c>
      <c r="BB77" s="4" t="s">
        <v>425</v>
      </c>
      <c r="BC77" s="4">
        <v>2.0737260000000002</v>
      </c>
      <c r="BD77" s="4">
        <v>2.0559440000000002</v>
      </c>
      <c r="BE77" s="4">
        <v>3.6245750000000001</v>
      </c>
      <c r="BF77" s="4">
        <v>14.063000000000001</v>
      </c>
      <c r="BG77" s="4">
        <v>12.14</v>
      </c>
      <c r="BH77" s="4">
        <v>0.86</v>
      </c>
      <c r="BI77" s="4">
        <v>17.494</v>
      </c>
      <c r="BJ77" s="4">
        <v>1700.3779999999999</v>
      </c>
      <c r="BK77" s="4">
        <v>387.38499999999999</v>
      </c>
      <c r="BL77" s="4">
        <v>8.86</v>
      </c>
      <c r="BM77" s="4">
        <v>0.61899999999999999</v>
      </c>
      <c r="BN77" s="4">
        <v>9.4789999999999992</v>
      </c>
      <c r="BO77" s="4">
        <v>7.1790000000000003</v>
      </c>
      <c r="BP77" s="4">
        <v>0.501</v>
      </c>
      <c r="BQ77" s="4">
        <v>7.681</v>
      </c>
      <c r="BR77" s="4">
        <v>239.02770000000001</v>
      </c>
      <c r="BU77" s="4">
        <v>73.111000000000004</v>
      </c>
      <c r="BW77" s="4">
        <v>611.69799999999998</v>
      </c>
      <c r="BX77" s="4">
        <v>0.65396799999999999</v>
      </c>
      <c r="BY77" s="4">
        <v>-5</v>
      </c>
      <c r="BZ77" s="4">
        <v>1.120433</v>
      </c>
      <c r="CA77" s="4">
        <v>15.981343000000001</v>
      </c>
      <c r="CB77" s="4">
        <v>22.632746999999998</v>
      </c>
    </row>
    <row r="78" spans="1:80">
      <c r="A78" s="2">
        <v>42440</v>
      </c>
      <c r="B78" s="32">
        <v>0.57072266203703703</v>
      </c>
      <c r="C78" s="4">
        <v>9.39</v>
      </c>
      <c r="D78" s="4">
        <v>3.4641999999999999</v>
      </c>
      <c r="E78" s="4" t="s">
        <v>155</v>
      </c>
      <c r="F78" s="4">
        <v>34642.089925</v>
      </c>
      <c r="G78" s="4">
        <v>313.7</v>
      </c>
      <c r="H78" s="4">
        <v>30.7</v>
      </c>
      <c r="I78" s="4">
        <v>32345.599999999999</v>
      </c>
      <c r="K78" s="4">
        <v>4.43</v>
      </c>
      <c r="L78" s="4">
        <v>2052</v>
      </c>
      <c r="M78" s="4">
        <v>0.85289999999999999</v>
      </c>
      <c r="N78" s="4">
        <v>8.0091000000000001</v>
      </c>
      <c r="O78" s="4">
        <v>2.9548000000000001</v>
      </c>
      <c r="P78" s="4">
        <v>267.52670000000001</v>
      </c>
      <c r="Q78" s="4">
        <v>26.185199999999998</v>
      </c>
      <c r="R78" s="4">
        <v>293.7</v>
      </c>
      <c r="S78" s="4">
        <v>216.7756</v>
      </c>
      <c r="T78" s="4">
        <v>21.2178</v>
      </c>
      <c r="U78" s="4">
        <v>238</v>
      </c>
      <c r="V78" s="4">
        <v>32345.571499999998</v>
      </c>
      <c r="Y78" s="4">
        <v>1750.231</v>
      </c>
      <c r="Z78" s="4">
        <v>0</v>
      </c>
      <c r="AA78" s="4">
        <v>3.7812999999999999</v>
      </c>
      <c r="AB78" s="4" t="s">
        <v>384</v>
      </c>
      <c r="AC78" s="4">
        <v>0</v>
      </c>
      <c r="AD78" s="4">
        <v>11.8</v>
      </c>
      <c r="AE78" s="4">
        <v>848</v>
      </c>
      <c r="AF78" s="4">
        <v>861</v>
      </c>
      <c r="AG78" s="4">
        <v>885</v>
      </c>
      <c r="AH78" s="4">
        <v>53</v>
      </c>
      <c r="AI78" s="4">
        <v>25.19</v>
      </c>
      <c r="AJ78" s="4">
        <v>0.57999999999999996</v>
      </c>
      <c r="AK78" s="4">
        <v>988</v>
      </c>
      <c r="AL78" s="4">
        <v>8</v>
      </c>
      <c r="AM78" s="4">
        <v>0</v>
      </c>
      <c r="AN78" s="4">
        <v>32</v>
      </c>
      <c r="AO78" s="4">
        <v>190</v>
      </c>
      <c r="AP78" s="4">
        <v>189</v>
      </c>
      <c r="AQ78" s="4">
        <v>2.9</v>
      </c>
      <c r="AR78" s="4">
        <v>195</v>
      </c>
      <c r="AS78" s="4" t="s">
        <v>155</v>
      </c>
      <c r="AT78" s="4">
        <v>2</v>
      </c>
      <c r="AU78" s="5">
        <v>0.77887731481481481</v>
      </c>
      <c r="AV78" s="4">
        <v>47.159171999999998</v>
      </c>
      <c r="AW78" s="4">
        <v>-88.484055999999995</v>
      </c>
      <c r="AX78" s="4">
        <v>309.5</v>
      </c>
      <c r="AY78" s="4">
        <v>34.5</v>
      </c>
      <c r="AZ78" s="4">
        <v>12</v>
      </c>
      <c r="BA78" s="4">
        <v>7</v>
      </c>
      <c r="BB78" s="4" t="s">
        <v>425</v>
      </c>
      <c r="BC78" s="4">
        <v>2.2510490000000001</v>
      </c>
      <c r="BD78" s="4">
        <v>1</v>
      </c>
      <c r="BE78" s="4">
        <v>3.3573430000000002</v>
      </c>
      <c r="BF78" s="4">
        <v>14.063000000000001</v>
      </c>
      <c r="BG78" s="4">
        <v>12.3</v>
      </c>
      <c r="BH78" s="4">
        <v>0.87</v>
      </c>
      <c r="BI78" s="4">
        <v>17.242000000000001</v>
      </c>
      <c r="BJ78" s="4">
        <v>1710.29</v>
      </c>
      <c r="BK78" s="4">
        <v>401.59199999999998</v>
      </c>
      <c r="BL78" s="4">
        <v>5.9829999999999997</v>
      </c>
      <c r="BM78" s="4">
        <v>0.58599999999999997</v>
      </c>
      <c r="BN78" s="4">
        <v>6.5679999999999996</v>
      </c>
      <c r="BO78" s="4">
        <v>4.8479999999999999</v>
      </c>
      <c r="BP78" s="4">
        <v>0.47399999999999998</v>
      </c>
      <c r="BQ78" s="4">
        <v>5.3220000000000001</v>
      </c>
      <c r="BR78" s="4">
        <v>228.4007</v>
      </c>
      <c r="BU78" s="4">
        <v>74.153000000000006</v>
      </c>
      <c r="BW78" s="4">
        <v>587.11800000000005</v>
      </c>
      <c r="BX78" s="4">
        <v>0.58850499999999994</v>
      </c>
      <c r="BY78" s="4">
        <v>-5</v>
      </c>
      <c r="BZ78" s="4">
        <v>1.120134</v>
      </c>
      <c r="CA78" s="4">
        <v>14.381591</v>
      </c>
      <c r="CB78" s="4">
        <v>22.626707</v>
      </c>
    </row>
    <row r="79" spans="1:80">
      <c r="A79" s="2">
        <v>42440</v>
      </c>
      <c r="B79" s="32">
        <v>0.57073423611111107</v>
      </c>
      <c r="C79" s="4">
        <v>9.3859999999999992</v>
      </c>
      <c r="D79" s="4">
        <v>3.2818999999999998</v>
      </c>
      <c r="E79" s="4" t="s">
        <v>155</v>
      </c>
      <c r="F79" s="4">
        <v>32819.006050000004</v>
      </c>
      <c r="G79" s="4">
        <v>230.1</v>
      </c>
      <c r="H79" s="4">
        <v>19.100000000000001</v>
      </c>
      <c r="I79" s="4">
        <v>31186.3</v>
      </c>
      <c r="K79" s="4">
        <v>4.2</v>
      </c>
      <c r="L79" s="4">
        <v>2052</v>
      </c>
      <c r="M79" s="4">
        <v>0.85589999999999999</v>
      </c>
      <c r="N79" s="4">
        <v>8.0332000000000008</v>
      </c>
      <c r="O79" s="4">
        <v>2.8088000000000002</v>
      </c>
      <c r="P79" s="4">
        <v>196.90469999999999</v>
      </c>
      <c r="Q79" s="4">
        <v>16.3157</v>
      </c>
      <c r="R79" s="4">
        <v>213.2</v>
      </c>
      <c r="S79" s="4">
        <v>159.5598</v>
      </c>
      <c r="T79" s="4">
        <v>13.221299999999999</v>
      </c>
      <c r="U79" s="4">
        <v>172.8</v>
      </c>
      <c r="V79" s="4">
        <v>31186.2955</v>
      </c>
      <c r="Y79" s="4">
        <v>1756.2059999999999</v>
      </c>
      <c r="Z79" s="4">
        <v>0</v>
      </c>
      <c r="AA79" s="4">
        <v>3.5945999999999998</v>
      </c>
      <c r="AB79" s="4" t="s">
        <v>384</v>
      </c>
      <c r="AC79" s="4">
        <v>0</v>
      </c>
      <c r="AD79" s="4">
        <v>11.7</v>
      </c>
      <c r="AE79" s="4">
        <v>848</v>
      </c>
      <c r="AF79" s="4">
        <v>862</v>
      </c>
      <c r="AG79" s="4">
        <v>884</v>
      </c>
      <c r="AH79" s="4">
        <v>53</v>
      </c>
      <c r="AI79" s="4">
        <v>25.2</v>
      </c>
      <c r="AJ79" s="4">
        <v>0.57999999999999996</v>
      </c>
      <c r="AK79" s="4">
        <v>987</v>
      </c>
      <c r="AL79" s="4">
        <v>8</v>
      </c>
      <c r="AM79" s="4">
        <v>0</v>
      </c>
      <c r="AN79" s="4">
        <v>32</v>
      </c>
      <c r="AO79" s="4">
        <v>190.4</v>
      </c>
      <c r="AP79" s="4">
        <v>189</v>
      </c>
      <c r="AQ79" s="4">
        <v>2.9</v>
      </c>
      <c r="AR79" s="4">
        <v>195</v>
      </c>
      <c r="AS79" s="4" t="s">
        <v>155</v>
      </c>
      <c r="AT79" s="4">
        <v>2</v>
      </c>
      <c r="AU79" s="5">
        <v>0.77888888888888896</v>
      </c>
      <c r="AV79" s="4">
        <v>47.159322000000003</v>
      </c>
      <c r="AW79" s="4">
        <v>-88.484061999999994</v>
      </c>
      <c r="AX79" s="4">
        <v>309.5</v>
      </c>
      <c r="AY79" s="4">
        <v>35.4</v>
      </c>
      <c r="AZ79" s="4">
        <v>12</v>
      </c>
      <c r="BA79" s="4">
        <v>9</v>
      </c>
      <c r="BB79" s="4" t="s">
        <v>426</v>
      </c>
      <c r="BC79" s="4">
        <v>2.1</v>
      </c>
      <c r="BD79" s="4">
        <v>1</v>
      </c>
      <c r="BE79" s="4">
        <v>2.2999999999999998</v>
      </c>
      <c r="BF79" s="4">
        <v>14.063000000000001</v>
      </c>
      <c r="BG79" s="4">
        <v>12.56</v>
      </c>
      <c r="BH79" s="4">
        <v>0.89</v>
      </c>
      <c r="BI79" s="4">
        <v>16.843</v>
      </c>
      <c r="BJ79" s="4">
        <v>1744.7349999999999</v>
      </c>
      <c r="BK79" s="4">
        <v>388.279</v>
      </c>
      <c r="BL79" s="4">
        <v>4.4790000000000001</v>
      </c>
      <c r="BM79" s="4">
        <v>0.371</v>
      </c>
      <c r="BN79" s="4">
        <v>4.8499999999999996</v>
      </c>
      <c r="BO79" s="4">
        <v>3.629</v>
      </c>
      <c r="BP79" s="4">
        <v>0.30099999999999999</v>
      </c>
      <c r="BQ79" s="4">
        <v>3.93</v>
      </c>
      <c r="BR79" s="4">
        <v>223.9768</v>
      </c>
      <c r="BU79" s="4">
        <v>75.677000000000007</v>
      </c>
      <c r="BW79" s="4">
        <v>567.66099999999994</v>
      </c>
      <c r="BX79" s="4">
        <v>0.54795799999999995</v>
      </c>
      <c r="BY79" s="4">
        <v>-5</v>
      </c>
      <c r="BZ79" s="4">
        <v>1.119866</v>
      </c>
      <c r="CA79" s="4">
        <v>13.390724000000001</v>
      </c>
      <c r="CB79" s="4">
        <v>22.621293000000001</v>
      </c>
    </row>
    <row r="80" spans="1:80">
      <c r="A80" s="2">
        <v>42440</v>
      </c>
      <c r="B80" s="32">
        <v>0.57074581018518522</v>
      </c>
      <c r="C80" s="4">
        <v>9.2629999999999999</v>
      </c>
      <c r="D80" s="4">
        <v>3.4548999999999999</v>
      </c>
      <c r="E80" s="4" t="s">
        <v>155</v>
      </c>
      <c r="F80" s="4">
        <v>34548.792270999998</v>
      </c>
      <c r="G80" s="4">
        <v>238</v>
      </c>
      <c r="H80" s="4">
        <v>18.899999999999999</v>
      </c>
      <c r="I80" s="4">
        <v>31091.4</v>
      </c>
      <c r="K80" s="4">
        <v>4.2</v>
      </c>
      <c r="L80" s="4">
        <v>2052</v>
      </c>
      <c r="M80" s="4">
        <v>0.85529999999999995</v>
      </c>
      <c r="N80" s="4">
        <v>7.9226000000000001</v>
      </c>
      <c r="O80" s="4">
        <v>2.9550000000000001</v>
      </c>
      <c r="P80" s="4">
        <v>203.56809999999999</v>
      </c>
      <c r="Q80" s="4">
        <v>16.196400000000001</v>
      </c>
      <c r="R80" s="4">
        <v>219.8</v>
      </c>
      <c r="S80" s="4">
        <v>164.95939999999999</v>
      </c>
      <c r="T80" s="4">
        <v>13.124599999999999</v>
      </c>
      <c r="U80" s="4">
        <v>178.1</v>
      </c>
      <c r="V80" s="4">
        <v>31091.385999999999</v>
      </c>
      <c r="Y80" s="4">
        <v>1755.0889999999999</v>
      </c>
      <c r="Z80" s="4">
        <v>0</v>
      </c>
      <c r="AA80" s="4">
        <v>3.5922999999999998</v>
      </c>
      <c r="AB80" s="4" t="s">
        <v>384</v>
      </c>
      <c r="AC80" s="4">
        <v>0</v>
      </c>
      <c r="AD80" s="4">
        <v>11.8</v>
      </c>
      <c r="AE80" s="4">
        <v>847</v>
      </c>
      <c r="AF80" s="4">
        <v>862</v>
      </c>
      <c r="AG80" s="4">
        <v>885</v>
      </c>
      <c r="AH80" s="4">
        <v>53</v>
      </c>
      <c r="AI80" s="4">
        <v>25.2</v>
      </c>
      <c r="AJ80" s="4">
        <v>0.57999999999999996</v>
      </c>
      <c r="AK80" s="4">
        <v>987</v>
      </c>
      <c r="AL80" s="4">
        <v>8</v>
      </c>
      <c r="AM80" s="4">
        <v>0</v>
      </c>
      <c r="AN80" s="4">
        <v>32</v>
      </c>
      <c r="AO80" s="4">
        <v>191</v>
      </c>
      <c r="AP80" s="4">
        <v>189.4</v>
      </c>
      <c r="AQ80" s="4">
        <v>3</v>
      </c>
      <c r="AR80" s="4">
        <v>195</v>
      </c>
      <c r="AS80" s="4" t="s">
        <v>155</v>
      </c>
      <c r="AT80" s="4">
        <v>2</v>
      </c>
      <c r="AU80" s="5">
        <v>0.77890046296296289</v>
      </c>
      <c r="AV80" s="4">
        <v>47.159505000000003</v>
      </c>
      <c r="AW80" s="4">
        <v>-88.484075000000004</v>
      </c>
      <c r="AX80" s="4">
        <v>309.89999999999998</v>
      </c>
      <c r="AY80" s="4">
        <v>38.4</v>
      </c>
      <c r="AZ80" s="4">
        <v>12</v>
      </c>
      <c r="BA80" s="4">
        <v>9</v>
      </c>
      <c r="BB80" s="4" t="s">
        <v>426</v>
      </c>
      <c r="BC80" s="4">
        <v>2.1</v>
      </c>
      <c r="BD80" s="4">
        <v>1.072754</v>
      </c>
      <c r="BE80" s="4">
        <v>2.372754</v>
      </c>
      <c r="BF80" s="4">
        <v>14.063000000000001</v>
      </c>
      <c r="BG80" s="4">
        <v>12.51</v>
      </c>
      <c r="BH80" s="4">
        <v>0.89</v>
      </c>
      <c r="BI80" s="4">
        <v>16.917000000000002</v>
      </c>
      <c r="BJ80" s="4">
        <v>1717.4929999999999</v>
      </c>
      <c r="BK80" s="4">
        <v>407.71899999999999</v>
      </c>
      <c r="BL80" s="4">
        <v>4.6210000000000004</v>
      </c>
      <c r="BM80" s="4">
        <v>0.36799999999999999</v>
      </c>
      <c r="BN80" s="4">
        <v>4.9889999999999999</v>
      </c>
      <c r="BO80" s="4">
        <v>3.7450000000000001</v>
      </c>
      <c r="BP80" s="4">
        <v>0.29799999999999999</v>
      </c>
      <c r="BQ80" s="4">
        <v>4.0430000000000001</v>
      </c>
      <c r="BR80" s="4">
        <v>222.8775</v>
      </c>
      <c r="BU80" s="4">
        <v>75.488</v>
      </c>
      <c r="BW80" s="4">
        <v>566.23800000000006</v>
      </c>
      <c r="BX80" s="4">
        <v>0.50037699999999996</v>
      </c>
      <c r="BY80" s="4">
        <v>-5</v>
      </c>
      <c r="BZ80" s="4">
        <v>1.1201350000000001</v>
      </c>
      <c r="CA80" s="4">
        <v>12.227954</v>
      </c>
      <c r="CB80" s="4">
        <v>22.626723999999999</v>
      </c>
    </row>
    <row r="81" spans="1:80">
      <c r="A81" s="2">
        <v>42440</v>
      </c>
      <c r="B81" s="32">
        <v>0.57075738425925926</v>
      </c>
      <c r="C81" s="4">
        <v>8.6959999999999997</v>
      </c>
      <c r="D81" s="4">
        <v>4.1664000000000003</v>
      </c>
      <c r="E81" s="4" t="s">
        <v>155</v>
      </c>
      <c r="F81" s="4">
        <v>41663.513739000002</v>
      </c>
      <c r="G81" s="4">
        <v>249.4</v>
      </c>
      <c r="H81" s="4">
        <v>19</v>
      </c>
      <c r="I81" s="4">
        <v>31261.7</v>
      </c>
      <c r="K81" s="4">
        <v>4.22</v>
      </c>
      <c r="L81" s="4">
        <v>2052</v>
      </c>
      <c r="M81" s="4">
        <v>0.8528</v>
      </c>
      <c r="N81" s="4">
        <v>7.4158999999999997</v>
      </c>
      <c r="O81" s="4">
        <v>3.5531999999999999</v>
      </c>
      <c r="P81" s="4">
        <v>212.73429999999999</v>
      </c>
      <c r="Q81" s="4">
        <v>16.203700000000001</v>
      </c>
      <c r="R81" s="4">
        <v>228.9</v>
      </c>
      <c r="S81" s="4">
        <v>172.38720000000001</v>
      </c>
      <c r="T81" s="4">
        <v>13.1305</v>
      </c>
      <c r="U81" s="4">
        <v>185.5</v>
      </c>
      <c r="V81" s="4">
        <v>31261.689399999999</v>
      </c>
      <c r="Y81" s="4">
        <v>1749.999</v>
      </c>
      <c r="Z81" s="4">
        <v>0</v>
      </c>
      <c r="AA81" s="4">
        <v>3.6008</v>
      </c>
      <c r="AB81" s="4" t="s">
        <v>384</v>
      </c>
      <c r="AC81" s="4">
        <v>0</v>
      </c>
      <c r="AD81" s="4">
        <v>11.8</v>
      </c>
      <c r="AE81" s="4">
        <v>847</v>
      </c>
      <c r="AF81" s="4">
        <v>862</v>
      </c>
      <c r="AG81" s="4">
        <v>885</v>
      </c>
      <c r="AH81" s="4">
        <v>53</v>
      </c>
      <c r="AI81" s="4">
        <v>25.2</v>
      </c>
      <c r="AJ81" s="4">
        <v>0.57999999999999996</v>
      </c>
      <c r="AK81" s="4">
        <v>987</v>
      </c>
      <c r="AL81" s="4">
        <v>8</v>
      </c>
      <c r="AM81" s="4">
        <v>0</v>
      </c>
      <c r="AN81" s="4">
        <v>32</v>
      </c>
      <c r="AO81" s="4">
        <v>191</v>
      </c>
      <c r="AP81" s="4">
        <v>190</v>
      </c>
      <c r="AQ81" s="4">
        <v>3</v>
      </c>
      <c r="AR81" s="4">
        <v>195</v>
      </c>
      <c r="AS81" s="4" t="s">
        <v>155</v>
      </c>
      <c r="AT81" s="4">
        <v>2</v>
      </c>
      <c r="AU81" s="5">
        <v>0.77891203703703704</v>
      </c>
      <c r="AV81" s="4">
        <v>47.159677000000002</v>
      </c>
      <c r="AW81" s="4">
        <v>-88.484095999999994</v>
      </c>
      <c r="AX81" s="4">
        <v>311.10000000000002</v>
      </c>
      <c r="AY81" s="4">
        <v>39.799999999999997</v>
      </c>
      <c r="AZ81" s="4">
        <v>12</v>
      </c>
      <c r="BA81" s="4">
        <v>10</v>
      </c>
      <c r="BB81" s="4" t="s">
        <v>427</v>
      </c>
      <c r="BC81" s="4">
        <v>2.196304</v>
      </c>
      <c r="BD81" s="4">
        <v>1.2277720000000001</v>
      </c>
      <c r="BE81" s="4">
        <v>2.696304</v>
      </c>
      <c r="BF81" s="4">
        <v>14.063000000000001</v>
      </c>
      <c r="BG81" s="4">
        <v>12.29</v>
      </c>
      <c r="BH81" s="4">
        <v>0.87</v>
      </c>
      <c r="BI81" s="4">
        <v>17.257000000000001</v>
      </c>
      <c r="BJ81" s="4">
        <v>1595.2249999999999</v>
      </c>
      <c r="BK81" s="4">
        <v>486.46600000000001</v>
      </c>
      <c r="BL81" s="4">
        <v>4.7919999999999998</v>
      </c>
      <c r="BM81" s="4">
        <v>0.36499999999999999</v>
      </c>
      <c r="BN81" s="4">
        <v>5.157</v>
      </c>
      <c r="BO81" s="4">
        <v>3.883</v>
      </c>
      <c r="BP81" s="4">
        <v>0.29599999999999999</v>
      </c>
      <c r="BQ81" s="4">
        <v>4.1790000000000003</v>
      </c>
      <c r="BR81" s="4">
        <v>222.36580000000001</v>
      </c>
      <c r="BU81" s="4">
        <v>74.686999999999998</v>
      </c>
      <c r="BW81" s="4">
        <v>563.19200000000001</v>
      </c>
      <c r="BX81" s="4">
        <v>0.509432</v>
      </c>
      <c r="BY81" s="4">
        <v>-5</v>
      </c>
      <c r="BZ81" s="4">
        <v>1.119</v>
      </c>
      <c r="CA81" s="4">
        <v>12.449256</v>
      </c>
      <c r="CB81" s="4">
        <v>22.6038</v>
      </c>
    </row>
    <row r="82" spans="1:80">
      <c r="A82" s="2">
        <v>42440</v>
      </c>
      <c r="B82" s="32">
        <v>0.5707689583333333</v>
      </c>
      <c r="C82" s="4">
        <v>7</v>
      </c>
      <c r="D82" s="4">
        <v>4.9606000000000003</v>
      </c>
      <c r="E82" s="4" t="s">
        <v>155</v>
      </c>
      <c r="F82" s="4">
        <v>49605.599328999997</v>
      </c>
      <c r="G82" s="4">
        <v>193.2</v>
      </c>
      <c r="H82" s="4">
        <v>19</v>
      </c>
      <c r="I82" s="4">
        <v>37174.699999999997</v>
      </c>
      <c r="K82" s="4">
        <v>4.2</v>
      </c>
      <c r="L82" s="4">
        <v>2052</v>
      </c>
      <c r="M82" s="4">
        <v>0.85260000000000002</v>
      </c>
      <c r="N82" s="4">
        <v>5.9676999999999998</v>
      </c>
      <c r="O82" s="4">
        <v>4.2293000000000003</v>
      </c>
      <c r="P82" s="4">
        <v>164.75190000000001</v>
      </c>
      <c r="Q82" s="4">
        <v>16.198899999999998</v>
      </c>
      <c r="R82" s="4">
        <v>181</v>
      </c>
      <c r="S82" s="4">
        <v>133.5051</v>
      </c>
      <c r="T82" s="4">
        <v>13.1266</v>
      </c>
      <c r="U82" s="4">
        <v>146.6</v>
      </c>
      <c r="V82" s="4">
        <v>37174.698900000003</v>
      </c>
      <c r="Y82" s="4">
        <v>1749.4849999999999</v>
      </c>
      <c r="Z82" s="4">
        <v>0</v>
      </c>
      <c r="AA82" s="4">
        <v>3.5808</v>
      </c>
      <c r="AB82" s="4" t="s">
        <v>384</v>
      </c>
      <c r="AC82" s="4">
        <v>0</v>
      </c>
      <c r="AD82" s="4">
        <v>11.8</v>
      </c>
      <c r="AE82" s="4">
        <v>847</v>
      </c>
      <c r="AF82" s="4">
        <v>863</v>
      </c>
      <c r="AG82" s="4">
        <v>884</v>
      </c>
      <c r="AH82" s="4">
        <v>53</v>
      </c>
      <c r="AI82" s="4">
        <v>25.2</v>
      </c>
      <c r="AJ82" s="4">
        <v>0.57999999999999996</v>
      </c>
      <c r="AK82" s="4">
        <v>987</v>
      </c>
      <c r="AL82" s="4">
        <v>8</v>
      </c>
      <c r="AM82" s="4">
        <v>0</v>
      </c>
      <c r="AN82" s="4">
        <v>32</v>
      </c>
      <c r="AO82" s="4">
        <v>191</v>
      </c>
      <c r="AP82" s="4">
        <v>190</v>
      </c>
      <c r="AQ82" s="4">
        <v>3.1</v>
      </c>
      <c r="AR82" s="4">
        <v>195</v>
      </c>
      <c r="AS82" s="4" t="s">
        <v>155</v>
      </c>
      <c r="AT82" s="4">
        <v>2</v>
      </c>
      <c r="AU82" s="5">
        <v>0.77892361111111119</v>
      </c>
      <c r="AV82" s="4">
        <v>47.159838999999998</v>
      </c>
      <c r="AW82" s="4">
        <v>-88.484110999999999</v>
      </c>
      <c r="AX82" s="4">
        <v>311.60000000000002</v>
      </c>
      <c r="AY82" s="4">
        <v>39.799999999999997</v>
      </c>
      <c r="AZ82" s="4">
        <v>12</v>
      </c>
      <c r="BA82" s="4">
        <v>10</v>
      </c>
      <c r="BB82" s="4" t="s">
        <v>427</v>
      </c>
      <c r="BC82" s="4">
        <v>2.5</v>
      </c>
      <c r="BD82" s="4">
        <v>1</v>
      </c>
      <c r="BE82" s="4">
        <v>3</v>
      </c>
      <c r="BF82" s="4">
        <v>14.063000000000001</v>
      </c>
      <c r="BG82" s="4">
        <v>12.26</v>
      </c>
      <c r="BH82" s="4">
        <v>0.87</v>
      </c>
      <c r="BI82" s="4">
        <v>17.292000000000002</v>
      </c>
      <c r="BJ82" s="4">
        <v>1300.421</v>
      </c>
      <c r="BK82" s="4">
        <v>586.56799999999998</v>
      </c>
      <c r="BL82" s="4">
        <v>3.76</v>
      </c>
      <c r="BM82" s="4">
        <v>0.37</v>
      </c>
      <c r="BN82" s="4">
        <v>4.1289999999999996</v>
      </c>
      <c r="BO82" s="4">
        <v>3.0470000000000002</v>
      </c>
      <c r="BP82" s="4">
        <v>0.3</v>
      </c>
      <c r="BQ82" s="4">
        <v>3.3460000000000001</v>
      </c>
      <c r="BR82" s="4">
        <v>267.86849999999998</v>
      </c>
      <c r="BU82" s="4">
        <v>75.637</v>
      </c>
      <c r="BW82" s="4">
        <v>567.35900000000004</v>
      </c>
      <c r="BX82" s="4">
        <v>0.51627800000000001</v>
      </c>
      <c r="BY82" s="4">
        <v>-5</v>
      </c>
      <c r="BZ82" s="4">
        <v>1.119</v>
      </c>
      <c r="CA82" s="4">
        <v>12.616543999999999</v>
      </c>
      <c r="CB82" s="4">
        <v>22.6038</v>
      </c>
    </row>
    <row r="83" spans="1:80">
      <c r="A83" s="2">
        <v>42440</v>
      </c>
      <c r="B83" s="32">
        <v>0.57078053240740745</v>
      </c>
      <c r="C83" s="4">
        <v>7.29</v>
      </c>
      <c r="D83" s="4">
        <v>4.6878000000000002</v>
      </c>
      <c r="E83" s="4" t="s">
        <v>155</v>
      </c>
      <c r="F83" s="4">
        <v>46877.835821000001</v>
      </c>
      <c r="G83" s="4">
        <v>113.1</v>
      </c>
      <c r="H83" s="4">
        <v>22.8</v>
      </c>
      <c r="I83" s="4">
        <v>46094.9</v>
      </c>
      <c r="K83" s="4">
        <v>4.7</v>
      </c>
      <c r="L83" s="4">
        <v>2052</v>
      </c>
      <c r="M83" s="4">
        <v>0.84370000000000001</v>
      </c>
      <c r="N83" s="4">
        <v>6.1510999999999996</v>
      </c>
      <c r="O83" s="4">
        <v>3.9552</v>
      </c>
      <c r="P83" s="4">
        <v>95.396000000000001</v>
      </c>
      <c r="Q83" s="4">
        <v>19.214099999999998</v>
      </c>
      <c r="R83" s="4">
        <v>114.6</v>
      </c>
      <c r="S83" s="4">
        <v>77.303200000000004</v>
      </c>
      <c r="T83" s="4">
        <v>15.569900000000001</v>
      </c>
      <c r="U83" s="4">
        <v>92.9</v>
      </c>
      <c r="V83" s="4">
        <v>46094.9</v>
      </c>
      <c r="Y83" s="4">
        <v>1731.33</v>
      </c>
      <c r="Z83" s="4">
        <v>0</v>
      </c>
      <c r="AA83" s="4">
        <v>3.9662000000000002</v>
      </c>
      <c r="AB83" s="4" t="s">
        <v>384</v>
      </c>
      <c r="AC83" s="4">
        <v>0</v>
      </c>
      <c r="AD83" s="4">
        <v>11.8</v>
      </c>
      <c r="AE83" s="4">
        <v>848</v>
      </c>
      <c r="AF83" s="4">
        <v>864</v>
      </c>
      <c r="AG83" s="4">
        <v>885</v>
      </c>
      <c r="AH83" s="4">
        <v>53</v>
      </c>
      <c r="AI83" s="4">
        <v>25.2</v>
      </c>
      <c r="AJ83" s="4">
        <v>0.57999999999999996</v>
      </c>
      <c r="AK83" s="4">
        <v>987</v>
      </c>
      <c r="AL83" s="4">
        <v>8</v>
      </c>
      <c r="AM83" s="4">
        <v>0</v>
      </c>
      <c r="AN83" s="4">
        <v>32</v>
      </c>
      <c r="AO83" s="4">
        <v>191</v>
      </c>
      <c r="AP83" s="4">
        <v>190</v>
      </c>
      <c r="AQ83" s="4">
        <v>3</v>
      </c>
      <c r="AR83" s="4">
        <v>195</v>
      </c>
      <c r="AS83" s="4" t="s">
        <v>155</v>
      </c>
      <c r="AT83" s="4">
        <v>2</v>
      </c>
      <c r="AU83" s="5">
        <v>0.77893518518518512</v>
      </c>
      <c r="AV83" s="4">
        <v>47.160004000000001</v>
      </c>
      <c r="AW83" s="4">
        <v>-88.484121000000002</v>
      </c>
      <c r="AX83" s="4">
        <v>312</v>
      </c>
      <c r="AY83" s="4">
        <v>40</v>
      </c>
      <c r="AZ83" s="4">
        <v>12</v>
      </c>
      <c r="BA83" s="4">
        <v>9</v>
      </c>
      <c r="BB83" s="4" t="s">
        <v>428</v>
      </c>
      <c r="BC83" s="4">
        <v>2.3251750000000002</v>
      </c>
      <c r="BD83" s="4">
        <v>1</v>
      </c>
      <c r="BE83" s="4">
        <v>2.7752249999999998</v>
      </c>
      <c r="BF83" s="4">
        <v>14.063000000000001</v>
      </c>
      <c r="BG83" s="4">
        <v>11.53</v>
      </c>
      <c r="BH83" s="4">
        <v>0.82</v>
      </c>
      <c r="BI83" s="4">
        <v>18.521999999999998</v>
      </c>
      <c r="BJ83" s="4">
        <v>1267.2059999999999</v>
      </c>
      <c r="BK83" s="4">
        <v>518.61</v>
      </c>
      <c r="BL83" s="4">
        <v>2.0579999999999998</v>
      </c>
      <c r="BM83" s="4">
        <v>0.41499999999999998</v>
      </c>
      <c r="BN83" s="4">
        <v>2.4729999999999999</v>
      </c>
      <c r="BO83" s="4">
        <v>1.6679999999999999</v>
      </c>
      <c r="BP83" s="4">
        <v>0.33600000000000002</v>
      </c>
      <c r="BQ83" s="4">
        <v>2.004</v>
      </c>
      <c r="BR83" s="4">
        <v>314.00940000000003</v>
      </c>
      <c r="BU83" s="4">
        <v>70.765000000000001</v>
      </c>
      <c r="BW83" s="4">
        <v>594.10900000000004</v>
      </c>
      <c r="BX83" s="4">
        <v>0.451102</v>
      </c>
      <c r="BY83" s="4">
        <v>-5</v>
      </c>
      <c r="BZ83" s="4">
        <v>1.1177010000000001</v>
      </c>
      <c r="CA83" s="4">
        <v>11.023806</v>
      </c>
      <c r="CB83" s="4">
        <v>22.577559999999998</v>
      </c>
    </row>
    <row r="84" spans="1:80">
      <c r="A84" s="2">
        <v>42440</v>
      </c>
      <c r="B84" s="32">
        <v>0.57079210648148149</v>
      </c>
      <c r="C84" s="4">
        <v>8.3940000000000001</v>
      </c>
      <c r="D84" s="4">
        <v>3.8113000000000001</v>
      </c>
      <c r="E84" s="4" t="s">
        <v>155</v>
      </c>
      <c r="F84" s="4">
        <v>38113.325040999996</v>
      </c>
      <c r="G84" s="4">
        <v>90.1</v>
      </c>
      <c r="H84" s="4">
        <v>25.1</v>
      </c>
      <c r="I84" s="4">
        <v>45191.3</v>
      </c>
      <c r="K84" s="4">
        <v>6.06</v>
      </c>
      <c r="L84" s="4">
        <v>2052</v>
      </c>
      <c r="M84" s="4">
        <v>0.84450000000000003</v>
      </c>
      <c r="N84" s="4">
        <v>7.0884</v>
      </c>
      <c r="O84" s="4">
        <v>3.2185999999999999</v>
      </c>
      <c r="P84" s="4">
        <v>76.126900000000006</v>
      </c>
      <c r="Q84" s="4">
        <v>21.1966</v>
      </c>
      <c r="R84" s="4">
        <v>97.3</v>
      </c>
      <c r="S84" s="4">
        <v>61.688600000000001</v>
      </c>
      <c r="T84" s="4">
        <v>17.176500000000001</v>
      </c>
      <c r="U84" s="4">
        <v>78.900000000000006</v>
      </c>
      <c r="V84" s="4">
        <v>45191.260199999997</v>
      </c>
      <c r="Y84" s="4">
        <v>1732.8889999999999</v>
      </c>
      <c r="Z84" s="4">
        <v>0</v>
      </c>
      <c r="AA84" s="4">
        <v>5.1162999999999998</v>
      </c>
      <c r="AB84" s="4" t="s">
        <v>384</v>
      </c>
      <c r="AC84" s="4">
        <v>0</v>
      </c>
      <c r="AD84" s="4">
        <v>11.8</v>
      </c>
      <c r="AE84" s="4">
        <v>849</v>
      </c>
      <c r="AF84" s="4">
        <v>864</v>
      </c>
      <c r="AG84" s="4">
        <v>886</v>
      </c>
      <c r="AH84" s="4">
        <v>53</v>
      </c>
      <c r="AI84" s="4">
        <v>25.2</v>
      </c>
      <c r="AJ84" s="4">
        <v>0.57999999999999996</v>
      </c>
      <c r="AK84" s="4">
        <v>987</v>
      </c>
      <c r="AL84" s="4">
        <v>8</v>
      </c>
      <c r="AM84" s="4">
        <v>0</v>
      </c>
      <c r="AN84" s="4">
        <v>32</v>
      </c>
      <c r="AO84" s="4">
        <v>191</v>
      </c>
      <c r="AP84" s="4">
        <v>190</v>
      </c>
      <c r="AQ84" s="4">
        <v>2.9</v>
      </c>
      <c r="AR84" s="4">
        <v>195</v>
      </c>
      <c r="AS84" s="4" t="s">
        <v>155</v>
      </c>
      <c r="AT84" s="4">
        <v>2</v>
      </c>
      <c r="AU84" s="5">
        <v>0.77894675925925927</v>
      </c>
      <c r="AV84" s="4">
        <v>47.160175000000002</v>
      </c>
      <c r="AW84" s="4">
        <v>-88.484125000000006</v>
      </c>
      <c r="AX84" s="4">
        <v>312.10000000000002</v>
      </c>
      <c r="AY84" s="4">
        <v>40.4</v>
      </c>
      <c r="AZ84" s="4">
        <v>12</v>
      </c>
      <c r="BA84" s="4">
        <v>8</v>
      </c>
      <c r="BB84" s="4" t="s">
        <v>429</v>
      </c>
      <c r="BC84" s="4">
        <v>1.6009990000000001</v>
      </c>
      <c r="BD84" s="4">
        <v>1.024875</v>
      </c>
      <c r="BE84" s="4">
        <v>2.0502500000000001</v>
      </c>
      <c r="BF84" s="4">
        <v>14.063000000000001</v>
      </c>
      <c r="BG84" s="4">
        <v>11.59</v>
      </c>
      <c r="BH84" s="4">
        <v>0.82</v>
      </c>
      <c r="BI84" s="4">
        <v>18.414999999999999</v>
      </c>
      <c r="BJ84" s="4">
        <v>1449.42</v>
      </c>
      <c r="BK84" s="4">
        <v>418.88200000000001</v>
      </c>
      <c r="BL84" s="4">
        <v>1.63</v>
      </c>
      <c r="BM84" s="4">
        <v>0.45400000000000001</v>
      </c>
      <c r="BN84" s="4">
        <v>2.0840000000000001</v>
      </c>
      <c r="BO84" s="4">
        <v>1.321</v>
      </c>
      <c r="BP84" s="4">
        <v>0.36799999999999999</v>
      </c>
      <c r="BQ84" s="4">
        <v>1.6890000000000001</v>
      </c>
      <c r="BR84" s="4">
        <v>305.55900000000003</v>
      </c>
      <c r="BU84" s="4">
        <v>70.301000000000002</v>
      </c>
      <c r="BW84" s="4">
        <v>760.66800000000001</v>
      </c>
      <c r="BX84" s="4">
        <v>0.402258</v>
      </c>
      <c r="BY84" s="4">
        <v>-5</v>
      </c>
      <c r="BZ84" s="4">
        <v>1.1168659999999999</v>
      </c>
      <c r="CA84" s="4">
        <v>9.8301800000000004</v>
      </c>
      <c r="CB84" s="4">
        <v>22.560693000000001</v>
      </c>
    </row>
    <row r="85" spans="1:80">
      <c r="A85" s="2">
        <v>42440</v>
      </c>
      <c r="B85" s="32">
        <v>0.57080368055555553</v>
      </c>
      <c r="C85" s="4">
        <v>9.25</v>
      </c>
      <c r="D85" s="4">
        <v>3.3780000000000001</v>
      </c>
      <c r="E85" s="4" t="s">
        <v>155</v>
      </c>
      <c r="F85" s="4">
        <v>33780.042480999997</v>
      </c>
      <c r="G85" s="4">
        <v>140.19999999999999</v>
      </c>
      <c r="H85" s="4">
        <v>28.2</v>
      </c>
      <c r="I85" s="4">
        <v>37275.800000000003</v>
      </c>
      <c r="K85" s="4">
        <v>6</v>
      </c>
      <c r="L85" s="4">
        <v>2052</v>
      </c>
      <c r="M85" s="4">
        <v>0.84989999999999999</v>
      </c>
      <c r="N85" s="4">
        <v>7.8620000000000001</v>
      </c>
      <c r="O85" s="4">
        <v>2.8711000000000002</v>
      </c>
      <c r="P85" s="4">
        <v>119.19329999999999</v>
      </c>
      <c r="Q85" s="4">
        <v>23.9711</v>
      </c>
      <c r="R85" s="4">
        <v>143.19999999999999</v>
      </c>
      <c r="S85" s="4">
        <v>96.587100000000007</v>
      </c>
      <c r="T85" s="4">
        <v>19.424700000000001</v>
      </c>
      <c r="U85" s="4">
        <v>116</v>
      </c>
      <c r="V85" s="4">
        <v>37275.848299999998</v>
      </c>
      <c r="Y85" s="4">
        <v>1744.0550000000001</v>
      </c>
      <c r="Z85" s="4">
        <v>0</v>
      </c>
      <c r="AA85" s="4">
        <v>5.1006</v>
      </c>
      <c r="AB85" s="4" t="s">
        <v>384</v>
      </c>
      <c r="AC85" s="4">
        <v>0</v>
      </c>
      <c r="AD85" s="4">
        <v>11.8</v>
      </c>
      <c r="AE85" s="4">
        <v>849</v>
      </c>
      <c r="AF85" s="4">
        <v>864</v>
      </c>
      <c r="AG85" s="4">
        <v>885</v>
      </c>
      <c r="AH85" s="4">
        <v>53</v>
      </c>
      <c r="AI85" s="4">
        <v>25.2</v>
      </c>
      <c r="AJ85" s="4">
        <v>0.57999999999999996</v>
      </c>
      <c r="AK85" s="4">
        <v>987</v>
      </c>
      <c r="AL85" s="4">
        <v>8</v>
      </c>
      <c r="AM85" s="4">
        <v>0</v>
      </c>
      <c r="AN85" s="4">
        <v>32</v>
      </c>
      <c r="AO85" s="4">
        <v>191</v>
      </c>
      <c r="AP85" s="4">
        <v>190</v>
      </c>
      <c r="AQ85" s="4">
        <v>2.9</v>
      </c>
      <c r="AR85" s="4">
        <v>195</v>
      </c>
      <c r="AS85" s="4" t="s">
        <v>155</v>
      </c>
      <c r="AT85" s="4">
        <v>2</v>
      </c>
      <c r="AU85" s="5">
        <v>0.77895833333333331</v>
      </c>
      <c r="AV85" s="4">
        <v>47.160333000000001</v>
      </c>
      <c r="AW85" s="4">
        <v>-88.484133</v>
      </c>
      <c r="AX85" s="4">
        <v>312.3</v>
      </c>
      <c r="AY85" s="4">
        <v>39</v>
      </c>
      <c r="AZ85" s="4">
        <v>12</v>
      </c>
      <c r="BA85" s="4">
        <v>8</v>
      </c>
      <c r="BB85" s="4" t="s">
        <v>429</v>
      </c>
      <c r="BC85" s="4">
        <v>1.024775</v>
      </c>
      <c r="BD85" s="4">
        <v>1.1495500000000001</v>
      </c>
      <c r="BE85" s="4">
        <v>1.9495499999999999</v>
      </c>
      <c r="BF85" s="4">
        <v>14.063000000000001</v>
      </c>
      <c r="BG85" s="4">
        <v>12.04</v>
      </c>
      <c r="BH85" s="4">
        <v>0.86</v>
      </c>
      <c r="BI85" s="4">
        <v>17.657</v>
      </c>
      <c r="BJ85" s="4">
        <v>1648.3530000000001</v>
      </c>
      <c r="BK85" s="4">
        <v>383.12200000000001</v>
      </c>
      <c r="BL85" s="4">
        <v>2.617</v>
      </c>
      <c r="BM85" s="4">
        <v>0.52600000000000002</v>
      </c>
      <c r="BN85" s="4">
        <v>3.1429999999999998</v>
      </c>
      <c r="BO85" s="4">
        <v>2.121</v>
      </c>
      <c r="BP85" s="4">
        <v>0.42599999999999999</v>
      </c>
      <c r="BQ85" s="4">
        <v>2.5470000000000002</v>
      </c>
      <c r="BR85" s="4">
        <v>258.42849999999999</v>
      </c>
      <c r="BU85" s="4">
        <v>72.548000000000002</v>
      </c>
      <c r="BW85" s="4">
        <v>777.56</v>
      </c>
      <c r="BX85" s="4">
        <v>0.41656700000000002</v>
      </c>
      <c r="BY85" s="4">
        <v>-5</v>
      </c>
      <c r="BZ85" s="4">
        <v>1.1180000000000001</v>
      </c>
      <c r="CA85" s="4">
        <v>10.179855999999999</v>
      </c>
      <c r="CB85" s="4">
        <v>22.583600000000001</v>
      </c>
    </row>
    <row r="86" spans="1:80">
      <c r="A86" s="2">
        <v>42440</v>
      </c>
      <c r="B86" s="32">
        <v>0.57081525462962956</v>
      </c>
      <c r="C86" s="4">
        <v>9.4320000000000004</v>
      </c>
      <c r="D86" s="4">
        <v>3.2585999999999999</v>
      </c>
      <c r="E86" s="4" t="s">
        <v>155</v>
      </c>
      <c r="F86" s="4">
        <v>32585.736370999999</v>
      </c>
      <c r="G86" s="4">
        <v>181.5</v>
      </c>
      <c r="H86" s="4">
        <v>32.5</v>
      </c>
      <c r="I86" s="4">
        <v>33100.699999999997</v>
      </c>
      <c r="K86" s="4">
        <v>5.1100000000000003</v>
      </c>
      <c r="L86" s="4">
        <v>2052</v>
      </c>
      <c r="M86" s="4">
        <v>0.8538</v>
      </c>
      <c r="N86" s="4">
        <v>8.0535999999999994</v>
      </c>
      <c r="O86" s="4">
        <v>2.7823000000000002</v>
      </c>
      <c r="P86" s="4">
        <v>154.9581</v>
      </c>
      <c r="Q86" s="4">
        <v>27.749700000000001</v>
      </c>
      <c r="R86" s="4">
        <v>182.7</v>
      </c>
      <c r="S86" s="4">
        <v>125.5688</v>
      </c>
      <c r="T86" s="4">
        <v>22.486699999999999</v>
      </c>
      <c r="U86" s="4">
        <v>148.1</v>
      </c>
      <c r="V86" s="4">
        <v>33100.716500000002</v>
      </c>
      <c r="Y86" s="4">
        <v>1752.075</v>
      </c>
      <c r="Z86" s="4">
        <v>0</v>
      </c>
      <c r="AA86" s="4">
        <v>4.3597000000000001</v>
      </c>
      <c r="AB86" s="4" t="s">
        <v>384</v>
      </c>
      <c r="AC86" s="4">
        <v>0</v>
      </c>
      <c r="AD86" s="4">
        <v>11.8</v>
      </c>
      <c r="AE86" s="4">
        <v>848</v>
      </c>
      <c r="AF86" s="4">
        <v>863</v>
      </c>
      <c r="AG86" s="4">
        <v>884</v>
      </c>
      <c r="AH86" s="4">
        <v>53</v>
      </c>
      <c r="AI86" s="4">
        <v>25.2</v>
      </c>
      <c r="AJ86" s="4">
        <v>0.57999999999999996</v>
      </c>
      <c r="AK86" s="4">
        <v>987</v>
      </c>
      <c r="AL86" s="4">
        <v>8</v>
      </c>
      <c r="AM86" s="4">
        <v>0</v>
      </c>
      <c r="AN86" s="4">
        <v>32</v>
      </c>
      <c r="AO86" s="4">
        <v>191</v>
      </c>
      <c r="AP86" s="4">
        <v>190</v>
      </c>
      <c r="AQ86" s="4">
        <v>3</v>
      </c>
      <c r="AR86" s="4">
        <v>195</v>
      </c>
      <c r="AS86" s="4" t="s">
        <v>155</v>
      </c>
      <c r="AT86" s="4">
        <v>2</v>
      </c>
      <c r="AU86" s="5">
        <v>0.77896990740740746</v>
      </c>
      <c r="AV86" s="4">
        <v>47.160480999999997</v>
      </c>
      <c r="AW86" s="4">
        <v>-88.484116999999998</v>
      </c>
      <c r="AX86" s="4">
        <v>312.5</v>
      </c>
      <c r="AY86" s="4">
        <v>37.1</v>
      </c>
      <c r="AZ86" s="4">
        <v>12</v>
      </c>
      <c r="BA86" s="4">
        <v>8</v>
      </c>
      <c r="BB86" s="4" t="s">
        <v>429</v>
      </c>
      <c r="BC86" s="4">
        <v>1.174026</v>
      </c>
      <c r="BD86" s="4">
        <v>1.2259739999999999</v>
      </c>
      <c r="BE86" s="4">
        <v>2.174026</v>
      </c>
      <c r="BF86" s="4">
        <v>14.063000000000001</v>
      </c>
      <c r="BG86" s="4">
        <v>12.38</v>
      </c>
      <c r="BH86" s="4">
        <v>0.88</v>
      </c>
      <c r="BI86" s="4">
        <v>17.117999999999999</v>
      </c>
      <c r="BJ86" s="4">
        <v>1726.1880000000001</v>
      </c>
      <c r="BK86" s="4">
        <v>379.56</v>
      </c>
      <c r="BL86" s="4">
        <v>3.4780000000000002</v>
      </c>
      <c r="BM86" s="4">
        <v>0.623</v>
      </c>
      <c r="BN86" s="4">
        <v>4.101</v>
      </c>
      <c r="BO86" s="4">
        <v>2.819</v>
      </c>
      <c r="BP86" s="4">
        <v>0.505</v>
      </c>
      <c r="BQ86" s="4">
        <v>3.323</v>
      </c>
      <c r="BR86" s="4">
        <v>234.60319999999999</v>
      </c>
      <c r="BU86" s="4">
        <v>74.507999999999996</v>
      </c>
      <c r="BW86" s="4">
        <v>679.45399999999995</v>
      </c>
      <c r="BX86" s="4">
        <v>0.43678400000000001</v>
      </c>
      <c r="BY86" s="4">
        <v>-5</v>
      </c>
      <c r="BZ86" s="4">
        <v>1.117567</v>
      </c>
      <c r="CA86" s="4">
        <v>10.673909</v>
      </c>
      <c r="CB86" s="4">
        <v>22.574853000000001</v>
      </c>
    </row>
    <row r="87" spans="1:80">
      <c r="A87" s="2">
        <v>42440</v>
      </c>
      <c r="B87" s="32">
        <v>0.57082682870370371</v>
      </c>
      <c r="C87" s="4">
        <v>9.4090000000000007</v>
      </c>
      <c r="D87" s="4">
        <v>3.4125999999999999</v>
      </c>
      <c r="E87" s="4" t="s">
        <v>155</v>
      </c>
      <c r="F87" s="4">
        <v>34126.055046000001</v>
      </c>
      <c r="G87" s="4">
        <v>184.9</v>
      </c>
      <c r="H87" s="4">
        <v>32.5</v>
      </c>
      <c r="I87" s="4">
        <v>30803.200000000001</v>
      </c>
      <c r="K87" s="4">
        <v>4.4800000000000004</v>
      </c>
      <c r="L87" s="4">
        <v>2052</v>
      </c>
      <c r="M87" s="4">
        <v>0.85489999999999999</v>
      </c>
      <c r="N87" s="4">
        <v>8.0439000000000007</v>
      </c>
      <c r="O87" s="4">
        <v>2.9176000000000002</v>
      </c>
      <c r="P87" s="4">
        <v>158.03749999999999</v>
      </c>
      <c r="Q87" s="4">
        <v>27.785699999999999</v>
      </c>
      <c r="R87" s="4">
        <v>185.8</v>
      </c>
      <c r="S87" s="4">
        <v>127.9632</v>
      </c>
      <c r="T87" s="4">
        <v>22.498200000000001</v>
      </c>
      <c r="U87" s="4">
        <v>150.5</v>
      </c>
      <c r="V87" s="4">
        <v>30803.212899999999</v>
      </c>
      <c r="Y87" s="4">
        <v>1754.3489999999999</v>
      </c>
      <c r="Z87" s="4">
        <v>0</v>
      </c>
      <c r="AA87" s="4">
        <v>3.8283</v>
      </c>
      <c r="AB87" s="4" t="s">
        <v>384</v>
      </c>
      <c r="AC87" s="4">
        <v>0</v>
      </c>
      <c r="AD87" s="4">
        <v>11.8</v>
      </c>
      <c r="AE87" s="4">
        <v>848</v>
      </c>
      <c r="AF87" s="4">
        <v>866</v>
      </c>
      <c r="AG87" s="4">
        <v>884</v>
      </c>
      <c r="AH87" s="4">
        <v>52.6</v>
      </c>
      <c r="AI87" s="4">
        <v>25</v>
      </c>
      <c r="AJ87" s="4">
        <v>0.56999999999999995</v>
      </c>
      <c r="AK87" s="4">
        <v>987</v>
      </c>
      <c r="AL87" s="4">
        <v>8</v>
      </c>
      <c r="AM87" s="4">
        <v>0</v>
      </c>
      <c r="AN87" s="4">
        <v>32</v>
      </c>
      <c r="AO87" s="4">
        <v>191</v>
      </c>
      <c r="AP87" s="4">
        <v>190</v>
      </c>
      <c r="AQ87" s="4">
        <v>3.1</v>
      </c>
      <c r="AR87" s="4">
        <v>195</v>
      </c>
      <c r="AS87" s="4" t="s">
        <v>155</v>
      </c>
      <c r="AT87" s="4">
        <v>2</v>
      </c>
      <c r="AU87" s="5">
        <v>0.77898148148148139</v>
      </c>
      <c r="AV87" s="4">
        <v>47.160614000000002</v>
      </c>
      <c r="AW87" s="4">
        <v>-88.484053000000003</v>
      </c>
      <c r="AX87" s="4">
        <v>312.89999999999998</v>
      </c>
      <c r="AY87" s="4">
        <v>35.6</v>
      </c>
      <c r="AZ87" s="4">
        <v>12</v>
      </c>
      <c r="BA87" s="4">
        <v>8</v>
      </c>
      <c r="BB87" s="4" t="s">
        <v>429</v>
      </c>
      <c r="BC87" s="4">
        <v>1.4245749999999999</v>
      </c>
      <c r="BD87" s="4">
        <v>1.073726</v>
      </c>
      <c r="BE87" s="4">
        <v>2.4491510000000001</v>
      </c>
      <c r="BF87" s="4">
        <v>14.063000000000001</v>
      </c>
      <c r="BG87" s="4">
        <v>12.47</v>
      </c>
      <c r="BH87" s="4">
        <v>0.89</v>
      </c>
      <c r="BI87" s="4">
        <v>16.966000000000001</v>
      </c>
      <c r="BJ87" s="4">
        <v>1736.931</v>
      </c>
      <c r="BK87" s="4">
        <v>400.97699999999998</v>
      </c>
      <c r="BL87" s="4">
        <v>3.5739999999999998</v>
      </c>
      <c r="BM87" s="4">
        <v>0.628</v>
      </c>
      <c r="BN87" s="4">
        <v>4.202</v>
      </c>
      <c r="BO87" s="4">
        <v>2.8940000000000001</v>
      </c>
      <c r="BP87" s="4">
        <v>0.50900000000000001</v>
      </c>
      <c r="BQ87" s="4">
        <v>3.4020000000000001</v>
      </c>
      <c r="BR87" s="4">
        <v>219.9427</v>
      </c>
      <c r="BU87" s="4">
        <v>75.159000000000006</v>
      </c>
      <c r="BW87" s="4">
        <v>601.06600000000003</v>
      </c>
      <c r="BX87" s="4">
        <v>0.48175299999999999</v>
      </c>
      <c r="BY87" s="4">
        <v>-5</v>
      </c>
      <c r="BZ87" s="4">
        <v>1.117866</v>
      </c>
      <c r="CA87" s="4">
        <v>11.772838999999999</v>
      </c>
      <c r="CB87" s="4">
        <v>22.580893</v>
      </c>
    </row>
    <row r="88" spans="1:80">
      <c r="A88" s="2">
        <v>42440</v>
      </c>
      <c r="B88" s="32">
        <v>0.57083840277777775</v>
      </c>
      <c r="C88" s="4">
        <v>9.06</v>
      </c>
      <c r="D88" s="4">
        <v>3.8182</v>
      </c>
      <c r="E88" s="4" t="s">
        <v>155</v>
      </c>
      <c r="F88" s="4">
        <v>38182.438610999998</v>
      </c>
      <c r="G88" s="4">
        <v>194</v>
      </c>
      <c r="H88" s="4">
        <v>32.5</v>
      </c>
      <c r="I88" s="4">
        <v>30056.400000000001</v>
      </c>
      <c r="K88" s="4">
        <v>4.34</v>
      </c>
      <c r="L88" s="4">
        <v>2052</v>
      </c>
      <c r="M88" s="4">
        <v>0.85470000000000002</v>
      </c>
      <c r="N88" s="4">
        <v>7.7434000000000003</v>
      </c>
      <c r="O88" s="4">
        <v>3.2633000000000001</v>
      </c>
      <c r="P88" s="4">
        <v>165.8287</v>
      </c>
      <c r="Q88" s="4">
        <v>27.8078</v>
      </c>
      <c r="R88" s="4">
        <v>193.6</v>
      </c>
      <c r="S88" s="4">
        <v>134.13329999999999</v>
      </c>
      <c r="T88" s="4">
        <v>22.492799999999999</v>
      </c>
      <c r="U88" s="4">
        <v>156.6</v>
      </c>
      <c r="V88" s="4">
        <v>30056.421999999999</v>
      </c>
      <c r="Y88" s="4">
        <v>1753.777</v>
      </c>
      <c r="Z88" s="4">
        <v>0</v>
      </c>
      <c r="AA88" s="4">
        <v>3.7061000000000002</v>
      </c>
      <c r="AB88" s="4" t="s">
        <v>384</v>
      </c>
      <c r="AC88" s="4">
        <v>0</v>
      </c>
      <c r="AD88" s="4">
        <v>11.9</v>
      </c>
      <c r="AE88" s="4">
        <v>850</v>
      </c>
      <c r="AF88" s="4">
        <v>871</v>
      </c>
      <c r="AG88" s="4">
        <v>885</v>
      </c>
      <c r="AH88" s="4">
        <v>52</v>
      </c>
      <c r="AI88" s="4">
        <v>24.72</v>
      </c>
      <c r="AJ88" s="4">
        <v>0.56999999999999995</v>
      </c>
      <c r="AK88" s="4">
        <v>987</v>
      </c>
      <c r="AL88" s="4">
        <v>8</v>
      </c>
      <c r="AM88" s="4">
        <v>0</v>
      </c>
      <c r="AN88" s="4">
        <v>32</v>
      </c>
      <c r="AO88" s="4">
        <v>191</v>
      </c>
      <c r="AP88" s="4">
        <v>190</v>
      </c>
      <c r="AQ88" s="4">
        <v>3.2</v>
      </c>
      <c r="AR88" s="4">
        <v>195</v>
      </c>
      <c r="AS88" s="4" t="s">
        <v>155</v>
      </c>
      <c r="AT88" s="4">
        <v>2</v>
      </c>
      <c r="AU88" s="5">
        <v>0.77899305555555554</v>
      </c>
      <c r="AV88" s="4">
        <v>47.160747000000001</v>
      </c>
      <c r="AW88" s="4">
        <v>-88.483976999999996</v>
      </c>
      <c r="AX88" s="4">
        <v>313.7</v>
      </c>
      <c r="AY88" s="4">
        <v>35.4</v>
      </c>
      <c r="AZ88" s="4">
        <v>12</v>
      </c>
      <c r="BA88" s="4">
        <v>9</v>
      </c>
      <c r="BB88" s="4" t="s">
        <v>430</v>
      </c>
      <c r="BC88" s="4">
        <v>1.5</v>
      </c>
      <c r="BD88" s="4">
        <v>1.348951</v>
      </c>
      <c r="BE88" s="4">
        <v>2.624476</v>
      </c>
      <c r="BF88" s="4">
        <v>14.063000000000001</v>
      </c>
      <c r="BG88" s="4">
        <v>12.44</v>
      </c>
      <c r="BH88" s="4">
        <v>0.88</v>
      </c>
      <c r="BI88" s="4">
        <v>17.004999999999999</v>
      </c>
      <c r="BJ88" s="4">
        <v>1675.5640000000001</v>
      </c>
      <c r="BK88" s="4">
        <v>449.43299999999999</v>
      </c>
      <c r="BL88" s="4">
        <v>3.758</v>
      </c>
      <c r="BM88" s="4">
        <v>0.63</v>
      </c>
      <c r="BN88" s="4">
        <v>4.3879999999999999</v>
      </c>
      <c r="BO88" s="4">
        <v>3.0390000000000001</v>
      </c>
      <c r="BP88" s="4">
        <v>0.51</v>
      </c>
      <c r="BQ88" s="4">
        <v>3.5489999999999999</v>
      </c>
      <c r="BR88" s="4">
        <v>215.0608</v>
      </c>
      <c r="BU88" s="4">
        <v>75.292000000000002</v>
      </c>
      <c r="BW88" s="4">
        <v>583.10799999999995</v>
      </c>
      <c r="BX88" s="4">
        <v>0.49677300000000002</v>
      </c>
      <c r="BY88" s="4">
        <v>-5</v>
      </c>
      <c r="BZ88" s="4">
        <v>1.118134</v>
      </c>
      <c r="CA88" s="4">
        <v>12.139889999999999</v>
      </c>
      <c r="CB88" s="4">
        <v>22.586307000000001</v>
      </c>
    </row>
    <row r="89" spans="1:80">
      <c r="A89" s="2">
        <v>42440</v>
      </c>
      <c r="B89" s="32">
        <v>0.5708499768518519</v>
      </c>
      <c r="C89" s="4">
        <v>8.1829999999999998</v>
      </c>
      <c r="D89" s="4">
        <v>4.3741000000000003</v>
      </c>
      <c r="E89" s="4" t="s">
        <v>155</v>
      </c>
      <c r="F89" s="4">
        <v>43740.503412999999</v>
      </c>
      <c r="G89" s="4">
        <v>171.4</v>
      </c>
      <c r="H89" s="4">
        <v>28.6</v>
      </c>
      <c r="I89" s="4">
        <v>29767.7</v>
      </c>
      <c r="K89" s="4">
        <v>4.3</v>
      </c>
      <c r="L89" s="4">
        <v>2052</v>
      </c>
      <c r="M89" s="4">
        <v>0.85650000000000004</v>
      </c>
      <c r="N89" s="4">
        <v>7.0090000000000003</v>
      </c>
      <c r="O89" s="4">
        <v>3.7465999999999999</v>
      </c>
      <c r="P89" s="4">
        <v>146.7757</v>
      </c>
      <c r="Q89" s="4">
        <v>24.462700000000002</v>
      </c>
      <c r="R89" s="4">
        <v>171.2</v>
      </c>
      <c r="S89" s="4">
        <v>118.72199999999999</v>
      </c>
      <c r="T89" s="4">
        <v>19.787099999999999</v>
      </c>
      <c r="U89" s="4">
        <v>138.5</v>
      </c>
      <c r="V89" s="4">
        <v>29767.653399999999</v>
      </c>
      <c r="Y89" s="4">
        <v>1757.6369999999999</v>
      </c>
      <c r="Z89" s="4">
        <v>0</v>
      </c>
      <c r="AA89" s="4">
        <v>3.6831999999999998</v>
      </c>
      <c r="AB89" s="4" t="s">
        <v>384</v>
      </c>
      <c r="AC89" s="4">
        <v>0</v>
      </c>
      <c r="AD89" s="4">
        <v>11.8</v>
      </c>
      <c r="AE89" s="4">
        <v>851</v>
      </c>
      <c r="AF89" s="4">
        <v>874</v>
      </c>
      <c r="AG89" s="4">
        <v>886</v>
      </c>
      <c r="AH89" s="4">
        <v>52</v>
      </c>
      <c r="AI89" s="4">
        <v>24.72</v>
      </c>
      <c r="AJ89" s="4">
        <v>0.56999999999999995</v>
      </c>
      <c r="AK89" s="4">
        <v>987</v>
      </c>
      <c r="AL89" s="4">
        <v>8</v>
      </c>
      <c r="AM89" s="4">
        <v>0</v>
      </c>
      <c r="AN89" s="4">
        <v>32</v>
      </c>
      <c r="AO89" s="4">
        <v>191</v>
      </c>
      <c r="AP89" s="4">
        <v>190</v>
      </c>
      <c r="AQ89" s="4">
        <v>3.1</v>
      </c>
      <c r="AR89" s="4">
        <v>195</v>
      </c>
      <c r="AS89" s="4" t="s">
        <v>155</v>
      </c>
      <c r="AT89" s="4">
        <v>2</v>
      </c>
      <c r="AU89" s="5">
        <v>0.77900462962962969</v>
      </c>
      <c r="AV89" s="4">
        <v>47.160888999999997</v>
      </c>
      <c r="AW89" s="4">
        <v>-88.483926999999994</v>
      </c>
      <c r="AX89" s="4">
        <v>314</v>
      </c>
      <c r="AY89" s="4">
        <v>35.700000000000003</v>
      </c>
      <c r="AZ89" s="4">
        <v>12</v>
      </c>
      <c r="BA89" s="4">
        <v>9</v>
      </c>
      <c r="BB89" s="4" t="s">
        <v>430</v>
      </c>
      <c r="BC89" s="4">
        <v>1.524376</v>
      </c>
      <c r="BD89" s="4">
        <v>1.5731269999999999</v>
      </c>
      <c r="BE89" s="4">
        <v>2.7487509999999999</v>
      </c>
      <c r="BF89" s="4">
        <v>14.063000000000001</v>
      </c>
      <c r="BG89" s="4">
        <v>12.61</v>
      </c>
      <c r="BH89" s="4">
        <v>0.9</v>
      </c>
      <c r="BI89" s="4">
        <v>16.748000000000001</v>
      </c>
      <c r="BJ89" s="4">
        <v>1547.6469999999999</v>
      </c>
      <c r="BK89" s="4">
        <v>526.53899999999999</v>
      </c>
      <c r="BL89" s="4">
        <v>3.3940000000000001</v>
      </c>
      <c r="BM89" s="4">
        <v>0.56599999999999995</v>
      </c>
      <c r="BN89" s="4">
        <v>3.96</v>
      </c>
      <c r="BO89" s="4">
        <v>2.7450000000000001</v>
      </c>
      <c r="BP89" s="4">
        <v>0.45800000000000002</v>
      </c>
      <c r="BQ89" s="4">
        <v>3.2029999999999998</v>
      </c>
      <c r="BR89" s="4">
        <v>217.34970000000001</v>
      </c>
      <c r="BU89" s="4">
        <v>77.001000000000005</v>
      </c>
      <c r="BW89" s="4">
        <v>591.34</v>
      </c>
      <c r="BX89" s="4">
        <v>0.50245399999999996</v>
      </c>
      <c r="BY89" s="4">
        <v>-5</v>
      </c>
      <c r="BZ89" s="4">
        <v>1.1174329999999999</v>
      </c>
      <c r="CA89" s="4">
        <v>12.27872</v>
      </c>
      <c r="CB89" s="4">
        <v>22.572147000000001</v>
      </c>
    </row>
    <row r="90" spans="1:80">
      <c r="A90" s="2">
        <v>42440</v>
      </c>
      <c r="B90" s="32">
        <v>0.57086155092592594</v>
      </c>
      <c r="C90" s="4">
        <v>7.8840000000000003</v>
      </c>
      <c r="D90" s="4">
        <v>4.7127999999999997</v>
      </c>
      <c r="E90" s="4" t="s">
        <v>155</v>
      </c>
      <c r="F90" s="4">
        <v>47127.875426999999</v>
      </c>
      <c r="G90" s="4">
        <v>135.30000000000001</v>
      </c>
      <c r="H90" s="4">
        <v>30.3</v>
      </c>
      <c r="I90" s="4">
        <v>41354.800000000003</v>
      </c>
      <c r="K90" s="4">
        <v>4.2</v>
      </c>
      <c r="L90" s="4">
        <v>2052</v>
      </c>
      <c r="M90" s="4">
        <v>0.84379999999999999</v>
      </c>
      <c r="N90" s="4">
        <v>6.6531000000000002</v>
      </c>
      <c r="O90" s="4">
        <v>3.9767999999999999</v>
      </c>
      <c r="P90" s="4">
        <v>114.1375</v>
      </c>
      <c r="Q90" s="4">
        <v>25.598600000000001</v>
      </c>
      <c r="R90" s="4">
        <v>139.69999999999999</v>
      </c>
      <c r="S90" s="4">
        <v>92.322100000000006</v>
      </c>
      <c r="T90" s="4">
        <v>20.7058</v>
      </c>
      <c r="U90" s="4">
        <v>113</v>
      </c>
      <c r="V90" s="4">
        <v>41354.781799999997</v>
      </c>
      <c r="Y90" s="4">
        <v>1731.537</v>
      </c>
      <c r="Z90" s="4">
        <v>0</v>
      </c>
      <c r="AA90" s="4">
        <v>3.5440999999999998</v>
      </c>
      <c r="AB90" s="4" t="s">
        <v>384</v>
      </c>
      <c r="AC90" s="4">
        <v>0</v>
      </c>
      <c r="AD90" s="4">
        <v>11.9</v>
      </c>
      <c r="AE90" s="4">
        <v>851</v>
      </c>
      <c r="AF90" s="4">
        <v>875</v>
      </c>
      <c r="AG90" s="4">
        <v>887</v>
      </c>
      <c r="AH90" s="4">
        <v>52</v>
      </c>
      <c r="AI90" s="4">
        <v>24.72</v>
      </c>
      <c r="AJ90" s="4">
        <v>0.56999999999999995</v>
      </c>
      <c r="AK90" s="4">
        <v>987</v>
      </c>
      <c r="AL90" s="4">
        <v>8</v>
      </c>
      <c r="AM90" s="4">
        <v>0</v>
      </c>
      <c r="AN90" s="4">
        <v>32</v>
      </c>
      <c r="AO90" s="4">
        <v>191.4</v>
      </c>
      <c r="AP90" s="4">
        <v>190</v>
      </c>
      <c r="AQ90" s="4">
        <v>3.2</v>
      </c>
      <c r="AR90" s="4">
        <v>195</v>
      </c>
      <c r="AS90" s="4" t="s">
        <v>155</v>
      </c>
      <c r="AT90" s="4">
        <v>2</v>
      </c>
      <c r="AU90" s="5">
        <v>0.77901620370370372</v>
      </c>
      <c r="AV90" s="4">
        <v>47.161036000000003</v>
      </c>
      <c r="AW90" s="4">
        <v>-88.483895000000004</v>
      </c>
      <c r="AX90" s="4">
        <v>314.60000000000002</v>
      </c>
      <c r="AY90" s="4">
        <v>36.299999999999997</v>
      </c>
      <c r="AZ90" s="4">
        <v>12</v>
      </c>
      <c r="BA90" s="4">
        <v>9</v>
      </c>
      <c r="BB90" s="4" t="s">
        <v>430</v>
      </c>
      <c r="BC90" s="4">
        <v>1.4543459999999999</v>
      </c>
      <c r="BD90" s="4">
        <v>1.7757240000000001</v>
      </c>
      <c r="BE90" s="4">
        <v>2.6572429999999998</v>
      </c>
      <c r="BF90" s="4">
        <v>14.063000000000001</v>
      </c>
      <c r="BG90" s="4">
        <v>11.52</v>
      </c>
      <c r="BH90" s="4">
        <v>0.82</v>
      </c>
      <c r="BI90" s="4">
        <v>18.507000000000001</v>
      </c>
      <c r="BJ90" s="4">
        <v>1366.01</v>
      </c>
      <c r="BK90" s="4">
        <v>519.68399999999997</v>
      </c>
      <c r="BL90" s="4">
        <v>2.4540000000000002</v>
      </c>
      <c r="BM90" s="4">
        <v>0.55000000000000004</v>
      </c>
      <c r="BN90" s="4">
        <v>3.0049999999999999</v>
      </c>
      <c r="BO90" s="4">
        <v>1.9850000000000001</v>
      </c>
      <c r="BP90" s="4">
        <v>0.44500000000000001</v>
      </c>
      <c r="BQ90" s="4">
        <v>2.4300000000000002</v>
      </c>
      <c r="BR90" s="4">
        <v>280.77069999999998</v>
      </c>
      <c r="BU90" s="4">
        <v>70.536000000000001</v>
      </c>
      <c r="BW90" s="4">
        <v>529.09299999999996</v>
      </c>
      <c r="BX90" s="4">
        <v>0.51274200000000003</v>
      </c>
      <c r="BY90" s="4">
        <v>-5</v>
      </c>
      <c r="BZ90" s="4">
        <v>1.1167009999999999</v>
      </c>
      <c r="CA90" s="4">
        <v>12.530132999999999</v>
      </c>
      <c r="CB90" s="4">
        <v>22.557359999999999</v>
      </c>
    </row>
    <row r="91" spans="1:80">
      <c r="A91" s="2">
        <v>42440</v>
      </c>
      <c r="B91" s="32">
        <v>0.57087312499999998</v>
      </c>
      <c r="C91" s="4">
        <v>8.2289999999999992</v>
      </c>
      <c r="D91" s="4">
        <v>4.4960000000000004</v>
      </c>
      <c r="E91" s="4" t="s">
        <v>155</v>
      </c>
      <c r="F91" s="4">
        <v>44960.476190000001</v>
      </c>
      <c r="G91" s="4">
        <v>97.5</v>
      </c>
      <c r="H91" s="4">
        <v>38.700000000000003</v>
      </c>
      <c r="I91" s="4">
        <v>40688.400000000001</v>
      </c>
      <c r="K91" s="4">
        <v>4.99</v>
      </c>
      <c r="L91" s="4">
        <v>2052</v>
      </c>
      <c r="M91" s="4">
        <v>0.84389999999999998</v>
      </c>
      <c r="N91" s="4">
        <v>6.9448999999999996</v>
      </c>
      <c r="O91" s="4">
        <v>3.7942999999999998</v>
      </c>
      <c r="P91" s="4">
        <v>82.319400000000002</v>
      </c>
      <c r="Q91" s="4">
        <v>32.659500000000001</v>
      </c>
      <c r="R91" s="4">
        <v>115</v>
      </c>
      <c r="S91" s="4">
        <v>66.585400000000007</v>
      </c>
      <c r="T91" s="4">
        <v>26.417200000000001</v>
      </c>
      <c r="U91" s="4">
        <v>93</v>
      </c>
      <c r="V91" s="4">
        <v>40688.398500000003</v>
      </c>
      <c r="Y91" s="4">
        <v>1731.732</v>
      </c>
      <c r="Z91" s="4">
        <v>0</v>
      </c>
      <c r="AA91" s="4">
        <v>4.2102000000000004</v>
      </c>
      <c r="AB91" s="4" t="s">
        <v>384</v>
      </c>
      <c r="AC91" s="4">
        <v>0</v>
      </c>
      <c r="AD91" s="4">
        <v>11.8</v>
      </c>
      <c r="AE91" s="4">
        <v>850</v>
      </c>
      <c r="AF91" s="4">
        <v>876</v>
      </c>
      <c r="AG91" s="4">
        <v>887</v>
      </c>
      <c r="AH91" s="4">
        <v>52</v>
      </c>
      <c r="AI91" s="4">
        <v>24.72</v>
      </c>
      <c r="AJ91" s="4">
        <v>0.56999999999999995</v>
      </c>
      <c r="AK91" s="4">
        <v>987</v>
      </c>
      <c r="AL91" s="4">
        <v>8</v>
      </c>
      <c r="AM91" s="4">
        <v>0</v>
      </c>
      <c r="AN91" s="4">
        <v>32</v>
      </c>
      <c r="AO91" s="4">
        <v>191.6</v>
      </c>
      <c r="AP91" s="4">
        <v>190</v>
      </c>
      <c r="AQ91" s="4">
        <v>3.3</v>
      </c>
      <c r="AR91" s="4">
        <v>195</v>
      </c>
      <c r="AS91" s="4" t="s">
        <v>155</v>
      </c>
      <c r="AT91" s="4">
        <v>2</v>
      </c>
      <c r="AU91" s="5">
        <v>0.77902777777777776</v>
      </c>
      <c r="AV91" s="4">
        <v>47.161183999999999</v>
      </c>
      <c r="AW91" s="4">
        <v>-88.483867000000004</v>
      </c>
      <c r="AX91" s="4">
        <v>314.89999999999998</v>
      </c>
      <c r="AY91" s="4">
        <v>37.1</v>
      </c>
      <c r="AZ91" s="4">
        <v>12</v>
      </c>
      <c r="BA91" s="4">
        <v>9</v>
      </c>
      <c r="BB91" s="4" t="s">
        <v>430</v>
      </c>
      <c r="BC91" s="4">
        <v>1.024176</v>
      </c>
      <c r="BD91" s="4">
        <v>1.7483519999999999</v>
      </c>
      <c r="BE91" s="4">
        <v>1.9725269999999999</v>
      </c>
      <c r="BF91" s="4">
        <v>14.063000000000001</v>
      </c>
      <c r="BG91" s="4">
        <v>11.53</v>
      </c>
      <c r="BH91" s="4">
        <v>0.82</v>
      </c>
      <c r="BI91" s="4">
        <v>18.494</v>
      </c>
      <c r="BJ91" s="4">
        <v>1421.807</v>
      </c>
      <c r="BK91" s="4">
        <v>494.40600000000001</v>
      </c>
      <c r="BL91" s="4">
        <v>1.7649999999999999</v>
      </c>
      <c r="BM91" s="4">
        <v>0.7</v>
      </c>
      <c r="BN91" s="4">
        <v>2.4649999999999999</v>
      </c>
      <c r="BO91" s="4">
        <v>1.4279999999999999</v>
      </c>
      <c r="BP91" s="4">
        <v>0.56599999999999995</v>
      </c>
      <c r="BQ91" s="4">
        <v>1.994</v>
      </c>
      <c r="BR91" s="4">
        <v>275.4479</v>
      </c>
      <c r="BU91" s="4">
        <v>70.34</v>
      </c>
      <c r="BW91" s="4">
        <v>626.71299999999997</v>
      </c>
      <c r="BX91" s="4">
        <v>0.46942200000000001</v>
      </c>
      <c r="BY91" s="4">
        <v>-5</v>
      </c>
      <c r="BZ91" s="4">
        <v>1.1137010000000001</v>
      </c>
      <c r="CA91" s="4">
        <v>11.471500000000001</v>
      </c>
      <c r="CB91" s="4">
        <v>22.496759999999998</v>
      </c>
    </row>
    <row r="92" spans="1:80">
      <c r="A92" s="2">
        <v>42440</v>
      </c>
      <c r="B92" s="32">
        <v>0.57088469907407402</v>
      </c>
      <c r="C92" s="4">
        <v>8.8119999999999994</v>
      </c>
      <c r="D92" s="4">
        <v>4.1158999999999999</v>
      </c>
      <c r="E92" s="4" t="s">
        <v>155</v>
      </c>
      <c r="F92" s="4">
        <v>41159.455446</v>
      </c>
      <c r="G92" s="4">
        <v>94.3</v>
      </c>
      <c r="H92" s="4">
        <v>33.6</v>
      </c>
      <c r="I92" s="4">
        <v>35501.599999999999</v>
      </c>
      <c r="K92" s="4">
        <v>5.34</v>
      </c>
      <c r="L92" s="4">
        <v>2052</v>
      </c>
      <c r="M92" s="4">
        <v>0.84830000000000005</v>
      </c>
      <c r="N92" s="4">
        <v>7.4752000000000001</v>
      </c>
      <c r="O92" s="4">
        <v>3.4914999999999998</v>
      </c>
      <c r="P92" s="4">
        <v>79.961500000000001</v>
      </c>
      <c r="Q92" s="4">
        <v>28.514600000000002</v>
      </c>
      <c r="R92" s="4">
        <v>108.5</v>
      </c>
      <c r="S92" s="4">
        <v>64.678200000000004</v>
      </c>
      <c r="T92" s="4">
        <v>23.064499999999999</v>
      </c>
      <c r="U92" s="4">
        <v>87.7</v>
      </c>
      <c r="V92" s="4">
        <v>35501.559000000001</v>
      </c>
      <c r="Y92" s="4">
        <v>1740.662</v>
      </c>
      <c r="Z92" s="4">
        <v>0</v>
      </c>
      <c r="AA92" s="4">
        <v>4.5255999999999998</v>
      </c>
      <c r="AB92" s="4" t="s">
        <v>384</v>
      </c>
      <c r="AC92" s="4">
        <v>0</v>
      </c>
      <c r="AD92" s="4">
        <v>11.8</v>
      </c>
      <c r="AE92" s="4">
        <v>851</v>
      </c>
      <c r="AF92" s="4">
        <v>876</v>
      </c>
      <c r="AG92" s="4">
        <v>886</v>
      </c>
      <c r="AH92" s="4">
        <v>52</v>
      </c>
      <c r="AI92" s="4">
        <v>24.72</v>
      </c>
      <c r="AJ92" s="4">
        <v>0.56999999999999995</v>
      </c>
      <c r="AK92" s="4">
        <v>987</v>
      </c>
      <c r="AL92" s="4">
        <v>8</v>
      </c>
      <c r="AM92" s="4">
        <v>0</v>
      </c>
      <c r="AN92" s="4">
        <v>32</v>
      </c>
      <c r="AO92" s="4">
        <v>191</v>
      </c>
      <c r="AP92" s="4">
        <v>190</v>
      </c>
      <c r="AQ92" s="4">
        <v>3.2</v>
      </c>
      <c r="AR92" s="4">
        <v>195</v>
      </c>
      <c r="AS92" s="4" t="s">
        <v>155</v>
      </c>
      <c r="AT92" s="4">
        <v>2</v>
      </c>
      <c r="AU92" s="5">
        <v>0.7790393518518518</v>
      </c>
      <c r="AV92" s="4">
        <v>47.161332999999999</v>
      </c>
      <c r="AW92" s="4">
        <v>-88.483857</v>
      </c>
      <c r="AX92" s="4">
        <v>315</v>
      </c>
      <c r="AY92" s="4">
        <v>36.9</v>
      </c>
      <c r="AZ92" s="4">
        <v>12</v>
      </c>
      <c r="BA92" s="4">
        <v>9</v>
      </c>
      <c r="BB92" s="4" t="s">
        <v>430</v>
      </c>
      <c r="BC92" s="4">
        <v>1.1000000000000001</v>
      </c>
      <c r="BD92" s="4">
        <v>1.683317</v>
      </c>
      <c r="BE92" s="4">
        <v>2.1518480000000002</v>
      </c>
      <c r="BF92" s="4">
        <v>14.063000000000001</v>
      </c>
      <c r="BG92" s="4">
        <v>11.88</v>
      </c>
      <c r="BH92" s="4">
        <v>0.84</v>
      </c>
      <c r="BI92" s="4">
        <v>17.885999999999999</v>
      </c>
      <c r="BJ92" s="4">
        <v>1561.162</v>
      </c>
      <c r="BK92" s="4">
        <v>464.09699999999998</v>
      </c>
      <c r="BL92" s="4">
        <v>1.7490000000000001</v>
      </c>
      <c r="BM92" s="4">
        <v>0.624</v>
      </c>
      <c r="BN92" s="4">
        <v>2.3719999999999999</v>
      </c>
      <c r="BO92" s="4">
        <v>1.415</v>
      </c>
      <c r="BP92" s="4">
        <v>0.504</v>
      </c>
      <c r="BQ92" s="4">
        <v>1.919</v>
      </c>
      <c r="BR92" s="4">
        <v>245.17099999999999</v>
      </c>
      <c r="BU92" s="4">
        <v>72.125</v>
      </c>
      <c r="BW92" s="4">
        <v>687.23199999999997</v>
      </c>
      <c r="BX92" s="4">
        <v>0.420742</v>
      </c>
      <c r="BY92" s="4">
        <v>-5</v>
      </c>
      <c r="BZ92" s="4">
        <v>1.1128659999999999</v>
      </c>
      <c r="CA92" s="4">
        <v>10.281883000000001</v>
      </c>
      <c r="CB92" s="4">
        <v>22.479893000000001</v>
      </c>
    </row>
    <row r="93" spans="1:80">
      <c r="A93" s="2">
        <v>42440</v>
      </c>
      <c r="B93" s="32">
        <v>0.57089627314814817</v>
      </c>
      <c r="C93" s="4">
        <v>8.8420000000000005</v>
      </c>
      <c r="D93" s="4">
        <v>4.0350999999999999</v>
      </c>
      <c r="E93" s="4" t="s">
        <v>155</v>
      </c>
      <c r="F93" s="4">
        <v>40351.071136999999</v>
      </c>
      <c r="G93" s="4">
        <v>97.6</v>
      </c>
      <c r="H93" s="4">
        <v>27.7</v>
      </c>
      <c r="I93" s="4">
        <v>31819.4</v>
      </c>
      <c r="K93" s="4">
        <v>4.75</v>
      </c>
      <c r="L93" s="4">
        <v>2052</v>
      </c>
      <c r="M93" s="4">
        <v>0.85250000000000004</v>
      </c>
      <c r="N93" s="4">
        <v>7.5376000000000003</v>
      </c>
      <c r="O93" s="4">
        <v>3.4399000000000002</v>
      </c>
      <c r="P93" s="4">
        <v>83.209699999999998</v>
      </c>
      <c r="Q93" s="4">
        <v>23.582999999999998</v>
      </c>
      <c r="R93" s="4">
        <v>106.8</v>
      </c>
      <c r="S93" s="4">
        <v>67.305499999999995</v>
      </c>
      <c r="T93" s="4">
        <v>19.075500000000002</v>
      </c>
      <c r="U93" s="4">
        <v>86.4</v>
      </c>
      <c r="V93" s="4">
        <v>31819.4303</v>
      </c>
      <c r="Y93" s="4">
        <v>1749.306</v>
      </c>
      <c r="Z93" s="4">
        <v>0</v>
      </c>
      <c r="AA93" s="4">
        <v>4.0495000000000001</v>
      </c>
      <c r="AB93" s="4" t="s">
        <v>384</v>
      </c>
      <c r="AC93" s="4">
        <v>0</v>
      </c>
      <c r="AD93" s="4">
        <v>11.9</v>
      </c>
      <c r="AE93" s="4">
        <v>851</v>
      </c>
      <c r="AF93" s="4">
        <v>876</v>
      </c>
      <c r="AG93" s="4">
        <v>887</v>
      </c>
      <c r="AH93" s="4">
        <v>52</v>
      </c>
      <c r="AI93" s="4">
        <v>24.72</v>
      </c>
      <c r="AJ93" s="4">
        <v>0.56999999999999995</v>
      </c>
      <c r="AK93" s="4">
        <v>987</v>
      </c>
      <c r="AL93" s="4">
        <v>8</v>
      </c>
      <c r="AM93" s="4">
        <v>0</v>
      </c>
      <c r="AN93" s="4">
        <v>32</v>
      </c>
      <c r="AO93" s="4">
        <v>191</v>
      </c>
      <c r="AP93" s="4">
        <v>190</v>
      </c>
      <c r="AQ93" s="4">
        <v>3.1</v>
      </c>
      <c r="AR93" s="4">
        <v>195</v>
      </c>
      <c r="AS93" s="4" t="s">
        <v>155</v>
      </c>
      <c r="AT93" s="4">
        <v>2</v>
      </c>
      <c r="AU93" s="5">
        <v>0.77905092592592595</v>
      </c>
      <c r="AV93" s="4">
        <v>47.161476</v>
      </c>
      <c r="AW93" s="4">
        <v>-88.483849000000006</v>
      </c>
      <c r="AX93" s="4">
        <v>315.2</v>
      </c>
      <c r="AY93" s="4">
        <v>36.4</v>
      </c>
      <c r="AZ93" s="4">
        <v>12</v>
      </c>
      <c r="BA93" s="4">
        <v>9</v>
      </c>
      <c r="BB93" s="4" t="s">
        <v>430</v>
      </c>
      <c r="BC93" s="4">
        <v>1.1000000000000001</v>
      </c>
      <c r="BD93" s="4">
        <v>1</v>
      </c>
      <c r="BE93" s="4">
        <v>2</v>
      </c>
      <c r="BF93" s="4">
        <v>14.063000000000001</v>
      </c>
      <c r="BG93" s="4">
        <v>12.25</v>
      </c>
      <c r="BH93" s="4">
        <v>0.87</v>
      </c>
      <c r="BI93" s="4">
        <v>17.303999999999998</v>
      </c>
      <c r="BJ93" s="4">
        <v>1614.0340000000001</v>
      </c>
      <c r="BK93" s="4">
        <v>468.81700000000001</v>
      </c>
      <c r="BL93" s="4">
        <v>1.8660000000000001</v>
      </c>
      <c r="BM93" s="4">
        <v>0.52900000000000003</v>
      </c>
      <c r="BN93" s="4">
        <v>2.395</v>
      </c>
      <c r="BO93" s="4">
        <v>1.5089999999999999</v>
      </c>
      <c r="BP93" s="4">
        <v>0.42799999999999999</v>
      </c>
      <c r="BQ93" s="4">
        <v>1.9370000000000001</v>
      </c>
      <c r="BR93" s="4">
        <v>225.30510000000001</v>
      </c>
      <c r="BU93" s="4">
        <v>74.317999999999998</v>
      </c>
      <c r="BW93" s="4">
        <v>630.5</v>
      </c>
      <c r="BX93" s="4">
        <v>0.41509299999999999</v>
      </c>
      <c r="BY93" s="4">
        <v>-5</v>
      </c>
      <c r="BZ93" s="4">
        <v>1.1109690000000001</v>
      </c>
      <c r="CA93" s="4">
        <v>10.143834999999999</v>
      </c>
      <c r="CB93" s="4">
        <v>22.441573999999999</v>
      </c>
    </row>
    <row r="94" spans="1:80">
      <c r="A94" s="2">
        <v>42440</v>
      </c>
      <c r="B94" s="32">
        <v>0.57090784722222221</v>
      </c>
      <c r="C94" s="4">
        <v>9.0519999999999996</v>
      </c>
      <c r="D94" s="4">
        <v>4.1695000000000002</v>
      </c>
      <c r="E94" s="4" t="s">
        <v>155</v>
      </c>
      <c r="F94" s="4">
        <v>41695.063829999999</v>
      </c>
      <c r="G94" s="4">
        <v>110.5</v>
      </c>
      <c r="H94" s="4">
        <v>20.5</v>
      </c>
      <c r="I94" s="4">
        <v>31996.7</v>
      </c>
      <c r="K94" s="4">
        <v>4.4400000000000004</v>
      </c>
      <c r="L94" s="4">
        <v>2052</v>
      </c>
      <c r="M94" s="4">
        <v>0.84930000000000005</v>
      </c>
      <c r="N94" s="4">
        <v>7.6879</v>
      </c>
      <c r="O94" s="4">
        <v>3.5413000000000001</v>
      </c>
      <c r="P94" s="4">
        <v>93.837000000000003</v>
      </c>
      <c r="Q94" s="4">
        <v>17.4422</v>
      </c>
      <c r="R94" s="4">
        <v>111.3</v>
      </c>
      <c r="S94" s="4">
        <v>75.901700000000005</v>
      </c>
      <c r="T94" s="4">
        <v>14.1084</v>
      </c>
      <c r="U94" s="4">
        <v>90</v>
      </c>
      <c r="V94" s="4">
        <v>31996.7</v>
      </c>
      <c r="Y94" s="4">
        <v>1742.825</v>
      </c>
      <c r="Z94" s="4">
        <v>0</v>
      </c>
      <c r="AA94" s="4">
        <v>3.7671000000000001</v>
      </c>
      <c r="AB94" s="4" t="s">
        <v>384</v>
      </c>
      <c r="AC94" s="4">
        <v>0</v>
      </c>
      <c r="AD94" s="4">
        <v>11.8</v>
      </c>
      <c r="AE94" s="4">
        <v>851</v>
      </c>
      <c r="AF94" s="4">
        <v>875</v>
      </c>
      <c r="AG94" s="4">
        <v>887</v>
      </c>
      <c r="AH94" s="4">
        <v>52</v>
      </c>
      <c r="AI94" s="4">
        <v>24.72</v>
      </c>
      <c r="AJ94" s="4">
        <v>0.56999999999999995</v>
      </c>
      <c r="AK94" s="4">
        <v>987</v>
      </c>
      <c r="AL94" s="4">
        <v>8</v>
      </c>
      <c r="AM94" s="4">
        <v>0</v>
      </c>
      <c r="AN94" s="4">
        <v>32</v>
      </c>
      <c r="AO94" s="4">
        <v>191</v>
      </c>
      <c r="AP94" s="4">
        <v>190</v>
      </c>
      <c r="AQ94" s="4">
        <v>3</v>
      </c>
      <c r="AR94" s="4">
        <v>195</v>
      </c>
      <c r="AS94" s="4" t="s">
        <v>155</v>
      </c>
      <c r="AT94" s="4">
        <v>2</v>
      </c>
      <c r="AU94" s="5">
        <v>0.7790625000000001</v>
      </c>
      <c r="AV94" s="4">
        <v>47.161608000000001</v>
      </c>
      <c r="AW94" s="4">
        <v>-88.483877000000007</v>
      </c>
      <c r="AX94" s="4">
        <v>315.39999999999998</v>
      </c>
      <c r="AY94" s="4">
        <v>35</v>
      </c>
      <c r="AZ94" s="4">
        <v>12</v>
      </c>
      <c r="BA94" s="4">
        <v>9</v>
      </c>
      <c r="BB94" s="4" t="s">
        <v>430</v>
      </c>
      <c r="BC94" s="4">
        <v>1.1000000000000001</v>
      </c>
      <c r="BD94" s="4">
        <v>1</v>
      </c>
      <c r="BE94" s="4">
        <v>2</v>
      </c>
      <c r="BF94" s="4">
        <v>14.063000000000001</v>
      </c>
      <c r="BG94" s="4">
        <v>11.98</v>
      </c>
      <c r="BH94" s="4">
        <v>0.85</v>
      </c>
      <c r="BI94" s="4">
        <v>17.739999999999998</v>
      </c>
      <c r="BJ94" s="4">
        <v>1615.3920000000001</v>
      </c>
      <c r="BK94" s="4">
        <v>473.59899999999999</v>
      </c>
      <c r="BL94" s="4">
        <v>2.0649999999999999</v>
      </c>
      <c r="BM94" s="4">
        <v>0.38400000000000001</v>
      </c>
      <c r="BN94" s="4">
        <v>2.4489999999999998</v>
      </c>
      <c r="BO94" s="4">
        <v>1.67</v>
      </c>
      <c r="BP94" s="4">
        <v>0.31</v>
      </c>
      <c r="BQ94" s="4">
        <v>1.9810000000000001</v>
      </c>
      <c r="BR94" s="4">
        <v>222.31790000000001</v>
      </c>
      <c r="BU94" s="4">
        <v>72.656000000000006</v>
      </c>
      <c r="BW94" s="4">
        <v>575.55100000000004</v>
      </c>
      <c r="BX94" s="4">
        <v>0.44042300000000001</v>
      </c>
      <c r="BY94" s="4">
        <v>-5</v>
      </c>
      <c r="BZ94" s="4">
        <v>1.1074329999999999</v>
      </c>
      <c r="CA94" s="4">
        <v>10.762836999999999</v>
      </c>
      <c r="CB94" s="4">
        <v>22.370146999999999</v>
      </c>
    </row>
    <row r="95" spans="1:80">
      <c r="A95" s="2">
        <v>42440</v>
      </c>
      <c r="B95" s="32">
        <v>0.57091942129629636</v>
      </c>
      <c r="C95" s="4">
        <v>9.08</v>
      </c>
      <c r="D95" s="4">
        <v>3.8047</v>
      </c>
      <c r="E95" s="4" t="s">
        <v>155</v>
      </c>
      <c r="F95" s="4">
        <v>38046.876533000002</v>
      </c>
      <c r="G95" s="4">
        <v>127.9</v>
      </c>
      <c r="H95" s="4">
        <v>26.1</v>
      </c>
      <c r="I95" s="4">
        <v>30358.3</v>
      </c>
      <c r="K95" s="4">
        <v>4.3</v>
      </c>
      <c r="L95" s="4">
        <v>2052</v>
      </c>
      <c r="M95" s="4">
        <v>0.85429999999999995</v>
      </c>
      <c r="N95" s="4">
        <v>7.7571000000000003</v>
      </c>
      <c r="O95" s="4">
        <v>3.2504</v>
      </c>
      <c r="P95" s="4">
        <v>109.26519999999999</v>
      </c>
      <c r="Q95" s="4">
        <v>22.3002</v>
      </c>
      <c r="R95" s="4">
        <v>131.6</v>
      </c>
      <c r="S95" s="4">
        <v>88.381</v>
      </c>
      <c r="T95" s="4">
        <v>18.0379</v>
      </c>
      <c r="U95" s="4">
        <v>106.4</v>
      </c>
      <c r="V95" s="4">
        <v>30358.321400000001</v>
      </c>
      <c r="Y95" s="4">
        <v>1753.0440000000001</v>
      </c>
      <c r="Z95" s="4">
        <v>0</v>
      </c>
      <c r="AA95" s="4">
        <v>3.6735000000000002</v>
      </c>
      <c r="AB95" s="4" t="s">
        <v>384</v>
      </c>
      <c r="AC95" s="4">
        <v>0</v>
      </c>
      <c r="AD95" s="4">
        <v>11.8</v>
      </c>
      <c r="AE95" s="4">
        <v>851</v>
      </c>
      <c r="AF95" s="4">
        <v>875</v>
      </c>
      <c r="AG95" s="4">
        <v>888</v>
      </c>
      <c r="AH95" s="4">
        <v>52</v>
      </c>
      <c r="AI95" s="4">
        <v>24.72</v>
      </c>
      <c r="AJ95" s="4">
        <v>0.56999999999999995</v>
      </c>
      <c r="AK95" s="4">
        <v>987</v>
      </c>
      <c r="AL95" s="4">
        <v>8</v>
      </c>
      <c r="AM95" s="4">
        <v>0</v>
      </c>
      <c r="AN95" s="4">
        <v>32</v>
      </c>
      <c r="AO95" s="4">
        <v>191</v>
      </c>
      <c r="AP95" s="4">
        <v>190</v>
      </c>
      <c r="AQ95" s="4">
        <v>3.1</v>
      </c>
      <c r="AR95" s="4">
        <v>195</v>
      </c>
      <c r="AS95" s="4" t="s">
        <v>155</v>
      </c>
      <c r="AT95" s="4">
        <v>2</v>
      </c>
      <c r="AU95" s="5">
        <v>0.77907407407407403</v>
      </c>
      <c r="AV95" s="4">
        <v>47.161745000000003</v>
      </c>
      <c r="AW95" s="4">
        <v>-88.483897999999996</v>
      </c>
      <c r="AX95" s="4">
        <v>315.5</v>
      </c>
      <c r="AY95" s="4">
        <v>34.799999999999997</v>
      </c>
      <c r="AZ95" s="4">
        <v>12</v>
      </c>
      <c r="BA95" s="4">
        <v>9</v>
      </c>
      <c r="BB95" s="4" t="s">
        <v>430</v>
      </c>
      <c r="BC95" s="4">
        <v>1.1000000000000001</v>
      </c>
      <c r="BD95" s="4">
        <v>1.024875</v>
      </c>
      <c r="BE95" s="4">
        <v>2</v>
      </c>
      <c r="BF95" s="4">
        <v>14.063000000000001</v>
      </c>
      <c r="BG95" s="4">
        <v>12.41</v>
      </c>
      <c r="BH95" s="4">
        <v>0.88</v>
      </c>
      <c r="BI95" s="4">
        <v>17.053999999999998</v>
      </c>
      <c r="BJ95" s="4">
        <v>1674.82</v>
      </c>
      <c r="BK95" s="4">
        <v>446.661</v>
      </c>
      <c r="BL95" s="4">
        <v>2.4710000000000001</v>
      </c>
      <c r="BM95" s="4">
        <v>0.504</v>
      </c>
      <c r="BN95" s="4">
        <v>2.9750000000000001</v>
      </c>
      <c r="BO95" s="4">
        <v>1.998</v>
      </c>
      <c r="BP95" s="4">
        <v>0.40799999999999997</v>
      </c>
      <c r="BQ95" s="4">
        <v>2.4060000000000001</v>
      </c>
      <c r="BR95" s="4">
        <v>216.74100000000001</v>
      </c>
      <c r="BU95" s="4">
        <v>75.093999999999994</v>
      </c>
      <c r="BW95" s="4">
        <v>576.69899999999996</v>
      </c>
      <c r="BX95" s="4">
        <v>0.474887</v>
      </c>
      <c r="BY95" s="4">
        <v>-5</v>
      </c>
      <c r="BZ95" s="4">
        <v>1.109299</v>
      </c>
      <c r="CA95" s="4">
        <v>11.605051</v>
      </c>
      <c r="CB95" s="4">
        <v>22.40784</v>
      </c>
    </row>
    <row r="96" spans="1:80">
      <c r="A96" s="2">
        <v>42440</v>
      </c>
      <c r="B96" s="32">
        <v>0.5709309953703704</v>
      </c>
      <c r="C96" s="4">
        <v>9.0860000000000003</v>
      </c>
      <c r="D96" s="4">
        <v>4.0115999999999996</v>
      </c>
      <c r="E96" s="4" t="s">
        <v>155</v>
      </c>
      <c r="F96" s="4">
        <v>40115.560098000002</v>
      </c>
      <c r="G96" s="4">
        <v>144.4</v>
      </c>
      <c r="H96" s="4">
        <v>31.7</v>
      </c>
      <c r="I96" s="4">
        <v>28711.5</v>
      </c>
      <c r="K96" s="4">
        <v>4.3</v>
      </c>
      <c r="L96" s="4">
        <v>2052</v>
      </c>
      <c r="M96" s="4">
        <v>0.85389999999999999</v>
      </c>
      <c r="N96" s="4">
        <v>7.7586000000000004</v>
      </c>
      <c r="O96" s="4">
        <v>3.4256000000000002</v>
      </c>
      <c r="P96" s="4">
        <v>123.2786</v>
      </c>
      <c r="Q96" s="4">
        <v>27.100899999999999</v>
      </c>
      <c r="R96" s="4">
        <v>150.4</v>
      </c>
      <c r="S96" s="4">
        <v>99.715999999999994</v>
      </c>
      <c r="T96" s="4">
        <v>21.920999999999999</v>
      </c>
      <c r="U96" s="4">
        <v>121.6</v>
      </c>
      <c r="V96" s="4">
        <v>28711.531800000001</v>
      </c>
      <c r="Y96" s="4">
        <v>1752.2919999999999</v>
      </c>
      <c r="Z96" s="4">
        <v>0</v>
      </c>
      <c r="AA96" s="4">
        <v>3.6720000000000002</v>
      </c>
      <c r="AB96" s="4" t="s">
        <v>384</v>
      </c>
      <c r="AC96" s="4">
        <v>0</v>
      </c>
      <c r="AD96" s="4">
        <v>11.8</v>
      </c>
      <c r="AE96" s="4">
        <v>850</v>
      </c>
      <c r="AF96" s="4">
        <v>874</v>
      </c>
      <c r="AG96" s="4">
        <v>887</v>
      </c>
      <c r="AH96" s="4">
        <v>52</v>
      </c>
      <c r="AI96" s="4">
        <v>24.72</v>
      </c>
      <c r="AJ96" s="4">
        <v>0.56999999999999995</v>
      </c>
      <c r="AK96" s="4">
        <v>987</v>
      </c>
      <c r="AL96" s="4">
        <v>8</v>
      </c>
      <c r="AM96" s="4">
        <v>0</v>
      </c>
      <c r="AN96" s="4">
        <v>32</v>
      </c>
      <c r="AO96" s="4">
        <v>191.4</v>
      </c>
      <c r="AP96" s="4">
        <v>190</v>
      </c>
      <c r="AQ96" s="4">
        <v>3.2</v>
      </c>
      <c r="AR96" s="4">
        <v>195</v>
      </c>
      <c r="AS96" s="4" t="s">
        <v>155</v>
      </c>
      <c r="AT96" s="4">
        <v>2</v>
      </c>
      <c r="AU96" s="5">
        <v>0.77908564814814818</v>
      </c>
      <c r="AV96" s="4">
        <v>47.161875000000002</v>
      </c>
      <c r="AW96" s="4">
        <v>-88.483982999999995</v>
      </c>
      <c r="AX96" s="4">
        <v>315.60000000000002</v>
      </c>
      <c r="AY96" s="4">
        <v>33.9</v>
      </c>
      <c r="AZ96" s="4">
        <v>12</v>
      </c>
      <c r="BA96" s="4">
        <v>9</v>
      </c>
      <c r="BB96" s="4" t="s">
        <v>430</v>
      </c>
      <c r="BC96" s="4">
        <v>1.1000000000000001</v>
      </c>
      <c r="BD96" s="4">
        <v>1.1495500000000001</v>
      </c>
      <c r="BE96" s="4">
        <v>2.024775</v>
      </c>
      <c r="BF96" s="4">
        <v>14.063000000000001</v>
      </c>
      <c r="BG96" s="4">
        <v>12.37</v>
      </c>
      <c r="BH96" s="4">
        <v>0.88</v>
      </c>
      <c r="BI96" s="4">
        <v>17.103999999999999</v>
      </c>
      <c r="BJ96" s="4">
        <v>1673.691</v>
      </c>
      <c r="BK96" s="4">
        <v>470.34</v>
      </c>
      <c r="BL96" s="4">
        <v>2.7850000000000001</v>
      </c>
      <c r="BM96" s="4">
        <v>0.61199999999999999</v>
      </c>
      <c r="BN96" s="4">
        <v>3.3969999999999998</v>
      </c>
      <c r="BO96" s="4">
        <v>2.2530000000000001</v>
      </c>
      <c r="BP96" s="4">
        <v>0.495</v>
      </c>
      <c r="BQ96" s="4">
        <v>2.7480000000000002</v>
      </c>
      <c r="BR96" s="4">
        <v>204.8074</v>
      </c>
      <c r="BU96" s="4">
        <v>74.998000000000005</v>
      </c>
      <c r="BW96" s="4">
        <v>575.95500000000004</v>
      </c>
      <c r="BX96" s="4">
        <v>0.48186000000000001</v>
      </c>
      <c r="BY96" s="4">
        <v>-5</v>
      </c>
      <c r="BZ96" s="4">
        <v>1.111</v>
      </c>
      <c r="CA96" s="4">
        <v>11.775456999999999</v>
      </c>
      <c r="CB96" s="4">
        <v>22.4422</v>
      </c>
    </row>
    <row r="97" spans="1:80">
      <c r="A97" s="2">
        <v>42440</v>
      </c>
      <c r="B97" s="32">
        <v>0.57094256944444444</v>
      </c>
      <c r="C97" s="4">
        <v>9.09</v>
      </c>
      <c r="D97" s="4">
        <v>3.806</v>
      </c>
      <c r="E97" s="4" t="s">
        <v>155</v>
      </c>
      <c r="F97" s="4">
        <v>38060.266552000001</v>
      </c>
      <c r="G97" s="4">
        <v>144.19999999999999</v>
      </c>
      <c r="H97" s="4">
        <v>34.4</v>
      </c>
      <c r="I97" s="4">
        <v>28366.7</v>
      </c>
      <c r="K97" s="4">
        <v>4.2</v>
      </c>
      <c r="L97" s="4">
        <v>2052</v>
      </c>
      <c r="M97" s="4">
        <v>0.85619999999999996</v>
      </c>
      <c r="N97" s="4">
        <v>7.7832999999999997</v>
      </c>
      <c r="O97" s="4">
        <v>3.2589000000000001</v>
      </c>
      <c r="P97" s="4">
        <v>123.4941</v>
      </c>
      <c r="Q97" s="4">
        <v>29.4727</v>
      </c>
      <c r="R97" s="4">
        <v>153</v>
      </c>
      <c r="S97" s="4">
        <v>99.890299999999996</v>
      </c>
      <c r="T97" s="4">
        <v>23.839500000000001</v>
      </c>
      <c r="U97" s="4">
        <v>123.7</v>
      </c>
      <c r="V97" s="4">
        <v>28366.7078</v>
      </c>
      <c r="Y97" s="4">
        <v>1757.019</v>
      </c>
      <c r="Z97" s="4">
        <v>0</v>
      </c>
      <c r="AA97" s="4">
        <v>3.5962000000000001</v>
      </c>
      <c r="AB97" s="4" t="s">
        <v>384</v>
      </c>
      <c r="AC97" s="4">
        <v>0</v>
      </c>
      <c r="AD97" s="4">
        <v>11.8</v>
      </c>
      <c r="AE97" s="4">
        <v>851</v>
      </c>
      <c r="AF97" s="4">
        <v>874</v>
      </c>
      <c r="AG97" s="4">
        <v>887</v>
      </c>
      <c r="AH97" s="4">
        <v>52</v>
      </c>
      <c r="AI97" s="4">
        <v>24.72</v>
      </c>
      <c r="AJ97" s="4">
        <v>0.56999999999999995</v>
      </c>
      <c r="AK97" s="4">
        <v>987</v>
      </c>
      <c r="AL97" s="4">
        <v>8</v>
      </c>
      <c r="AM97" s="4">
        <v>0</v>
      </c>
      <c r="AN97" s="4">
        <v>32</v>
      </c>
      <c r="AO97" s="4">
        <v>192</v>
      </c>
      <c r="AP97" s="4">
        <v>190</v>
      </c>
      <c r="AQ97" s="4">
        <v>3.2</v>
      </c>
      <c r="AR97" s="4">
        <v>195</v>
      </c>
      <c r="AS97" s="4" t="s">
        <v>155</v>
      </c>
      <c r="AT97" s="4">
        <v>2</v>
      </c>
      <c r="AU97" s="5">
        <v>0.77909722222222222</v>
      </c>
      <c r="AV97" s="4">
        <v>47.162002999999999</v>
      </c>
      <c r="AW97" s="4">
        <v>-88.484042000000002</v>
      </c>
      <c r="AX97" s="4">
        <v>315.8</v>
      </c>
      <c r="AY97" s="4">
        <v>33.1</v>
      </c>
      <c r="AZ97" s="4">
        <v>12</v>
      </c>
      <c r="BA97" s="4">
        <v>10</v>
      </c>
      <c r="BB97" s="4" t="s">
        <v>431</v>
      </c>
      <c r="BC97" s="4">
        <v>1.1000000000000001</v>
      </c>
      <c r="BD97" s="4">
        <v>1.3</v>
      </c>
      <c r="BE97" s="4">
        <v>2.1</v>
      </c>
      <c r="BF97" s="4">
        <v>14.063000000000001</v>
      </c>
      <c r="BG97" s="4">
        <v>12.58</v>
      </c>
      <c r="BH97" s="4">
        <v>0.89</v>
      </c>
      <c r="BI97" s="4">
        <v>16.789000000000001</v>
      </c>
      <c r="BJ97" s="4">
        <v>1700.4390000000001</v>
      </c>
      <c r="BK97" s="4">
        <v>453.15499999999997</v>
      </c>
      <c r="BL97" s="4">
        <v>2.8250000000000002</v>
      </c>
      <c r="BM97" s="4">
        <v>0.67400000000000004</v>
      </c>
      <c r="BN97" s="4">
        <v>3.5</v>
      </c>
      <c r="BO97" s="4">
        <v>2.2850000000000001</v>
      </c>
      <c r="BP97" s="4">
        <v>0.54500000000000004</v>
      </c>
      <c r="BQ97" s="4">
        <v>2.831</v>
      </c>
      <c r="BR97" s="4">
        <v>204.92910000000001</v>
      </c>
      <c r="BU97" s="4">
        <v>76.159000000000006</v>
      </c>
      <c r="BW97" s="4">
        <v>571.27499999999998</v>
      </c>
      <c r="BX97" s="4">
        <v>0.48275699999999999</v>
      </c>
      <c r="BY97" s="4">
        <v>-5</v>
      </c>
      <c r="BZ97" s="4">
        <v>1.11273</v>
      </c>
      <c r="CA97" s="4">
        <v>11.797368000000001</v>
      </c>
      <c r="CB97" s="4">
        <v>22.477141</v>
      </c>
    </row>
    <row r="98" spans="1:80">
      <c r="A98" s="2">
        <v>42440</v>
      </c>
      <c r="B98" s="32">
        <v>0.57095414351851848</v>
      </c>
      <c r="C98" s="4">
        <v>9.077</v>
      </c>
      <c r="D98" s="4">
        <v>3.7761999999999998</v>
      </c>
      <c r="E98" s="4" t="s">
        <v>155</v>
      </c>
      <c r="F98" s="4">
        <v>37762.388663999998</v>
      </c>
      <c r="G98" s="4">
        <v>173.6</v>
      </c>
      <c r="H98" s="4">
        <v>38.9</v>
      </c>
      <c r="I98" s="4">
        <v>29128.7</v>
      </c>
      <c r="K98" s="4">
        <v>4.2</v>
      </c>
      <c r="L98" s="4">
        <v>2052</v>
      </c>
      <c r="M98" s="4">
        <v>0.85589999999999999</v>
      </c>
      <c r="N98" s="4">
        <v>7.7694999999999999</v>
      </c>
      <c r="O98" s="4">
        <v>3.2322000000000002</v>
      </c>
      <c r="P98" s="4">
        <v>148.60740000000001</v>
      </c>
      <c r="Q98" s="4">
        <v>33.3264</v>
      </c>
      <c r="R98" s="4">
        <v>181.9</v>
      </c>
      <c r="S98" s="4">
        <v>120.2086</v>
      </c>
      <c r="T98" s="4">
        <v>26.957799999999999</v>
      </c>
      <c r="U98" s="4">
        <v>147.19999999999999</v>
      </c>
      <c r="V98" s="4">
        <v>29128.6512</v>
      </c>
      <c r="Y98" s="4">
        <v>1756.346</v>
      </c>
      <c r="Z98" s="4">
        <v>0</v>
      </c>
      <c r="AA98" s="4">
        <v>3.5949</v>
      </c>
      <c r="AB98" s="4" t="s">
        <v>384</v>
      </c>
      <c r="AC98" s="4">
        <v>0</v>
      </c>
      <c r="AD98" s="4">
        <v>11.9</v>
      </c>
      <c r="AE98" s="4">
        <v>850</v>
      </c>
      <c r="AF98" s="4">
        <v>875</v>
      </c>
      <c r="AG98" s="4">
        <v>886</v>
      </c>
      <c r="AH98" s="4">
        <v>52</v>
      </c>
      <c r="AI98" s="4">
        <v>24.73</v>
      </c>
      <c r="AJ98" s="4">
        <v>0.56999999999999995</v>
      </c>
      <c r="AK98" s="4">
        <v>987</v>
      </c>
      <c r="AL98" s="4">
        <v>8</v>
      </c>
      <c r="AM98" s="4">
        <v>0</v>
      </c>
      <c r="AN98" s="4">
        <v>32</v>
      </c>
      <c r="AO98" s="4">
        <v>192</v>
      </c>
      <c r="AP98" s="4">
        <v>190.4</v>
      </c>
      <c r="AQ98" s="4">
        <v>3.4</v>
      </c>
      <c r="AR98" s="4">
        <v>195</v>
      </c>
      <c r="AS98" s="4" t="s">
        <v>155</v>
      </c>
      <c r="AT98" s="4">
        <v>2</v>
      </c>
      <c r="AU98" s="5">
        <v>0.77910879629629637</v>
      </c>
      <c r="AV98" s="4">
        <v>47.162132</v>
      </c>
      <c r="AW98" s="4">
        <v>-88.484089999999995</v>
      </c>
      <c r="AX98" s="4">
        <v>316.10000000000002</v>
      </c>
      <c r="AY98" s="4">
        <v>33.4</v>
      </c>
      <c r="AZ98" s="4">
        <v>12</v>
      </c>
      <c r="BA98" s="4">
        <v>10</v>
      </c>
      <c r="BB98" s="4" t="s">
        <v>431</v>
      </c>
      <c r="BC98" s="4">
        <v>1.1000000000000001</v>
      </c>
      <c r="BD98" s="4">
        <v>1.3245</v>
      </c>
      <c r="BE98" s="4">
        <v>2.1</v>
      </c>
      <c r="BF98" s="4">
        <v>14.063000000000001</v>
      </c>
      <c r="BG98" s="4">
        <v>12.54</v>
      </c>
      <c r="BH98" s="4">
        <v>0.89</v>
      </c>
      <c r="BI98" s="4">
        <v>16.832999999999998</v>
      </c>
      <c r="BJ98" s="4">
        <v>1693.0619999999999</v>
      </c>
      <c r="BK98" s="4">
        <v>448.28199999999998</v>
      </c>
      <c r="BL98" s="4">
        <v>3.391</v>
      </c>
      <c r="BM98" s="4">
        <v>0.76100000000000001</v>
      </c>
      <c r="BN98" s="4">
        <v>4.1520000000000001</v>
      </c>
      <c r="BO98" s="4">
        <v>2.7429999999999999</v>
      </c>
      <c r="BP98" s="4">
        <v>0.61499999999999999</v>
      </c>
      <c r="BQ98" s="4">
        <v>3.3580000000000001</v>
      </c>
      <c r="BR98" s="4">
        <v>209.89320000000001</v>
      </c>
      <c r="BU98" s="4">
        <v>75.935000000000002</v>
      </c>
      <c r="BW98" s="4">
        <v>569.59</v>
      </c>
      <c r="BX98" s="4">
        <v>0.50263899999999995</v>
      </c>
      <c r="BY98" s="4">
        <v>-5</v>
      </c>
      <c r="BZ98" s="4">
        <v>1.1145670000000001</v>
      </c>
      <c r="CA98" s="4">
        <v>12.283241</v>
      </c>
      <c r="CB98" s="4">
        <v>22.514253</v>
      </c>
    </row>
    <row r="99" spans="1:80">
      <c r="A99" s="2">
        <v>42440</v>
      </c>
      <c r="B99" s="32">
        <v>0.57096571759259263</v>
      </c>
      <c r="C99" s="4">
        <v>9.0229999999999997</v>
      </c>
      <c r="D99" s="4">
        <v>3.8902000000000001</v>
      </c>
      <c r="E99" s="4" t="s">
        <v>155</v>
      </c>
      <c r="F99" s="4">
        <v>38901.809842000002</v>
      </c>
      <c r="G99" s="4">
        <v>183.8</v>
      </c>
      <c r="H99" s="4">
        <v>39</v>
      </c>
      <c r="I99" s="4">
        <v>29615</v>
      </c>
      <c r="K99" s="4">
        <v>4.21</v>
      </c>
      <c r="L99" s="4">
        <v>2052</v>
      </c>
      <c r="M99" s="4">
        <v>0.8548</v>
      </c>
      <c r="N99" s="4">
        <v>7.7126000000000001</v>
      </c>
      <c r="O99" s="4">
        <v>3.3252999999999999</v>
      </c>
      <c r="P99" s="4">
        <v>157.0872</v>
      </c>
      <c r="Q99" s="4">
        <v>33.3367</v>
      </c>
      <c r="R99" s="4">
        <v>190.4</v>
      </c>
      <c r="S99" s="4">
        <v>127.0748</v>
      </c>
      <c r="T99" s="4">
        <v>26.967500000000001</v>
      </c>
      <c r="U99" s="4">
        <v>154</v>
      </c>
      <c r="V99" s="4">
        <v>29614.983700000001</v>
      </c>
      <c r="Y99" s="4">
        <v>1754.0229999999999</v>
      </c>
      <c r="Z99" s="4">
        <v>0</v>
      </c>
      <c r="AA99" s="4">
        <v>3.6025999999999998</v>
      </c>
      <c r="AB99" s="4" t="s">
        <v>384</v>
      </c>
      <c r="AC99" s="4">
        <v>0</v>
      </c>
      <c r="AD99" s="4">
        <v>11.8</v>
      </c>
      <c r="AE99" s="4">
        <v>851</v>
      </c>
      <c r="AF99" s="4">
        <v>875</v>
      </c>
      <c r="AG99" s="4">
        <v>886</v>
      </c>
      <c r="AH99" s="4">
        <v>52</v>
      </c>
      <c r="AI99" s="4">
        <v>24.75</v>
      </c>
      <c r="AJ99" s="4">
        <v>0.56999999999999995</v>
      </c>
      <c r="AK99" s="4">
        <v>986</v>
      </c>
      <c r="AL99" s="4">
        <v>8</v>
      </c>
      <c r="AM99" s="4">
        <v>0</v>
      </c>
      <c r="AN99" s="4">
        <v>32</v>
      </c>
      <c r="AO99" s="4">
        <v>192</v>
      </c>
      <c r="AP99" s="4">
        <v>190.6</v>
      </c>
      <c r="AQ99" s="4">
        <v>3.4</v>
      </c>
      <c r="AR99" s="4">
        <v>195</v>
      </c>
      <c r="AS99" s="4" t="s">
        <v>155</v>
      </c>
      <c r="AT99" s="4">
        <v>2</v>
      </c>
      <c r="AU99" s="5">
        <v>0.7791203703703703</v>
      </c>
      <c r="AV99" s="4">
        <v>47.162272000000002</v>
      </c>
      <c r="AW99" s="4">
        <v>-88.484094999999996</v>
      </c>
      <c r="AX99" s="4">
        <v>316.39999999999998</v>
      </c>
      <c r="AY99" s="4">
        <v>34.4</v>
      </c>
      <c r="AZ99" s="4">
        <v>12</v>
      </c>
      <c r="BA99" s="4">
        <v>10</v>
      </c>
      <c r="BB99" s="4" t="s">
        <v>431</v>
      </c>
      <c r="BC99" s="4">
        <v>1.173427</v>
      </c>
      <c r="BD99" s="4">
        <v>1.302098</v>
      </c>
      <c r="BE99" s="4">
        <v>2.1489509999999998</v>
      </c>
      <c r="BF99" s="4">
        <v>14.063000000000001</v>
      </c>
      <c r="BG99" s="4">
        <v>12.44</v>
      </c>
      <c r="BH99" s="4">
        <v>0.88</v>
      </c>
      <c r="BI99" s="4">
        <v>16.988</v>
      </c>
      <c r="BJ99" s="4">
        <v>1670.45</v>
      </c>
      <c r="BK99" s="4">
        <v>458.39100000000002</v>
      </c>
      <c r="BL99" s="4">
        <v>3.5630000000000002</v>
      </c>
      <c r="BM99" s="4">
        <v>0.75600000000000001</v>
      </c>
      <c r="BN99" s="4">
        <v>4.319</v>
      </c>
      <c r="BO99" s="4">
        <v>2.8820000000000001</v>
      </c>
      <c r="BP99" s="4">
        <v>0.61199999999999999</v>
      </c>
      <c r="BQ99" s="4">
        <v>3.4940000000000002</v>
      </c>
      <c r="BR99" s="4">
        <v>212.0994</v>
      </c>
      <c r="BU99" s="4">
        <v>75.373000000000005</v>
      </c>
      <c r="BW99" s="4">
        <v>567.351</v>
      </c>
      <c r="BX99" s="4">
        <v>0.49819600000000003</v>
      </c>
      <c r="BY99" s="4">
        <v>-5</v>
      </c>
      <c r="BZ99" s="4">
        <v>1.114433</v>
      </c>
      <c r="CA99" s="4">
        <v>12.174664999999999</v>
      </c>
      <c r="CB99" s="4">
        <v>22.511547</v>
      </c>
    </row>
    <row r="100" spans="1:80">
      <c r="A100" s="2">
        <v>42440</v>
      </c>
      <c r="B100" s="32">
        <v>0.57097729166666666</v>
      </c>
      <c r="C100" s="4">
        <v>8.891</v>
      </c>
      <c r="D100" s="4">
        <v>3.99</v>
      </c>
      <c r="E100" s="4" t="s">
        <v>155</v>
      </c>
      <c r="F100" s="4">
        <v>39899.657533999998</v>
      </c>
      <c r="G100" s="4">
        <v>192.1</v>
      </c>
      <c r="H100" s="4">
        <v>45.9</v>
      </c>
      <c r="I100" s="4">
        <v>29728.5</v>
      </c>
      <c r="K100" s="4">
        <v>4.3</v>
      </c>
      <c r="L100" s="4">
        <v>2052</v>
      </c>
      <c r="M100" s="4">
        <v>0.8548</v>
      </c>
      <c r="N100" s="4">
        <v>7.6001000000000003</v>
      </c>
      <c r="O100" s="4">
        <v>3.4108000000000001</v>
      </c>
      <c r="P100" s="4">
        <v>164.23910000000001</v>
      </c>
      <c r="Q100" s="4">
        <v>39.237299999999998</v>
      </c>
      <c r="R100" s="4">
        <v>203.5</v>
      </c>
      <c r="S100" s="4">
        <v>132.8603</v>
      </c>
      <c r="T100" s="4">
        <v>31.7408</v>
      </c>
      <c r="U100" s="4">
        <v>164.6</v>
      </c>
      <c r="V100" s="4">
        <v>29728.459800000001</v>
      </c>
      <c r="Y100" s="4">
        <v>1754.136</v>
      </c>
      <c r="Z100" s="4">
        <v>0</v>
      </c>
      <c r="AA100" s="4">
        <v>3.6758000000000002</v>
      </c>
      <c r="AB100" s="4" t="s">
        <v>384</v>
      </c>
      <c r="AC100" s="4">
        <v>0</v>
      </c>
      <c r="AD100" s="4">
        <v>11.9</v>
      </c>
      <c r="AE100" s="4">
        <v>851</v>
      </c>
      <c r="AF100" s="4">
        <v>876</v>
      </c>
      <c r="AG100" s="4">
        <v>885</v>
      </c>
      <c r="AH100" s="4">
        <v>52</v>
      </c>
      <c r="AI100" s="4">
        <v>24.75</v>
      </c>
      <c r="AJ100" s="4">
        <v>0.56999999999999995</v>
      </c>
      <c r="AK100" s="4">
        <v>986</v>
      </c>
      <c r="AL100" s="4">
        <v>8</v>
      </c>
      <c r="AM100" s="4">
        <v>0</v>
      </c>
      <c r="AN100" s="4">
        <v>32</v>
      </c>
      <c r="AO100" s="4">
        <v>192</v>
      </c>
      <c r="AP100" s="4">
        <v>190</v>
      </c>
      <c r="AQ100" s="4">
        <v>3.6</v>
      </c>
      <c r="AR100" s="4">
        <v>195</v>
      </c>
      <c r="AS100" s="4" t="s">
        <v>155</v>
      </c>
      <c r="AT100" s="4">
        <v>2</v>
      </c>
      <c r="AU100" s="5">
        <v>0.77913194444444445</v>
      </c>
      <c r="AV100" s="4">
        <v>47.162418000000002</v>
      </c>
      <c r="AW100" s="4">
        <v>-88.484055999999995</v>
      </c>
      <c r="AX100" s="4">
        <v>316.60000000000002</v>
      </c>
      <c r="AY100" s="4">
        <v>35</v>
      </c>
      <c r="AZ100" s="4">
        <v>12</v>
      </c>
      <c r="BA100" s="4">
        <v>11</v>
      </c>
      <c r="BB100" s="4" t="s">
        <v>420</v>
      </c>
      <c r="BC100" s="4">
        <v>1.4243760000000001</v>
      </c>
      <c r="BD100" s="4">
        <v>1.0731269999999999</v>
      </c>
      <c r="BE100" s="4">
        <v>2.3731270000000002</v>
      </c>
      <c r="BF100" s="4">
        <v>14.063000000000001</v>
      </c>
      <c r="BG100" s="4">
        <v>12.44</v>
      </c>
      <c r="BH100" s="4">
        <v>0.88</v>
      </c>
      <c r="BI100" s="4">
        <v>16.981000000000002</v>
      </c>
      <c r="BJ100" s="4">
        <v>1647.924</v>
      </c>
      <c r="BK100" s="4">
        <v>470.70800000000003</v>
      </c>
      <c r="BL100" s="4">
        <v>3.7290000000000001</v>
      </c>
      <c r="BM100" s="4">
        <v>0.89100000000000001</v>
      </c>
      <c r="BN100" s="4">
        <v>4.62</v>
      </c>
      <c r="BO100" s="4">
        <v>3.0169999999999999</v>
      </c>
      <c r="BP100" s="4">
        <v>0.72099999999999997</v>
      </c>
      <c r="BQ100" s="4">
        <v>3.738</v>
      </c>
      <c r="BR100" s="4">
        <v>213.15119999999999</v>
      </c>
      <c r="BU100" s="4">
        <v>75.462000000000003</v>
      </c>
      <c r="BW100" s="4">
        <v>579.52499999999998</v>
      </c>
      <c r="BX100" s="4">
        <v>0.52361899999999995</v>
      </c>
      <c r="BY100" s="4">
        <v>-5</v>
      </c>
      <c r="BZ100" s="4">
        <v>1.1145670000000001</v>
      </c>
      <c r="CA100" s="4">
        <v>12.79594</v>
      </c>
      <c r="CB100" s="4">
        <v>22.514253</v>
      </c>
    </row>
    <row r="101" spans="1:80">
      <c r="A101" s="2">
        <v>42440</v>
      </c>
      <c r="B101" s="32">
        <v>0.57098886574074081</v>
      </c>
      <c r="C101" s="4">
        <v>9.0990000000000002</v>
      </c>
      <c r="D101" s="4">
        <v>3.9293999999999998</v>
      </c>
      <c r="E101" s="4" t="s">
        <v>155</v>
      </c>
      <c r="F101" s="4">
        <v>39294.135953999998</v>
      </c>
      <c r="G101" s="4">
        <v>189</v>
      </c>
      <c r="H101" s="4">
        <v>40.799999999999997</v>
      </c>
      <c r="I101" s="4">
        <v>28839.1</v>
      </c>
      <c r="K101" s="4">
        <v>4.3</v>
      </c>
      <c r="L101" s="4">
        <v>2052</v>
      </c>
      <c r="M101" s="4">
        <v>0.85470000000000002</v>
      </c>
      <c r="N101" s="4">
        <v>7.7765000000000004</v>
      </c>
      <c r="O101" s="4">
        <v>3.3584000000000001</v>
      </c>
      <c r="P101" s="4">
        <v>161.56569999999999</v>
      </c>
      <c r="Q101" s="4">
        <v>34.845700000000001</v>
      </c>
      <c r="R101" s="4">
        <v>196.4</v>
      </c>
      <c r="S101" s="4">
        <v>130.6977</v>
      </c>
      <c r="T101" s="4">
        <v>28.188199999999998</v>
      </c>
      <c r="U101" s="4">
        <v>158.9</v>
      </c>
      <c r="V101" s="4">
        <v>28839.126400000001</v>
      </c>
      <c r="Y101" s="4">
        <v>1753.799</v>
      </c>
      <c r="Z101" s="4">
        <v>0</v>
      </c>
      <c r="AA101" s="4">
        <v>3.6751</v>
      </c>
      <c r="AB101" s="4" t="s">
        <v>384</v>
      </c>
      <c r="AC101" s="4">
        <v>0</v>
      </c>
      <c r="AD101" s="4">
        <v>11.9</v>
      </c>
      <c r="AE101" s="4">
        <v>850</v>
      </c>
      <c r="AF101" s="4">
        <v>875</v>
      </c>
      <c r="AG101" s="4">
        <v>885</v>
      </c>
      <c r="AH101" s="4">
        <v>52</v>
      </c>
      <c r="AI101" s="4">
        <v>24.75</v>
      </c>
      <c r="AJ101" s="4">
        <v>0.56999999999999995</v>
      </c>
      <c r="AK101" s="4">
        <v>986</v>
      </c>
      <c r="AL101" s="4">
        <v>8</v>
      </c>
      <c r="AM101" s="4">
        <v>0</v>
      </c>
      <c r="AN101" s="4">
        <v>32</v>
      </c>
      <c r="AO101" s="4">
        <v>192</v>
      </c>
      <c r="AP101" s="4">
        <v>190.4</v>
      </c>
      <c r="AQ101" s="4">
        <v>3.6</v>
      </c>
      <c r="AR101" s="4">
        <v>195</v>
      </c>
      <c r="AS101" s="4" t="s">
        <v>155</v>
      </c>
      <c r="AT101" s="4">
        <v>2</v>
      </c>
      <c r="AU101" s="5">
        <v>0.7791435185185186</v>
      </c>
      <c r="AV101" s="4">
        <v>47.162565999999998</v>
      </c>
      <c r="AW101" s="4">
        <v>-88.484026999999998</v>
      </c>
      <c r="AX101" s="4">
        <v>316.8</v>
      </c>
      <c r="AY101" s="4">
        <v>36.200000000000003</v>
      </c>
      <c r="AZ101" s="4">
        <v>12</v>
      </c>
      <c r="BA101" s="4">
        <v>11</v>
      </c>
      <c r="BB101" s="4" t="s">
        <v>420</v>
      </c>
      <c r="BC101" s="4">
        <v>1.548551</v>
      </c>
      <c r="BD101" s="4">
        <v>1.397103</v>
      </c>
      <c r="BE101" s="4">
        <v>2.6971029999999998</v>
      </c>
      <c r="BF101" s="4">
        <v>14.063000000000001</v>
      </c>
      <c r="BG101" s="4">
        <v>12.42</v>
      </c>
      <c r="BH101" s="4">
        <v>0.88</v>
      </c>
      <c r="BI101" s="4">
        <v>17.003</v>
      </c>
      <c r="BJ101" s="4">
        <v>1681.944</v>
      </c>
      <c r="BK101" s="4">
        <v>462.31400000000002</v>
      </c>
      <c r="BL101" s="4">
        <v>3.6589999999999998</v>
      </c>
      <c r="BM101" s="4">
        <v>0.78900000000000003</v>
      </c>
      <c r="BN101" s="4">
        <v>4.4489999999999998</v>
      </c>
      <c r="BO101" s="4">
        <v>2.96</v>
      </c>
      <c r="BP101" s="4">
        <v>0.63800000000000001</v>
      </c>
      <c r="BQ101" s="4">
        <v>3.5990000000000002</v>
      </c>
      <c r="BR101" s="4">
        <v>206.2567</v>
      </c>
      <c r="BU101" s="4">
        <v>75.259</v>
      </c>
      <c r="BW101" s="4">
        <v>577.96100000000001</v>
      </c>
      <c r="BX101" s="4">
        <v>0.54323699999999997</v>
      </c>
      <c r="BY101" s="4">
        <v>-5</v>
      </c>
      <c r="BZ101" s="4">
        <v>1.112268</v>
      </c>
      <c r="CA101" s="4">
        <v>13.275354</v>
      </c>
      <c r="CB101" s="4">
        <v>22.467814000000001</v>
      </c>
    </row>
    <row r="102" spans="1:80">
      <c r="A102" s="2">
        <v>42440</v>
      </c>
      <c r="B102" s="32">
        <v>0.57100043981481485</v>
      </c>
      <c r="C102" s="4">
        <v>9.1120000000000001</v>
      </c>
      <c r="D102" s="4">
        <v>3.7296</v>
      </c>
      <c r="E102" s="4" t="s">
        <v>155</v>
      </c>
      <c r="F102" s="4">
        <v>37295.773955999997</v>
      </c>
      <c r="G102" s="4">
        <v>198.7</v>
      </c>
      <c r="H102" s="4">
        <v>31.9</v>
      </c>
      <c r="I102" s="4">
        <v>28899.4</v>
      </c>
      <c r="K102" s="4">
        <v>4.2300000000000004</v>
      </c>
      <c r="L102" s="4">
        <v>2052</v>
      </c>
      <c r="M102" s="4">
        <v>0.85640000000000005</v>
      </c>
      <c r="N102" s="4">
        <v>7.8033999999999999</v>
      </c>
      <c r="O102" s="4">
        <v>3.194</v>
      </c>
      <c r="P102" s="4">
        <v>170.20189999999999</v>
      </c>
      <c r="Q102" s="4">
        <v>27.287800000000001</v>
      </c>
      <c r="R102" s="4">
        <v>197.5</v>
      </c>
      <c r="S102" s="4">
        <v>137.68389999999999</v>
      </c>
      <c r="T102" s="4">
        <v>22.074300000000001</v>
      </c>
      <c r="U102" s="4">
        <v>159.80000000000001</v>
      </c>
      <c r="V102" s="4">
        <v>28899.372500000001</v>
      </c>
      <c r="Y102" s="4">
        <v>1757.3219999999999</v>
      </c>
      <c r="Z102" s="4">
        <v>0</v>
      </c>
      <c r="AA102" s="4">
        <v>3.6246999999999998</v>
      </c>
      <c r="AB102" s="4" t="s">
        <v>384</v>
      </c>
      <c r="AC102" s="4">
        <v>0</v>
      </c>
      <c r="AD102" s="4">
        <v>11.8</v>
      </c>
      <c r="AE102" s="4">
        <v>851</v>
      </c>
      <c r="AF102" s="4">
        <v>875</v>
      </c>
      <c r="AG102" s="4">
        <v>886</v>
      </c>
      <c r="AH102" s="4">
        <v>52</v>
      </c>
      <c r="AI102" s="4">
        <v>24.75</v>
      </c>
      <c r="AJ102" s="4">
        <v>0.56999999999999995</v>
      </c>
      <c r="AK102" s="4">
        <v>986</v>
      </c>
      <c r="AL102" s="4">
        <v>8</v>
      </c>
      <c r="AM102" s="4">
        <v>0</v>
      </c>
      <c r="AN102" s="4">
        <v>32</v>
      </c>
      <c r="AO102" s="4">
        <v>192</v>
      </c>
      <c r="AP102" s="4">
        <v>191</v>
      </c>
      <c r="AQ102" s="4">
        <v>3.5</v>
      </c>
      <c r="AR102" s="4">
        <v>195</v>
      </c>
      <c r="AS102" s="4" t="s">
        <v>155</v>
      </c>
      <c r="AT102" s="4">
        <v>2</v>
      </c>
      <c r="AU102" s="5">
        <v>0.77915509259259252</v>
      </c>
      <c r="AV102" s="4">
        <v>47.162719000000003</v>
      </c>
      <c r="AW102" s="4">
        <v>-88.483997000000002</v>
      </c>
      <c r="AX102" s="4">
        <v>316.3</v>
      </c>
      <c r="AY102" s="4">
        <v>37.299999999999997</v>
      </c>
      <c r="AZ102" s="4">
        <v>12</v>
      </c>
      <c r="BA102" s="4">
        <v>9</v>
      </c>
      <c r="BB102" s="4" t="s">
        <v>432</v>
      </c>
      <c r="BC102" s="4">
        <v>1.7</v>
      </c>
      <c r="BD102" s="4">
        <v>1.7</v>
      </c>
      <c r="BE102" s="4">
        <v>3</v>
      </c>
      <c r="BF102" s="4">
        <v>14.063000000000001</v>
      </c>
      <c r="BG102" s="4">
        <v>12.58</v>
      </c>
      <c r="BH102" s="4">
        <v>0.89</v>
      </c>
      <c r="BI102" s="4">
        <v>16.768999999999998</v>
      </c>
      <c r="BJ102" s="4">
        <v>1703.7929999999999</v>
      </c>
      <c r="BK102" s="4">
        <v>443.85700000000003</v>
      </c>
      <c r="BL102" s="4">
        <v>3.8919999999999999</v>
      </c>
      <c r="BM102" s="4">
        <v>0.624</v>
      </c>
      <c r="BN102" s="4">
        <v>4.516</v>
      </c>
      <c r="BO102" s="4">
        <v>3.1480000000000001</v>
      </c>
      <c r="BP102" s="4">
        <v>0.505</v>
      </c>
      <c r="BQ102" s="4">
        <v>3.653</v>
      </c>
      <c r="BR102" s="4">
        <v>208.64959999999999</v>
      </c>
      <c r="BU102" s="4">
        <v>76.126000000000005</v>
      </c>
      <c r="BW102" s="4">
        <v>575.43899999999996</v>
      </c>
      <c r="BX102" s="4">
        <v>0.550423</v>
      </c>
      <c r="BY102" s="4">
        <v>-5</v>
      </c>
      <c r="BZ102" s="4">
        <v>1.111299</v>
      </c>
      <c r="CA102" s="4">
        <v>13.450962000000001</v>
      </c>
      <c r="CB102" s="4">
        <v>22.448239999999998</v>
      </c>
    </row>
    <row r="103" spans="1:80">
      <c r="A103" s="2">
        <v>42440</v>
      </c>
      <c r="B103" s="32">
        <v>0.57101201388888889</v>
      </c>
      <c r="C103" s="4">
        <v>9.0410000000000004</v>
      </c>
      <c r="D103" s="4">
        <v>3.8119999999999998</v>
      </c>
      <c r="E103" s="4" t="s">
        <v>155</v>
      </c>
      <c r="F103" s="4">
        <v>38120.270498999998</v>
      </c>
      <c r="G103" s="4">
        <v>240.8</v>
      </c>
      <c r="H103" s="4">
        <v>31.3</v>
      </c>
      <c r="I103" s="4">
        <v>29274.6</v>
      </c>
      <c r="K103" s="4">
        <v>4.2</v>
      </c>
      <c r="L103" s="4">
        <v>2052</v>
      </c>
      <c r="M103" s="4">
        <v>0.85580000000000001</v>
      </c>
      <c r="N103" s="4">
        <v>7.7369000000000003</v>
      </c>
      <c r="O103" s="4">
        <v>3.2622</v>
      </c>
      <c r="P103" s="4">
        <v>206.05680000000001</v>
      </c>
      <c r="Q103" s="4">
        <v>26.8186</v>
      </c>
      <c r="R103" s="4">
        <v>232.9</v>
      </c>
      <c r="S103" s="4">
        <v>166.6885</v>
      </c>
      <c r="T103" s="4">
        <v>21.694800000000001</v>
      </c>
      <c r="U103" s="4">
        <v>188.4</v>
      </c>
      <c r="V103" s="4">
        <v>29274.599399999999</v>
      </c>
      <c r="Y103" s="4">
        <v>1756.0309999999999</v>
      </c>
      <c r="Z103" s="4">
        <v>0</v>
      </c>
      <c r="AA103" s="4">
        <v>3.5941999999999998</v>
      </c>
      <c r="AB103" s="4" t="s">
        <v>384</v>
      </c>
      <c r="AC103" s="4">
        <v>0</v>
      </c>
      <c r="AD103" s="4">
        <v>11.9</v>
      </c>
      <c r="AE103" s="4">
        <v>850</v>
      </c>
      <c r="AF103" s="4">
        <v>876</v>
      </c>
      <c r="AG103" s="4">
        <v>885</v>
      </c>
      <c r="AH103" s="4">
        <v>52</v>
      </c>
      <c r="AI103" s="4">
        <v>24.75</v>
      </c>
      <c r="AJ103" s="4">
        <v>0.56999999999999995</v>
      </c>
      <c r="AK103" s="4">
        <v>986</v>
      </c>
      <c r="AL103" s="4">
        <v>8</v>
      </c>
      <c r="AM103" s="4">
        <v>0</v>
      </c>
      <c r="AN103" s="4">
        <v>32</v>
      </c>
      <c r="AO103" s="4">
        <v>192</v>
      </c>
      <c r="AP103" s="4">
        <v>191</v>
      </c>
      <c r="AQ103" s="4">
        <v>3.5</v>
      </c>
      <c r="AR103" s="4">
        <v>195</v>
      </c>
      <c r="AS103" s="4" t="s">
        <v>155</v>
      </c>
      <c r="AT103" s="4">
        <v>2</v>
      </c>
      <c r="AU103" s="5">
        <v>0.77916666666666667</v>
      </c>
      <c r="AV103" s="4">
        <v>47.162868000000003</v>
      </c>
      <c r="AW103" s="4">
        <v>-88.483981999999997</v>
      </c>
      <c r="AX103" s="4">
        <v>316.5</v>
      </c>
      <c r="AY103" s="4">
        <v>37.4</v>
      </c>
      <c r="AZ103" s="4">
        <v>12</v>
      </c>
      <c r="BA103" s="4">
        <v>9</v>
      </c>
      <c r="BB103" s="4" t="s">
        <v>432</v>
      </c>
      <c r="BC103" s="4">
        <v>1.7240759999999999</v>
      </c>
      <c r="BD103" s="4">
        <v>1.7963039999999999</v>
      </c>
      <c r="BE103" s="4">
        <v>3.072228</v>
      </c>
      <c r="BF103" s="4">
        <v>14.063000000000001</v>
      </c>
      <c r="BG103" s="4">
        <v>12.53</v>
      </c>
      <c r="BH103" s="4">
        <v>0.89</v>
      </c>
      <c r="BI103" s="4">
        <v>16.853999999999999</v>
      </c>
      <c r="BJ103" s="4">
        <v>1684.4970000000001</v>
      </c>
      <c r="BK103" s="4">
        <v>452.05599999999998</v>
      </c>
      <c r="BL103" s="4">
        <v>4.6980000000000004</v>
      </c>
      <c r="BM103" s="4">
        <v>0.61099999999999999</v>
      </c>
      <c r="BN103" s="4">
        <v>5.31</v>
      </c>
      <c r="BO103" s="4">
        <v>3.8010000000000002</v>
      </c>
      <c r="BP103" s="4">
        <v>0.495</v>
      </c>
      <c r="BQ103" s="4">
        <v>4.2949999999999999</v>
      </c>
      <c r="BR103" s="4">
        <v>210.76169999999999</v>
      </c>
      <c r="BU103" s="4">
        <v>75.855000000000004</v>
      </c>
      <c r="BW103" s="4">
        <v>568.99300000000005</v>
      </c>
      <c r="BX103" s="4">
        <v>0.56453600000000004</v>
      </c>
      <c r="BY103" s="4">
        <v>-5</v>
      </c>
      <c r="BZ103" s="4">
        <v>1.1104019999999999</v>
      </c>
      <c r="CA103" s="4">
        <v>13.795849</v>
      </c>
      <c r="CB103" s="4">
        <v>22.430119999999999</v>
      </c>
    </row>
    <row r="104" spans="1:80">
      <c r="A104" s="2">
        <v>42440</v>
      </c>
      <c r="B104" s="32">
        <v>0.57102358796296293</v>
      </c>
      <c r="C104" s="4">
        <v>9.0079999999999991</v>
      </c>
      <c r="D104" s="4">
        <v>3.9847999999999999</v>
      </c>
      <c r="E104" s="4" t="s">
        <v>155</v>
      </c>
      <c r="F104" s="4">
        <v>39848.446602000004</v>
      </c>
      <c r="G104" s="4">
        <v>243.1</v>
      </c>
      <c r="H104" s="4">
        <v>31.1</v>
      </c>
      <c r="I104" s="4">
        <v>29443</v>
      </c>
      <c r="K104" s="4">
        <v>4.2699999999999996</v>
      </c>
      <c r="L104" s="4">
        <v>2052</v>
      </c>
      <c r="M104" s="4">
        <v>0.85419999999999996</v>
      </c>
      <c r="N104" s="4">
        <v>7.6940999999999997</v>
      </c>
      <c r="O104" s="4">
        <v>3.4037000000000002</v>
      </c>
      <c r="P104" s="4">
        <v>207.6046</v>
      </c>
      <c r="Q104" s="4">
        <v>26.5625</v>
      </c>
      <c r="R104" s="4">
        <v>234.2</v>
      </c>
      <c r="S104" s="4">
        <v>167.94059999999999</v>
      </c>
      <c r="T104" s="4">
        <v>21.4876</v>
      </c>
      <c r="U104" s="4">
        <v>189.4</v>
      </c>
      <c r="V104" s="4">
        <v>29442.98</v>
      </c>
      <c r="Y104" s="4">
        <v>1752.7249999999999</v>
      </c>
      <c r="Z104" s="4">
        <v>0</v>
      </c>
      <c r="AA104" s="4">
        <v>3.6490999999999998</v>
      </c>
      <c r="AB104" s="4" t="s">
        <v>384</v>
      </c>
      <c r="AC104" s="4">
        <v>0</v>
      </c>
      <c r="AD104" s="4">
        <v>11.8</v>
      </c>
      <c r="AE104" s="4">
        <v>851</v>
      </c>
      <c r="AF104" s="4">
        <v>875</v>
      </c>
      <c r="AG104" s="4">
        <v>886</v>
      </c>
      <c r="AH104" s="4">
        <v>52</v>
      </c>
      <c r="AI104" s="4">
        <v>24.75</v>
      </c>
      <c r="AJ104" s="4">
        <v>0.56999999999999995</v>
      </c>
      <c r="AK104" s="4">
        <v>986</v>
      </c>
      <c r="AL104" s="4">
        <v>8</v>
      </c>
      <c r="AM104" s="4">
        <v>0</v>
      </c>
      <c r="AN104" s="4">
        <v>32</v>
      </c>
      <c r="AO104" s="4">
        <v>192</v>
      </c>
      <c r="AP104" s="4">
        <v>190.6</v>
      </c>
      <c r="AQ104" s="4">
        <v>3.3</v>
      </c>
      <c r="AR104" s="4">
        <v>195</v>
      </c>
      <c r="AS104" s="4" t="s">
        <v>155</v>
      </c>
      <c r="AT104" s="4">
        <v>2</v>
      </c>
      <c r="AU104" s="5">
        <v>0.77917824074074071</v>
      </c>
      <c r="AV104" s="4">
        <v>47.163020000000003</v>
      </c>
      <c r="AW104" s="4">
        <v>-88.483991000000003</v>
      </c>
      <c r="AX104" s="4">
        <v>316.7</v>
      </c>
      <c r="AY104" s="4">
        <v>37.6</v>
      </c>
      <c r="AZ104" s="4">
        <v>12</v>
      </c>
      <c r="BA104" s="4">
        <v>8</v>
      </c>
      <c r="BB104" s="4" t="s">
        <v>433</v>
      </c>
      <c r="BC104" s="4">
        <v>1.8</v>
      </c>
      <c r="BD104" s="4">
        <v>2.1</v>
      </c>
      <c r="BE104" s="4">
        <v>3.3</v>
      </c>
      <c r="BF104" s="4">
        <v>14.063000000000001</v>
      </c>
      <c r="BG104" s="4">
        <v>12.38</v>
      </c>
      <c r="BH104" s="4">
        <v>0.88</v>
      </c>
      <c r="BI104" s="4">
        <v>17.074999999999999</v>
      </c>
      <c r="BJ104" s="4">
        <v>1661.36</v>
      </c>
      <c r="BK104" s="4">
        <v>467.76799999999997</v>
      </c>
      <c r="BL104" s="4">
        <v>4.694</v>
      </c>
      <c r="BM104" s="4">
        <v>0.60099999999999998</v>
      </c>
      <c r="BN104" s="4">
        <v>5.2949999999999999</v>
      </c>
      <c r="BO104" s="4">
        <v>3.7970000000000002</v>
      </c>
      <c r="BP104" s="4">
        <v>0.48599999999999999</v>
      </c>
      <c r="BQ104" s="4">
        <v>4.2830000000000004</v>
      </c>
      <c r="BR104" s="4">
        <v>210.22450000000001</v>
      </c>
      <c r="BU104" s="4">
        <v>75.087000000000003</v>
      </c>
      <c r="BW104" s="4">
        <v>572.91999999999996</v>
      </c>
      <c r="BX104" s="4">
        <v>0.60156799999999999</v>
      </c>
      <c r="BY104" s="4">
        <v>-5</v>
      </c>
      <c r="BZ104" s="4">
        <v>1.1074329999999999</v>
      </c>
      <c r="CA104" s="4">
        <v>14.700818</v>
      </c>
      <c r="CB104" s="4">
        <v>22.370146999999999</v>
      </c>
    </row>
    <row r="105" spans="1:80">
      <c r="A105" s="2">
        <v>42440</v>
      </c>
      <c r="B105" s="32">
        <v>0.57103516203703697</v>
      </c>
      <c r="C105" s="4">
        <v>8.9949999999999992</v>
      </c>
      <c r="D105" s="4">
        <v>4.1250999999999998</v>
      </c>
      <c r="E105" s="4" t="s">
        <v>155</v>
      </c>
      <c r="F105" s="4">
        <v>41251.442868999999</v>
      </c>
      <c r="G105" s="4">
        <v>230.8</v>
      </c>
      <c r="H105" s="4">
        <v>33.1</v>
      </c>
      <c r="I105" s="4">
        <v>29458</v>
      </c>
      <c r="K105" s="4">
        <v>4.3</v>
      </c>
      <c r="L105" s="4">
        <v>2052</v>
      </c>
      <c r="M105" s="4">
        <v>0.85289999999999999</v>
      </c>
      <c r="N105" s="4">
        <v>7.6722000000000001</v>
      </c>
      <c r="O105" s="4">
        <v>3.5185</v>
      </c>
      <c r="P105" s="4">
        <v>196.84110000000001</v>
      </c>
      <c r="Q105" s="4">
        <v>28.271999999999998</v>
      </c>
      <c r="R105" s="4">
        <v>225.1</v>
      </c>
      <c r="S105" s="4">
        <v>159.23349999999999</v>
      </c>
      <c r="T105" s="4">
        <v>22.8705</v>
      </c>
      <c r="U105" s="4">
        <v>182.1</v>
      </c>
      <c r="V105" s="4">
        <v>29458.045999999998</v>
      </c>
      <c r="Y105" s="4">
        <v>1750.22</v>
      </c>
      <c r="Z105" s="4">
        <v>0</v>
      </c>
      <c r="AA105" s="4">
        <v>3.6676000000000002</v>
      </c>
      <c r="AB105" s="4" t="s">
        <v>384</v>
      </c>
      <c r="AC105" s="4">
        <v>0</v>
      </c>
      <c r="AD105" s="4">
        <v>11.8</v>
      </c>
      <c r="AE105" s="4">
        <v>852</v>
      </c>
      <c r="AF105" s="4">
        <v>876</v>
      </c>
      <c r="AG105" s="4">
        <v>886</v>
      </c>
      <c r="AH105" s="4">
        <v>52</v>
      </c>
      <c r="AI105" s="4">
        <v>24.75</v>
      </c>
      <c r="AJ105" s="4">
        <v>0.56999999999999995</v>
      </c>
      <c r="AK105" s="4">
        <v>986</v>
      </c>
      <c r="AL105" s="4">
        <v>8</v>
      </c>
      <c r="AM105" s="4">
        <v>0</v>
      </c>
      <c r="AN105" s="4">
        <v>32</v>
      </c>
      <c r="AO105" s="4">
        <v>192</v>
      </c>
      <c r="AP105" s="4">
        <v>190.4</v>
      </c>
      <c r="AQ105" s="4">
        <v>3.4</v>
      </c>
      <c r="AR105" s="4">
        <v>195</v>
      </c>
      <c r="AS105" s="4" t="s">
        <v>155</v>
      </c>
      <c r="AT105" s="4">
        <v>2</v>
      </c>
      <c r="AU105" s="5">
        <v>0.77918981481481486</v>
      </c>
      <c r="AV105" s="4">
        <v>47.163172000000003</v>
      </c>
      <c r="AW105" s="4">
        <v>-88.484020000000001</v>
      </c>
      <c r="AX105" s="4">
        <v>316.8</v>
      </c>
      <c r="AY105" s="4">
        <v>37.700000000000003</v>
      </c>
      <c r="AZ105" s="4">
        <v>12</v>
      </c>
      <c r="BA105" s="4">
        <v>8</v>
      </c>
      <c r="BB105" s="4" t="s">
        <v>433</v>
      </c>
      <c r="BC105" s="4">
        <v>1.9998</v>
      </c>
      <c r="BD105" s="4">
        <v>1.825275</v>
      </c>
      <c r="BE105" s="4">
        <v>3.4498500000000001</v>
      </c>
      <c r="BF105" s="4">
        <v>14.063000000000001</v>
      </c>
      <c r="BG105" s="4">
        <v>12.27</v>
      </c>
      <c r="BH105" s="4">
        <v>0.87</v>
      </c>
      <c r="BI105" s="4">
        <v>17.242000000000001</v>
      </c>
      <c r="BJ105" s="4">
        <v>1645.5340000000001</v>
      </c>
      <c r="BK105" s="4">
        <v>480.30599999999998</v>
      </c>
      <c r="BL105" s="4">
        <v>4.4210000000000003</v>
      </c>
      <c r="BM105" s="4">
        <v>0.63500000000000001</v>
      </c>
      <c r="BN105" s="4">
        <v>5.056</v>
      </c>
      <c r="BO105" s="4">
        <v>3.5760000000000001</v>
      </c>
      <c r="BP105" s="4">
        <v>0.51400000000000001</v>
      </c>
      <c r="BQ105" s="4">
        <v>4.09</v>
      </c>
      <c r="BR105" s="4">
        <v>208.92320000000001</v>
      </c>
      <c r="BU105" s="4">
        <v>74.477999999999994</v>
      </c>
      <c r="BW105" s="4">
        <v>571.96400000000006</v>
      </c>
      <c r="BX105" s="4">
        <v>0.61443199999999998</v>
      </c>
      <c r="BY105" s="4">
        <v>-5</v>
      </c>
      <c r="BZ105" s="4">
        <v>1.109299</v>
      </c>
      <c r="CA105" s="4">
        <v>15.015181999999999</v>
      </c>
      <c r="CB105" s="4">
        <v>22.40784</v>
      </c>
    </row>
    <row r="106" spans="1:80">
      <c r="A106" s="2">
        <v>42440</v>
      </c>
      <c r="B106" s="32">
        <v>0.57104673611111112</v>
      </c>
      <c r="C106" s="4">
        <v>8.9390000000000001</v>
      </c>
      <c r="D106" s="4">
        <v>4.2854999999999999</v>
      </c>
      <c r="E106" s="4" t="s">
        <v>155</v>
      </c>
      <c r="F106" s="4">
        <v>42854.965752999997</v>
      </c>
      <c r="G106" s="4">
        <v>200.9</v>
      </c>
      <c r="H106" s="4">
        <v>35.5</v>
      </c>
      <c r="I106" s="4">
        <v>29165.599999999999</v>
      </c>
      <c r="K106" s="4">
        <v>4.3</v>
      </c>
      <c r="L106" s="4">
        <v>2052</v>
      </c>
      <c r="M106" s="4">
        <v>0.85219999999999996</v>
      </c>
      <c r="N106" s="4">
        <v>7.6170999999999998</v>
      </c>
      <c r="O106" s="4">
        <v>3.6518999999999999</v>
      </c>
      <c r="P106" s="4">
        <v>171.18809999999999</v>
      </c>
      <c r="Q106" s="4">
        <v>30.2515</v>
      </c>
      <c r="R106" s="4">
        <v>201.4</v>
      </c>
      <c r="S106" s="4">
        <v>138.48169999999999</v>
      </c>
      <c r="T106" s="4">
        <v>24.471800000000002</v>
      </c>
      <c r="U106" s="4">
        <v>163</v>
      </c>
      <c r="V106" s="4">
        <v>29165.560799999999</v>
      </c>
      <c r="Y106" s="4">
        <v>1748.623</v>
      </c>
      <c r="Z106" s="4">
        <v>0</v>
      </c>
      <c r="AA106" s="4">
        <v>3.6642999999999999</v>
      </c>
      <c r="AB106" s="4" t="s">
        <v>384</v>
      </c>
      <c r="AC106" s="4">
        <v>0</v>
      </c>
      <c r="AD106" s="4">
        <v>11.8</v>
      </c>
      <c r="AE106" s="4">
        <v>851</v>
      </c>
      <c r="AF106" s="4">
        <v>877</v>
      </c>
      <c r="AG106" s="4">
        <v>886</v>
      </c>
      <c r="AH106" s="4">
        <v>52</v>
      </c>
      <c r="AI106" s="4">
        <v>24.75</v>
      </c>
      <c r="AJ106" s="4">
        <v>0.56999999999999995</v>
      </c>
      <c r="AK106" s="4">
        <v>986</v>
      </c>
      <c r="AL106" s="4">
        <v>8</v>
      </c>
      <c r="AM106" s="4">
        <v>0</v>
      </c>
      <c r="AN106" s="4">
        <v>32</v>
      </c>
      <c r="AO106" s="4">
        <v>192</v>
      </c>
      <c r="AP106" s="4">
        <v>191</v>
      </c>
      <c r="AQ106" s="4">
        <v>3.5</v>
      </c>
      <c r="AR106" s="4">
        <v>195</v>
      </c>
      <c r="AS106" s="4" t="s">
        <v>155</v>
      </c>
      <c r="AT106" s="4">
        <v>2</v>
      </c>
      <c r="AU106" s="5">
        <v>0.77920138888888879</v>
      </c>
      <c r="AV106" s="4">
        <v>47.163322000000001</v>
      </c>
      <c r="AW106" s="4">
        <v>-88.484109000000004</v>
      </c>
      <c r="AX106" s="4">
        <v>316.8</v>
      </c>
      <c r="AY106" s="4">
        <v>38</v>
      </c>
      <c r="AZ106" s="4">
        <v>12</v>
      </c>
      <c r="BA106" s="4">
        <v>10</v>
      </c>
      <c r="BB106" s="4" t="s">
        <v>434</v>
      </c>
      <c r="BC106" s="4">
        <v>2.6</v>
      </c>
      <c r="BD106" s="4">
        <v>1</v>
      </c>
      <c r="BE106" s="4">
        <v>3.9</v>
      </c>
      <c r="BF106" s="4">
        <v>14.063000000000001</v>
      </c>
      <c r="BG106" s="4">
        <v>12.2</v>
      </c>
      <c r="BH106" s="4">
        <v>0.87</v>
      </c>
      <c r="BI106" s="4">
        <v>17.350000000000001</v>
      </c>
      <c r="BJ106" s="4">
        <v>1628.04</v>
      </c>
      <c r="BK106" s="4">
        <v>496.79199999999997</v>
      </c>
      <c r="BL106" s="4">
        <v>3.8319999999999999</v>
      </c>
      <c r="BM106" s="4">
        <v>0.67700000000000005</v>
      </c>
      <c r="BN106" s="4">
        <v>4.5090000000000003</v>
      </c>
      <c r="BO106" s="4">
        <v>3.1</v>
      </c>
      <c r="BP106" s="4">
        <v>0.54800000000000004</v>
      </c>
      <c r="BQ106" s="4">
        <v>3.6469999999999998</v>
      </c>
      <c r="BR106" s="4">
        <v>206.13140000000001</v>
      </c>
      <c r="BU106" s="4">
        <v>74.152000000000001</v>
      </c>
      <c r="BW106" s="4">
        <v>569.46</v>
      </c>
      <c r="BX106" s="4">
        <v>0.52449400000000002</v>
      </c>
      <c r="BY106" s="4">
        <v>-5</v>
      </c>
      <c r="BZ106" s="4">
        <v>1.1105670000000001</v>
      </c>
      <c r="CA106" s="4">
        <v>12.817322000000001</v>
      </c>
      <c r="CB106" s="4">
        <v>22.433453</v>
      </c>
    </row>
    <row r="107" spans="1:80">
      <c r="A107" s="2">
        <v>42440</v>
      </c>
      <c r="B107" s="32">
        <v>0.57105831018518516</v>
      </c>
      <c r="C107" s="4">
        <v>8.7989999999999995</v>
      </c>
      <c r="D107" s="4">
        <v>4.6406000000000001</v>
      </c>
      <c r="E107" s="4" t="s">
        <v>155</v>
      </c>
      <c r="F107" s="4">
        <v>46405.739837000001</v>
      </c>
      <c r="G107" s="4">
        <v>182.1</v>
      </c>
      <c r="H107" s="4">
        <v>34.9</v>
      </c>
      <c r="I107" s="4">
        <v>28325.8</v>
      </c>
      <c r="K107" s="4">
        <v>4.2</v>
      </c>
      <c r="L107" s="4">
        <v>2052</v>
      </c>
      <c r="M107" s="4">
        <v>0.85070000000000001</v>
      </c>
      <c r="N107" s="4">
        <v>7.4856999999999996</v>
      </c>
      <c r="O107" s="4">
        <v>3.9479000000000002</v>
      </c>
      <c r="P107" s="4">
        <v>154.92349999999999</v>
      </c>
      <c r="Q107" s="4">
        <v>29.692399999999999</v>
      </c>
      <c r="R107" s="4">
        <v>184.6</v>
      </c>
      <c r="S107" s="4">
        <v>125.3245</v>
      </c>
      <c r="T107" s="4">
        <v>24.019500000000001</v>
      </c>
      <c r="U107" s="4">
        <v>149.30000000000001</v>
      </c>
      <c r="V107" s="4">
        <v>28325.835999999999</v>
      </c>
      <c r="Y107" s="4">
        <v>1745.691</v>
      </c>
      <c r="Z107" s="4">
        <v>0</v>
      </c>
      <c r="AA107" s="4">
        <v>3.5731000000000002</v>
      </c>
      <c r="AB107" s="4" t="s">
        <v>384</v>
      </c>
      <c r="AC107" s="4">
        <v>0</v>
      </c>
      <c r="AD107" s="4">
        <v>11.9</v>
      </c>
      <c r="AE107" s="4">
        <v>851</v>
      </c>
      <c r="AF107" s="4">
        <v>877</v>
      </c>
      <c r="AG107" s="4">
        <v>886</v>
      </c>
      <c r="AH107" s="4">
        <v>52</v>
      </c>
      <c r="AI107" s="4">
        <v>24.75</v>
      </c>
      <c r="AJ107" s="4">
        <v>0.56999999999999995</v>
      </c>
      <c r="AK107" s="4">
        <v>986</v>
      </c>
      <c r="AL107" s="4">
        <v>8</v>
      </c>
      <c r="AM107" s="4">
        <v>0</v>
      </c>
      <c r="AN107" s="4">
        <v>32</v>
      </c>
      <c r="AO107" s="4">
        <v>192</v>
      </c>
      <c r="AP107" s="4">
        <v>191</v>
      </c>
      <c r="AQ107" s="4">
        <v>3.6</v>
      </c>
      <c r="AR107" s="4">
        <v>195</v>
      </c>
      <c r="AS107" s="4" t="s">
        <v>155</v>
      </c>
      <c r="AT107" s="4">
        <v>2</v>
      </c>
      <c r="AU107" s="5">
        <v>0.77921296296296294</v>
      </c>
      <c r="AV107" s="4">
        <v>47.163473000000003</v>
      </c>
      <c r="AW107" s="4">
        <v>-88.484145999999996</v>
      </c>
      <c r="AX107" s="4">
        <v>316.89999999999998</v>
      </c>
      <c r="AY107" s="4">
        <v>38</v>
      </c>
      <c r="AZ107" s="4">
        <v>12</v>
      </c>
      <c r="BA107" s="4">
        <v>10</v>
      </c>
      <c r="BB107" s="4" t="s">
        <v>434</v>
      </c>
      <c r="BC107" s="4">
        <v>2.6</v>
      </c>
      <c r="BD107" s="4">
        <v>1</v>
      </c>
      <c r="BE107" s="4">
        <v>3.9</v>
      </c>
      <c r="BF107" s="4">
        <v>14.063000000000001</v>
      </c>
      <c r="BG107" s="4">
        <v>12.07</v>
      </c>
      <c r="BH107" s="4">
        <v>0.86</v>
      </c>
      <c r="BI107" s="4">
        <v>17.547000000000001</v>
      </c>
      <c r="BJ107" s="4">
        <v>1590.8920000000001</v>
      </c>
      <c r="BK107" s="4">
        <v>534.00599999999997</v>
      </c>
      <c r="BL107" s="4">
        <v>3.448</v>
      </c>
      <c r="BM107" s="4">
        <v>0.66100000000000003</v>
      </c>
      <c r="BN107" s="4">
        <v>4.109</v>
      </c>
      <c r="BO107" s="4">
        <v>2.7890000000000001</v>
      </c>
      <c r="BP107" s="4">
        <v>0.53500000000000003</v>
      </c>
      <c r="BQ107" s="4">
        <v>3.3239999999999998</v>
      </c>
      <c r="BR107" s="4">
        <v>199.06110000000001</v>
      </c>
      <c r="BU107" s="4">
        <v>73.608000000000004</v>
      </c>
      <c r="BW107" s="4">
        <v>552.13499999999999</v>
      </c>
      <c r="BX107" s="4">
        <v>0.51610400000000001</v>
      </c>
      <c r="BY107" s="4">
        <v>-5</v>
      </c>
      <c r="BZ107" s="4">
        <v>1.1130310000000001</v>
      </c>
      <c r="CA107" s="4">
        <v>12.612292</v>
      </c>
      <c r="CB107" s="4">
        <v>22.483225999999998</v>
      </c>
    </row>
    <row r="108" spans="1:80">
      <c r="A108" s="2">
        <v>42440</v>
      </c>
      <c r="B108" s="32">
        <v>0.57106988425925931</v>
      </c>
      <c r="C108" s="4">
        <v>9.0739999999999998</v>
      </c>
      <c r="D108" s="4">
        <v>4.056</v>
      </c>
      <c r="E108" s="4" t="s">
        <v>155</v>
      </c>
      <c r="F108" s="4">
        <v>40560.211382000001</v>
      </c>
      <c r="G108" s="4">
        <v>142.6</v>
      </c>
      <c r="H108" s="4">
        <v>34.1</v>
      </c>
      <c r="I108" s="4">
        <v>27532</v>
      </c>
      <c r="K108" s="4">
        <v>4.1399999999999997</v>
      </c>
      <c r="L108" s="4">
        <v>2052</v>
      </c>
      <c r="M108" s="4">
        <v>0.85499999999999998</v>
      </c>
      <c r="N108" s="4">
        <v>7.7580999999999998</v>
      </c>
      <c r="O108" s="4">
        <v>3.468</v>
      </c>
      <c r="P108" s="4">
        <v>121.88760000000001</v>
      </c>
      <c r="Q108" s="4">
        <v>29.125499999999999</v>
      </c>
      <c r="R108" s="4">
        <v>151</v>
      </c>
      <c r="S108" s="4">
        <v>98.600300000000004</v>
      </c>
      <c r="T108" s="4">
        <v>23.5609</v>
      </c>
      <c r="U108" s="4">
        <v>122.2</v>
      </c>
      <c r="V108" s="4">
        <v>27531.9948</v>
      </c>
      <c r="Y108" s="4">
        <v>1754.527</v>
      </c>
      <c r="Z108" s="4">
        <v>0</v>
      </c>
      <c r="AA108" s="4">
        <v>3.5377000000000001</v>
      </c>
      <c r="AB108" s="4" t="s">
        <v>384</v>
      </c>
      <c r="AC108" s="4">
        <v>0</v>
      </c>
      <c r="AD108" s="4">
        <v>12.1</v>
      </c>
      <c r="AE108" s="4">
        <v>850</v>
      </c>
      <c r="AF108" s="4">
        <v>876</v>
      </c>
      <c r="AG108" s="4">
        <v>885</v>
      </c>
      <c r="AH108" s="4">
        <v>52</v>
      </c>
      <c r="AI108" s="4">
        <v>24.75</v>
      </c>
      <c r="AJ108" s="4">
        <v>0.56999999999999995</v>
      </c>
      <c r="AK108" s="4">
        <v>986</v>
      </c>
      <c r="AL108" s="4">
        <v>8</v>
      </c>
      <c r="AM108" s="4">
        <v>0</v>
      </c>
      <c r="AN108" s="4">
        <v>32</v>
      </c>
      <c r="AO108" s="4">
        <v>192</v>
      </c>
      <c r="AP108" s="4">
        <v>191</v>
      </c>
      <c r="AQ108" s="4">
        <v>3.8</v>
      </c>
      <c r="AR108" s="4">
        <v>195</v>
      </c>
      <c r="AS108" s="4" t="s">
        <v>155</v>
      </c>
      <c r="AT108" s="4">
        <v>2</v>
      </c>
      <c r="AU108" s="5">
        <v>0.77922453703703709</v>
      </c>
      <c r="AV108" s="4">
        <v>47.163620000000002</v>
      </c>
      <c r="AW108" s="4">
        <v>-88.484251999999998</v>
      </c>
      <c r="AX108" s="4">
        <v>316.89999999999998</v>
      </c>
      <c r="AY108" s="4">
        <v>38.5</v>
      </c>
      <c r="AZ108" s="4">
        <v>12</v>
      </c>
      <c r="BA108" s="4">
        <v>9</v>
      </c>
      <c r="BB108" s="4" t="s">
        <v>435</v>
      </c>
      <c r="BC108" s="4">
        <v>2.403397</v>
      </c>
      <c r="BD108" s="4">
        <v>1</v>
      </c>
      <c r="BE108" s="4">
        <v>3.4576419999999999</v>
      </c>
      <c r="BF108" s="4">
        <v>14.063000000000001</v>
      </c>
      <c r="BG108" s="4">
        <v>12.45</v>
      </c>
      <c r="BH108" s="4">
        <v>0.89</v>
      </c>
      <c r="BI108" s="4">
        <v>16.954999999999998</v>
      </c>
      <c r="BJ108" s="4">
        <v>1682.7190000000001</v>
      </c>
      <c r="BK108" s="4">
        <v>478.75599999999997</v>
      </c>
      <c r="BL108" s="4">
        <v>2.7690000000000001</v>
      </c>
      <c r="BM108" s="4">
        <v>0.66200000000000003</v>
      </c>
      <c r="BN108" s="4">
        <v>3.43</v>
      </c>
      <c r="BO108" s="4">
        <v>2.2400000000000002</v>
      </c>
      <c r="BP108" s="4">
        <v>0.53500000000000003</v>
      </c>
      <c r="BQ108" s="4">
        <v>2.7749999999999999</v>
      </c>
      <c r="BR108" s="4">
        <v>197.46420000000001</v>
      </c>
      <c r="BU108" s="4">
        <v>75.503</v>
      </c>
      <c r="BW108" s="4">
        <v>557.92999999999995</v>
      </c>
      <c r="BX108" s="4">
        <v>0.56513400000000003</v>
      </c>
      <c r="BY108" s="4">
        <v>-5</v>
      </c>
      <c r="BZ108" s="4">
        <v>1.117</v>
      </c>
      <c r="CA108" s="4">
        <v>13.810461999999999</v>
      </c>
      <c r="CB108" s="4">
        <v>22.563400000000001</v>
      </c>
    </row>
    <row r="109" spans="1:80">
      <c r="A109" s="2">
        <v>42440</v>
      </c>
      <c r="B109" s="32">
        <v>0.57108145833333335</v>
      </c>
      <c r="C109" s="4">
        <v>9.3249999999999993</v>
      </c>
      <c r="D109" s="4">
        <v>3.6377999999999999</v>
      </c>
      <c r="E109" s="4" t="s">
        <v>155</v>
      </c>
      <c r="F109" s="4">
        <v>36377.665236000001</v>
      </c>
      <c r="G109" s="4">
        <v>140.69999999999999</v>
      </c>
      <c r="H109" s="4">
        <v>32.1</v>
      </c>
      <c r="I109" s="4">
        <v>26439.8</v>
      </c>
      <c r="K109" s="4">
        <v>4</v>
      </c>
      <c r="L109" s="4">
        <v>2052</v>
      </c>
      <c r="M109" s="4">
        <v>0.85809999999999997</v>
      </c>
      <c r="N109" s="4">
        <v>8.0015000000000001</v>
      </c>
      <c r="O109" s="4">
        <v>3.1215000000000002</v>
      </c>
      <c r="P109" s="4">
        <v>120.7486</v>
      </c>
      <c r="Q109" s="4">
        <v>27.550699999999999</v>
      </c>
      <c r="R109" s="4">
        <v>148.30000000000001</v>
      </c>
      <c r="S109" s="4">
        <v>97.678899999999999</v>
      </c>
      <c r="T109" s="4">
        <v>22.286999999999999</v>
      </c>
      <c r="U109" s="4">
        <v>120</v>
      </c>
      <c r="V109" s="4">
        <v>26439.790700000001</v>
      </c>
      <c r="Y109" s="4">
        <v>1760.789</v>
      </c>
      <c r="Z109" s="4">
        <v>0</v>
      </c>
      <c r="AA109" s="4">
        <v>3.4323000000000001</v>
      </c>
      <c r="AB109" s="4" t="s">
        <v>384</v>
      </c>
      <c r="AC109" s="4">
        <v>0</v>
      </c>
      <c r="AD109" s="4">
        <v>12.1</v>
      </c>
      <c r="AE109" s="4">
        <v>849</v>
      </c>
      <c r="AF109" s="4">
        <v>874</v>
      </c>
      <c r="AG109" s="4">
        <v>884</v>
      </c>
      <c r="AH109" s="4">
        <v>52</v>
      </c>
      <c r="AI109" s="4">
        <v>24.75</v>
      </c>
      <c r="AJ109" s="4">
        <v>0.56999999999999995</v>
      </c>
      <c r="AK109" s="4">
        <v>986</v>
      </c>
      <c r="AL109" s="4">
        <v>8</v>
      </c>
      <c r="AM109" s="4">
        <v>0</v>
      </c>
      <c r="AN109" s="4">
        <v>32</v>
      </c>
      <c r="AO109" s="4">
        <v>192</v>
      </c>
      <c r="AP109" s="4">
        <v>191</v>
      </c>
      <c r="AQ109" s="4">
        <v>3.7</v>
      </c>
      <c r="AR109" s="4">
        <v>195</v>
      </c>
      <c r="AS109" s="4" t="s">
        <v>155</v>
      </c>
      <c r="AT109" s="4">
        <v>2</v>
      </c>
      <c r="AU109" s="5">
        <v>0.77923611111111113</v>
      </c>
      <c r="AV109" s="4">
        <v>47.163752000000002</v>
      </c>
      <c r="AW109" s="4">
        <v>-88.484550999999996</v>
      </c>
      <c r="AX109" s="4">
        <v>317</v>
      </c>
      <c r="AY109" s="4">
        <v>40.200000000000003</v>
      </c>
      <c r="AZ109" s="4">
        <v>12</v>
      </c>
      <c r="BA109" s="4">
        <v>8</v>
      </c>
      <c r="BB109" s="4" t="s">
        <v>436</v>
      </c>
      <c r="BC109" s="4">
        <v>1.922255</v>
      </c>
      <c r="BD109" s="4">
        <v>1</v>
      </c>
      <c r="BE109" s="4">
        <v>2.1978040000000001</v>
      </c>
      <c r="BF109" s="4">
        <v>14.063000000000001</v>
      </c>
      <c r="BG109" s="4">
        <v>12.74</v>
      </c>
      <c r="BH109" s="4">
        <v>0.91</v>
      </c>
      <c r="BI109" s="4">
        <v>16.539000000000001</v>
      </c>
      <c r="BJ109" s="4">
        <v>1762.3589999999999</v>
      </c>
      <c r="BK109" s="4">
        <v>437.589</v>
      </c>
      <c r="BL109" s="4">
        <v>2.7850000000000001</v>
      </c>
      <c r="BM109" s="4">
        <v>0.63500000000000001</v>
      </c>
      <c r="BN109" s="4">
        <v>3.4209999999999998</v>
      </c>
      <c r="BO109" s="4">
        <v>2.2530000000000001</v>
      </c>
      <c r="BP109" s="4">
        <v>0.51400000000000001</v>
      </c>
      <c r="BQ109" s="4">
        <v>2.7669999999999999</v>
      </c>
      <c r="BR109" s="4">
        <v>192.5658</v>
      </c>
      <c r="BU109" s="4">
        <v>76.944999999999993</v>
      </c>
      <c r="BW109" s="4">
        <v>549.68399999999997</v>
      </c>
      <c r="BX109" s="4">
        <v>0.55577299999999996</v>
      </c>
      <c r="BY109" s="4">
        <v>-5</v>
      </c>
      <c r="BZ109" s="4">
        <v>1.1165670000000001</v>
      </c>
      <c r="CA109" s="4">
        <v>13.581702999999999</v>
      </c>
      <c r="CB109" s="4">
        <v>22.554652999999998</v>
      </c>
    </row>
    <row r="110" spans="1:80">
      <c r="A110" s="2">
        <v>42440</v>
      </c>
      <c r="B110" s="32">
        <v>0.57109303240740739</v>
      </c>
      <c r="C110" s="4">
        <v>9.2210000000000001</v>
      </c>
      <c r="D110" s="4">
        <v>3.6907999999999999</v>
      </c>
      <c r="E110" s="4" t="s">
        <v>155</v>
      </c>
      <c r="F110" s="4">
        <v>36907.653910000001</v>
      </c>
      <c r="G110" s="4">
        <v>178.9</v>
      </c>
      <c r="H110" s="4">
        <v>28.8</v>
      </c>
      <c r="I110" s="4">
        <v>26394.3</v>
      </c>
      <c r="K110" s="4">
        <v>4</v>
      </c>
      <c r="L110" s="4">
        <v>2052</v>
      </c>
      <c r="M110" s="4">
        <v>0.85850000000000004</v>
      </c>
      <c r="N110" s="4">
        <v>7.9161000000000001</v>
      </c>
      <c r="O110" s="4">
        <v>3.1684000000000001</v>
      </c>
      <c r="P110" s="4">
        <v>153.53579999999999</v>
      </c>
      <c r="Q110" s="4">
        <v>24.723600000000001</v>
      </c>
      <c r="R110" s="4">
        <v>178.3</v>
      </c>
      <c r="S110" s="4">
        <v>124.20189999999999</v>
      </c>
      <c r="T110" s="4">
        <v>20</v>
      </c>
      <c r="U110" s="4">
        <v>144.19999999999999</v>
      </c>
      <c r="V110" s="4">
        <v>26394.318299999999</v>
      </c>
      <c r="Y110" s="4">
        <v>1761.557</v>
      </c>
      <c r="Z110" s="4">
        <v>0</v>
      </c>
      <c r="AA110" s="4">
        <v>3.4338000000000002</v>
      </c>
      <c r="AB110" s="4" t="s">
        <v>384</v>
      </c>
      <c r="AC110" s="4">
        <v>0</v>
      </c>
      <c r="AD110" s="4">
        <v>12.1</v>
      </c>
      <c r="AE110" s="4">
        <v>849</v>
      </c>
      <c r="AF110" s="4">
        <v>874</v>
      </c>
      <c r="AG110" s="4">
        <v>884</v>
      </c>
      <c r="AH110" s="4">
        <v>52</v>
      </c>
      <c r="AI110" s="4">
        <v>24.75</v>
      </c>
      <c r="AJ110" s="4">
        <v>0.56999999999999995</v>
      </c>
      <c r="AK110" s="4">
        <v>986</v>
      </c>
      <c r="AL110" s="4">
        <v>8</v>
      </c>
      <c r="AM110" s="4">
        <v>0</v>
      </c>
      <c r="AN110" s="4">
        <v>32</v>
      </c>
      <c r="AO110" s="4">
        <v>192</v>
      </c>
      <c r="AP110" s="4">
        <v>191.4</v>
      </c>
      <c r="AQ110" s="4">
        <v>3.7</v>
      </c>
      <c r="AR110" s="4">
        <v>195</v>
      </c>
      <c r="AS110" s="4" t="s">
        <v>155</v>
      </c>
      <c r="AT110" s="4">
        <v>2</v>
      </c>
      <c r="AU110" s="5">
        <v>0.77924768518518517</v>
      </c>
      <c r="AV110" s="4">
        <v>47.163874999999997</v>
      </c>
      <c r="AW110" s="4">
        <v>-88.484748999999994</v>
      </c>
      <c r="AX110" s="4">
        <v>317.10000000000002</v>
      </c>
      <c r="AY110" s="4">
        <v>41</v>
      </c>
      <c r="AZ110" s="4">
        <v>12</v>
      </c>
      <c r="BA110" s="4">
        <v>9</v>
      </c>
      <c r="BB110" s="4" t="s">
        <v>435</v>
      </c>
      <c r="BC110" s="4">
        <v>2.2999999999999998</v>
      </c>
      <c r="BD110" s="4">
        <v>1</v>
      </c>
      <c r="BE110" s="4">
        <v>2.5</v>
      </c>
      <c r="BF110" s="4">
        <v>14.063000000000001</v>
      </c>
      <c r="BG110" s="4">
        <v>12.77</v>
      </c>
      <c r="BH110" s="4">
        <v>0.91</v>
      </c>
      <c r="BI110" s="4">
        <v>16.488</v>
      </c>
      <c r="BJ110" s="4">
        <v>1749.038</v>
      </c>
      <c r="BK110" s="4">
        <v>445.55599999999998</v>
      </c>
      <c r="BL110" s="4">
        <v>3.5529999999999999</v>
      </c>
      <c r="BM110" s="4">
        <v>0.57199999999999995</v>
      </c>
      <c r="BN110" s="4">
        <v>4.125</v>
      </c>
      <c r="BO110" s="4">
        <v>2.8740000000000001</v>
      </c>
      <c r="BP110" s="4">
        <v>0.46300000000000002</v>
      </c>
      <c r="BQ110" s="4">
        <v>3.3370000000000002</v>
      </c>
      <c r="BR110" s="4">
        <v>192.8398</v>
      </c>
      <c r="BU110" s="4">
        <v>77.221000000000004</v>
      </c>
      <c r="BW110" s="4">
        <v>551.65499999999997</v>
      </c>
      <c r="BX110" s="4">
        <v>0.532443</v>
      </c>
      <c r="BY110" s="4">
        <v>-5</v>
      </c>
      <c r="BZ110" s="4">
        <v>1.1177319999999999</v>
      </c>
      <c r="CA110" s="4">
        <v>13.011576</v>
      </c>
      <c r="CB110" s="4">
        <v>22.578185999999999</v>
      </c>
    </row>
    <row r="111" spans="1:80">
      <c r="A111" s="2">
        <v>42440</v>
      </c>
      <c r="B111" s="32">
        <v>0.57110460648148142</v>
      </c>
      <c r="C111" s="4">
        <v>8.9610000000000003</v>
      </c>
      <c r="D111" s="4">
        <v>3.9257</v>
      </c>
      <c r="E111" s="4" t="s">
        <v>155</v>
      </c>
      <c r="F111" s="4">
        <v>39256.943089</v>
      </c>
      <c r="G111" s="4">
        <v>189.7</v>
      </c>
      <c r="H111" s="4">
        <v>28.8</v>
      </c>
      <c r="I111" s="4">
        <v>27211.1</v>
      </c>
      <c r="K111" s="4">
        <v>4.0999999999999996</v>
      </c>
      <c r="L111" s="4">
        <v>2052</v>
      </c>
      <c r="M111" s="4">
        <v>0.85750000000000004</v>
      </c>
      <c r="N111" s="4">
        <v>7.6840999999999999</v>
      </c>
      <c r="O111" s="4">
        <v>3.3662999999999998</v>
      </c>
      <c r="P111" s="4">
        <v>162.65180000000001</v>
      </c>
      <c r="Q111" s="4">
        <v>24.7271</v>
      </c>
      <c r="R111" s="4">
        <v>187.4</v>
      </c>
      <c r="S111" s="4">
        <v>131.5763</v>
      </c>
      <c r="T111" s="4">
        <v>20.002800000000001</v>
      </c>
      <c r="U111" s="4">
        <v>151.6</v>
      </c>
      <c r="V111" s="4">
        <v>27211.0834</v>
      </c>
      <c r="Y111" s="4">
        <v>1759.5730000000001</v>
      </c>
      <c r="Z111" s="4">
        <v>0</v>
      </c>
      <c r="AA111" s="4">
        <v>3.5156999999999998</v>
      </c>
      <c r="AB111" s="4" t="s">
        <v>384</v>
      </c>
      <c r="AC111" s="4">
        <v>0</v>
      </c>
      <c r="AD111" s="4">
        <v>12.2</v>
      </c>
      <c r="AE111" s="4">
        <v>848</v>
      </c>
      <c r="AF111" s="4">
        <v>873</v>
      </c>
      <c r="AG111" s="4">
        <v>884</v>
      </c>
      <c r="AH111" s="4">
        <v>52</v>
      </c>
      <c r="AI111" s="4">
        <v>24.75</v>
      </c>
      <c r="AJ111" s="4">
        <v>0.56999999999999995</v>
      </c>
      <c r="AK111" s="4">
        <v>986</v>
      </c>
      <c r="AL111" s="4">
        <v>8</v>
      </c>
      <c r="AM111" s="4">
        <v>0</v>
      </c>
      <c r="AN111" s="4">
        <v>32</v>
      </c>
      <c r="AO111" s="4">
        <v>192</v>
      </c>
      <c r="AP111" s="4">
        <v>191.6</v>
      </c>
      <c r="AQ111" s="4">
        <v>3.8</v>
      </c>
      <c r="AR111" s="4">
        <v>195</v>
      </c>
      <c r="AS111" s="4" t="s">
        <v>155</v>
      </c>
      <c r="AT111" s="4">
        <v>2</v>
      </c>
      <c r="AU111" s="5">
        <v>0.77925925925925921</v>
      </c>
      <c r="AV111" s="4">
        <v>47.164003999999998</v>
      </c>
      <c r="AW111" s="4">
        <v>-88.484896000000006</v>
      </c>
      <c r="AX111" s="4">
        <v>317.2</v>
      </c>
      <c r="AY111" s="4">
        <v>40.9</v>
      </c>
      <c r="AZ111" s="4">
        <v>12</v>
      </c>
      <c r="BA111" s="4">
        <v>9</v>
      </c>
      <c r="BB111" s="4" t="s">
        <v>435</v>
      </c>
      <c r="BC111" s="4">
        <v>1.984416</v>
      </c>
      <c r="BD111" s="4">
        <v>1.024276</v>
      </c>
      <c r="BE111" s="4">
        <v>2.4028969999999998</v>
      </c>
      <c r="BF111" s="4">
        <v>14.063000000000001</v>
      </c>
      <c r="BG111" s="4">
        <v>12.68</v>
      </c>
      <c r="BH111" s="4">
        <v>0.9</v>
      </c>
      <c r="BI111" s="4">
        <v>16.619</v>
      </c>
      <c r="BJ111" s="4">
        <v>1691.895</v>
      </c>
      <c r="BK111" s="4">
        <v>471.74200000000002</v>
      </c>
      <c r="BL111" s="4">
        <v>3.75</v>
      </c>
      <c r="BM111" s="4">
        <v>0.56999999999999995</v>
      </c>
      <c r="BN111" s="4">
        <v>4.3209999999999997</v>
      </c>
      <c r="BO111" s="4">
        <v>3.0339999999999998</v>
      </c>
      <c r="BP111" s="4">
        <v>0.46100000000000002</v>
      </c>
      <c r="BQ111" s="4">
        <v>3.4950000000000001</v>
      </c>
      <c r="BR111" s="4">
        <v>198.11779999999999</v>
      </c>
      <c r="BU111" s="4">
        <v>76.866</v>
      </c>
      <c r="BW111" s="4">
        <v>562.851</v>
      </c>
      <c r="BX111" s="4">
        <v>0.52206200000000003</v>
      </c>
      <c r="BY111" s="4">
        <v>-5</v>
      </c>
      <c r="BZ111" s="4">
        <v>1.1187009999999999</v>
      </c>
      <c r="CA111" s="4">
        <v>12.75789</v>
      </c>
      <c r="CB111" s="4">
        <v>22.597760000000001</v>
      </c>
    </row>
    <row r="112" spans="1:80">
      <c r="A112" s="2">
        <v>42440</v>
      </c>
      <c r="B112" s="32">
        <v>0.57111618055555557</v>
      </c>
      <c r="C112" s="4">
        <v>8.8699999999999992</v>
      </c>
      <c r="D112" s="4">
        <v>4.2904999999999998</v>
      </c>
      <c r="E112" s="4" t="s">
        <v>155</v>
      </c>
      <c r="F112" s="4">
        <v>42905.051903</v>
      </c>
      <c r="G112" s="4">
        <v>194.4</v>
      </c>
      <c r="H112" s="4">
        <v>30</v>
      </c>
      <c r="I112" s="4">
        <v>27269.1</v>
      </c>
      <c r="K112" s="4">
        <v>4.17</v>
      </c>
      <c r="L112" s="4">
        <v>2052</v>
      </c>
      <c r="M112" s="4">
        <v>0.85470000000000002</v>
      </c>
      <c r="N112" s="4">
        <v>7.5804999999999998</v>
      </c>
      <c r="O112" s="4">
        <v>3.6669999999999998</v>
      </c>
      <c r="P112" s="4">
        <v>166.1404</v>
      </c>
      <c r="Q112" s="4">
        <v>25.6402</v>
      </c>
      <c r="R112" s="4">
        <v>191.8</v>
      </c>
      <c r="S112" s="4">
        <v>134.39830000000001</v>
      </c>
      <c r="T112" s="4">
        <v>20.741499999999998</v>
      </c>
      <c r="U112" s="4">
        <v>155.1</v>
      </c>
      <c r="V112" s="4">
        <v>27269.090100000001</v>
      </c>
      <c r="Y112" s="4">
        <v>1753.787</v>
      </c>
      <c r="Z112" s="4">
        <v>0</v>
      </c>
      <c r="AA112" s="4">
        <v>3.5644</v>
      </c>
      <c r="AB112" s="4" t="s">
        <v>384</v>
      </c>
      <c r="AC112" s="4">
        <v>0</v>
      </c>
      <c r="AD112" s="4">
        <v>12.2</v>
      </c>
      <c r="AE112" s="4">
        <v>849</v>
      </c>
      <c r="AF112" s="4">
        <v>873</v>
      </c>
      <c r="AG112" s="4">
        <v>884</v>
      </c>
      <c r="AH112" s="4">
        <v>52</v>
      </c>
      <c r="AI112" s="4">
        <v>24.75</v>
      </c>
      <c r="AJ112" s="4">
        <v>0.56999999999999995</v>
      </c>
      <c r="AK112" s="4">
        <v>986</v>
      </c>
      <c r="AL112" s="4">
        <v>8</v>
      </c>
      <c r="AM112" s="4">
        <v>0</v>
      </c>
      <c r="AN112" s="4">
        <v>32</v>
      </c>
      <c r="AO112" s="4">
        <v>192</v>
      </c>
      <c r="AP112" s="4">
        <v>191.4</v>
      </c>
      <c r="AQ112" s="4">
        <v>3.8</v>
      </c>
      <c r="AR112" s="4">
        <v>195</v>
      </c>
      <c r="AS112" s="4" t="s">
        <v>155</v>
      </c>
      <c r="AT112" s="4">
        <v>2</v>
      </c>
      <c r="AU112" s="5">
        <v>0.77927083333333336</v>
      </c>
      <c r="AV112" s="4">
        <v>47.164104999999999</v>
      </c>
      <c r="AW112" s="4">
        <v>-88.485091999999995</v>
      </c>
      <c r="AX112" s="4">
        <v>317.2</v>
      </c>
      <c r="AY112" s="4">
        <v>40.700000000000003</v>
      </c>
      <c r="AZ112" s="4">
        <v>12</v>
      </c>
      <c r="BA112" s="4">
        <v>9</v>
      </c>
      <c r="BB112" s="4" t="s">
        <v>435</v>
      </c>
      <c r="BC112" s="4">
        <v>1</v>
      </c>
      <c r="BD112" s="4">
        <v>1.1241760000000001</v>
      </c>
      <c r="BE112" s="4">
        <v>2.1241759999999998</v>
      </c>
      <c r="BF112" s="4">
        <v>14.063000000000001</v>
      </c>
      <c r="BG112" s="4">
        <v>12.42</v>
      </c>
      <c r="BH112" s="4">
        <v>0.88</v>
      </c>
      <c r="BI112" s="4">
        <v>17.004000000000001</v>
      </c>
      <c r="BJ112" s="4">
        <v>1644.777</v>
      </c>
      <c r="BK112" s="4">
        <v>506.39800000000002</v>
      </c>
      <c r="BL112" s="4">
        <v>3.7749999999999999</v>
      </c>
      <c r="BM112" s="4">
        <v>0.58299999999999996</v>
      </c>
      <c r="BN112" s="4">
        <v>4.3579999999999997</v>
      </c>
      <c r="BO112" s="4">
        <v>3.0539999999999998</v>
      </c>
      <c r="BP112" s="4">
        <v>0.47099999999999997</v>
      </c>
      <c r="BQ112" s="4">
        <v>3.5249999999999999</v>
      </c>
      <c r="BR112" s="4">
        <v>195.64750000000001</v>
      </c>
      <c r="BU112" s="4">
        <v>75.497</v>
      </c>
      <c r="BW112" s="4">
        <v>562.33799999999997</v>
      </c>
      <c r="BX112" s="4">
        <v>0.52523699999999995</v>
      </c>
      <c r="BY112" s="4">
        <v>-5</v>
      </c>
      <c r="BZ112" s="4">
        <v>1.117</v>
      </c>
      <c r="CA112" s="4">
        <v>12.835478999999999</v>
      </c>
      <c r="CB112" s="4">
        <v>22.563400000000001</v>
      </c>
    </row>
    <row r="113" spans="1:80">
      <c r="A113" s="2">
        <v>42440</v>
      </c>
      <c r="B113" s="32">
        <v>0.57112775462962961</v>
      </c>
      <c r="C113" s="4">
        <v>8.09</v>
      </c>
      <c r="D113" s="4">
        <v>5.1024000000000003</v>
      </c>
      <c r="E113" s="4" t="s">
        <v>155</v>
      </c>
      <c r="F113" s="4">
        <v>51024.154588999998</v>
      </c>
      <c r="G113" s="4">
        <v>155.4</v>
      </c>
      <c r="H113" s="4">
        <v>30.5</v>
      </c>
      <c r="I113" s="4">
        <v>27523.7</v>
      </c>
      <c r="K113" s="4">
        <v>4.2</v>
      </c>
      <c r="L113" s="4">
        <v>2052</v>
      </c>
      <c r="M113" s="4">
        <v>0.8528</v>
      </c>
      <c r="N113" s="4">
        <v>6.8986999999999998</v>
      </c>
      <c r="O113" s="4">
        <v>4.3510999999999997</v>
      </c>
      <c r="P113" s="4">
        <v>132.51259999999999</v>
      </c>
      <c r="Q113" s="4">
        <v>26.009399999999999</v>
      </c>
      <c r="R113" s="4">
        <v>158.5</v>
      </c>
      <c r="S113" s="4">
        <v>107.19540000000001</v>
      </c>
      <c r="T113" s="4">
        <v>21.040099999999999</v>
      </c>
      <c r="U113" s="4">
        <v>128.19999999999999</v>
      </c>
      <c r="V113" s="4">
        <v>27523.6633</v>
      </c>
      <c r="Y113" s="4">
        <v>1749.8530000000001</v>
      </c>
      <c r="Z113" s="4">
        <v>0</v>
      </c>
      <c r="AA113" s="4">
        <v>3.5815999999999999</v>
      </c>
      <c r="AB113" s="4" t="s">
        <v>384</v>
      </c>
      <c r="AC113" s="4">
        <v>0</v>
      </c>
      <c r="AD113" s="4">
        <v>12.2</v>
      </c>
      <c r="AE113" s="4">
        <v>849</v>
      </c>
      <c r="AF113" s="4">
        <v>873</v>
      </c>
      <c r="AG113" s="4">
        <v>884</v>
      </c>
      <c r="AH113" s="4">
        <v>52</v>
      </c>
      <c r="AI113" s="4">
        <v>24.75</v>
      </c>
      <c r="AJ113" s="4">
        <v>0.56999999999999995</v>
      </c>
      <c r="AK113" s="4">
        <v>986</v>
      </c>
      <c r="AL113" s="4">
        <v>8</v>
      </c>
      <c r="AM113" s="4">
        <v>0</v>
      </c>
      <c r="AN113" s="4">
        <v>32</v>
      </c>
      <c r="AO113" s="4">
        <v>192</v>
      </c>
      <c r="AP113" s="4">
        <v>191.6</v>
      </c>
      <c r="AQ113" s="4">
        <v>3.9</v>
      </c>
      <c r="AR113" s="4">
        <v>195</v>
      </c>
      <c r="AS113" s="4" t="s">
        <v>155</v>
      </c>
      <c r="AT113" s="4">
        <v>2</v>
      </c>
      <c r="AU113" s="5">
        <v>0.77928240740740751</v>
      </c>
      <c r="AV113" s="4">
        <v>47.164186000000001</v>
      </c>
      <c r="AW113" s="4">
        <v>-88.485316999999995</v>
      </c>
      <c r="AX113" s="4">
        <v>317.3</v>
      </c>
      <c r="AY113" s="4">
        <v>41.2</v>
      </c>
      <c r="AZ113" s="4">
        <v>12</v>
      </c>
      <c r="BA113" s="4">
        <v>9</v>
      </c>
      <c r="BB113" s="4" t="s">
        <v>435</v>
      </c>
      <c r="BC113" s="4">
        <v>1</v>
      </c>
      <c r="BD113" s="4">
        <v>1.2240759999999999</v>
      </c>
      <c r="BE113" s="4">
        <v>2.2000000000000002</v>
      </c>
      <c r="BF113" s="4">
        <v>14.063000000000001</v>
      </c>
      <c r="BG113" s="4">
        <v>12.24</v>
      </c>
      <c r="BH113" s="4">
        <v>0.87</v>
      </c>
      <c r="BI113" s="4">
        <v>17.266999999999999</v>
      </c>
      <c r="BJ113" s="4">
        <v>1493.845</v>
      </c>
      <c r="BK113" s="4">
        <v>599.67600000000004</v>
      </c>
      <c r="BL113" s="4">
        <v>3.0049999999999999</v>
      </c>
      <c r="BM113" s="4">
        <v>0.59</v>
      </c>
      <c r="BN113" s="4">
        <v>3.5950000000000002</v>
      </c>
      <c r="BO113" s="4">
        <v>2.431</v>
      </c>
      <c r="BP113" s="4">
        <v>0.47699999999999998</v>
      </c>
      <c r="BQ113" s="4">
        <v>2.9079999999999999</v>
      </c>
      <c r="BR113" s="4">
        <v>197.0797</v>
      </c>
      <c r="BU113" s="4">
        <v>75.177999999999997</v>
      </c>
      <c r="BW113" s="4">
        <v>563.91200000000003</v>
      </c>
      <c r="BX113" s="4">
        <v>0.50730900000000001</v>
      </c>
      <c r="BY113" s="4">
        <v>-5</v>
      </c>
      <c r="BZ113" s="4">
        <v>1.117</v>
      </c>
      <c r="CA113" s="4">
        <v>12.397364</v>
      </c>
      <c r="CB113" s="4">
        <v>22.563400000000001</v>
      </c>
    </row>
    <row r="114" spans="1:80">
      <c r="A114" s="2">
        <v>42440</v>
      </c>
      <c r="B114" s="32">
        <v>0.57113932870370376</v>
      </c>
      <c r="C114" s="4">
        <v>7.4829999999999997</v>
      </c>
      <c r="D114" s="4">
        <v>5.6660000000000004</v>
      </c>
      <c r="E114" s="4" t="s">
        <v>155</v>
      </c>
      <c r="F114" s="4">
        <v>56660.225443000003</v>
      </c>
      <c r="G114" s="4">
        <v>101.2</v>
      </c>
      <c r="H114" s="4">
        <v>31.3</v>
      </c>
      <c r="I114" s="4">
        <v>35737.800000000003</v>
      </c>
      <c r="K114" s="4">
        <v>4.0999999999999996</v>
      </c>
      <c r="L114" s="4">
        <v>2052</v>
      </c>
      <c r="M114" s="4">
        <v>0.84360000000000002</v>
      </c>
      <c r="N114" s="4">
        <v>6.3125</v>
      </c>
      <c r="O114" s="4">
        <v>4.7797000000000001</v>
      </c>
      <c r="P114" s="4">
        <v>85.355999999999995</v>
      </c>
      <c r="Q114" s="4">
        <v>26.372900000000001</v>
      </c>
      <c r="R114" s="4">
        <v>111.7</v>
      </c>
      <c r="S114" s="4">
        <v>69.048299999999998</v>
      </c>
      <c r="T114" s="4">
        <v>21.334199999999999</v>
      </c>
      <c r="U114" s="4">
        <v>90.4</v>
      </c>
      <c r="V114" s="4">
        <v>35737.834999999999</v>
      </c>
      <c r="Y114" s="4">
        <v>1730.9960000000001</v>
      </c>
      <c r="Z114" s="4">
        <v>0</v>
      </c>
      <c r="AA114" s="4">
        <v>3.4586000000000001</v>
      </c>
      <c r="AB114" s="4" t="s">
        <v>384</v>
      </c>
      <c r="AC114" s="4">
        <v>0</v>
      </c>
      <c r="AD114" s="4">
        <v>12.2</v>
      </c>
      <c r="AE114" s="4">
        <v>849</v>
      </c>
      <c r="AF114" s="4">
        <v>873</v>
      </c>
      <c r="AG114" s="4">
        <v>884</v>
      </c>
      <c r="AH114" s="4">
        <v>52</v>
      </c>
      <c r="AI114" s="4">
        <v>24.75</v>
      </c>
      <c r="AJ114" s="4">
        <v>0.56999999999999995</v>
      </c>
      <c r="AK114" s="4">
        <v>986</v>
      </c>
      <c r="AL114" s="4">
        <v>8</v>
      </c>
      <c r="AM114" s="4">
        <v>0</v>
      </c>
      <c r="AN114" s="4">
        <v>32</v>
      </c>
      <c r="AO114" s="4">
        <v>192</v>
      </c>
      <c r="AP114" s="4">
        <v>191</v>
      </c>
      <c r="AQ114" s="4">
        <v>3.9</v>
      </c>
      <c r="AR114" s="4">
        <v>195</v>
      </c>
      <c r="AS114" s="4" t="s">
        <v>155</v>
      </c>
      <c r="AT114" s="4">
        <v>2</v>
      </c>
      <c r="AU114" s="5">
        <v>0.77929398148148143</v>
      </c>
      <c r="AV114" s="4">
        <v>47.164264000000003</v>
      </c>
      <c r="AW114" s="4">
        <v>-88.485545999999999</v>
      </c>
      <c r="AX114" s="4">
        <v>317.2</v>
      </c>
      <c r="AY114" s="4">
        <v>41.7</v>
      </c>
      <c r="AZ114" s="4">
        <v>12</v>
      </c>
      <c r="BA114" s="4">
        <v>9</v>
      </c>
      <c r="BB114" s="4" t="s">
        <v>435</v>
      </c>
      <c r="BC114" s="4">
        <v>1</v>
      </c>
      <c r="BD114" s="4">
        <v>1.3242419999999999</v>
      </c>
      <c r="BE114" s="4">
        <v>2.2000000000000002</v>
      </c>
      <c r="BF114" s="4">
        <v>14.063000000000001</v>
      </c>
      <c r="BG114" s="4">
        <v>11.48</v>
      </c>
      <c r="BH114" s="4">
        <v>0.82</v>
      </c>
      <c r="BI114" s="4">
        <v>18.544</v>
      </c>
      <c r="BJ114" s="4">
        <v>1304.8689999999999</v>
      </c>
      <c r="BK114" s="4">
        <v>628.84299999999996</v>
      </c>
      <c r="BL114" s="4">
        <v>1.8480000000000001</v>
      </c>
      <c r="BM114" s="4">
        <v>0.57099999999999995</v>
      </c>
      <c r="BN114" s="4">
        <v>2.419</v>
      </c>
      <c r="BO114" s="4">
        <v>1.4950000000000001</v>
      </c>
      <c r="BP114" s="4">
        <v>0.46200000000000002</v>
      </c>
      <c r="BQ114" s="4">
        <v>1.9570000000000001</v>
      </c>
      <c r="BR114" s="4">
        <v>244.28270000000001</v>
      </c>
      <c r="BU114" s="4">
        <v>70.992000000000004</v>
      </c>
      <c r="BW114" s="4">
        <v>519.83900000000006</v>
      </c>
      <c r="BX114" s="4">
        <v>0.44523600000000002</v>
      </c>
      <c r="BY114" s="4">
        <v>-5</v>
      </c>
      <c r="BZ114" s="4">
        <v>1.1165670000000001</v>
      </c>
      <c r="CA114" s="4">
        <v>10.880455</v>
      </c>
      <c r="CB114" s="4">
        <v>22.554652999999998</v>
      </c>
    </row>
    <row r="115" spans="1:80">
      <c r="A115" s="2">
        <v>42440</v>
      </c>
      <c r="B115" s="32">
        <v>0.5711509027777778</v>
      </c>
      <c r="C115" s="4">
        <v>7.4470000000000001</v>
      </c>
      <c r="D115" s="4">
        <v>5.7769000000000004</v>
      </c>
      <c r="E115" s="4" t="s">
        <v>155</v>
      </c>
      <c r="F115" s="4">
        <v>57768.889838000003</v>
      </c>
      <c r="G115" s="4">
        <v>75</v>
      </c>
      <c r="H115" s="4">
        <v>29.4</v>
      </c>
      <c r="I115" s="4">
        <v>42614.9</v>
      </c>
      <c r="K115" s="4">
        <v>4.55</v>
      </c>
      <c r="L115" s="4">
        <v>2052</v>
      </c>
      <c r="M115" s="4">
        <v>0.83560000000000001</v>
      </c>
      <c r="N115" s="4">
        <v>6.2229000000000001</v>
      </c>
      <c r="O115" s="4">
        <v>4.8273000000000001</v>
      </c>
      <c r="P115" s="4">
        <v>62.662599999999998</v>
      </c>
      <c r="Q115" s="4">
        <v>24.539200000000001</v>
      </c>
      <c r="R115" s="4">
        <v>87.2</v>
      </c>
      <c r="S115" s="4">
        <v>50.690600000000003</v>
      </c>
      <c r="T115" s="4">
        <v>19.850899999999999</v>
      </c>
      <c r="U115" s="4">
        <v>70.5</v>
      </c>
      <c r="V115" s="4">
        <v>42614.938499999997</v>
      </c>
      <c r="Y115" s="4">
        <v>1714.713</v>
      </c>
      <c r="Z115" s="4">
        <v>0</v>
      </c>
      <c r="AA115" s="4">
        <v>3.798</v>
      </c>
      <c r="AB115" s="4" t="s">
        <v>384</v>
      </c>
      <c r="AC115" s="4">
        <v>0</v>
      </c>
      <c r="AD115" s="4">
        <v>12.2</v>
      </c>
      <c r="AE115" s="4">
        <v>849</v>
      </c>
      <c r="AF115" s="4">
        <v>873</v>
      </c>
      <c r="AG115" s="4">
        <v>884</v>
      </c>
      <c r="AH115" s="4">
        <v>52</v>
      </c>
      <c r="AI115" s="4">
        <v>24.75</v>
      </c>
      <c r="AJ115" s="4">
        <v>0.56999999999999995</v>
      </c>
      <c r="AK115" s="4">
        <v>986</v>
      </c>
      <c r="AL115" s="4">
        <v>8</v>
      </c>
      <c r="AM115" s="4">
        <v>0</v>
      </c>
      <c r="AN115" s="4">
        <v>32</v>
      </c>
      <c r="AO115" s="4">
        <v>192</v>
      </c>
      <c r="AP115" s="4">
        <v>191</v>
      </c>
      <c r="AQ115" s="4">
        <v>3.9</v>
      </c>
      <c r="AR115" s="4">
        <v>195</v>
      </c>
      <c r="AS115" s="4" t="s">
        <v>155</v>
      </c>
      <c r="AT115" s="4">
        <v>2</v>
      </c>
      <c r="AU115" s="5">
        <v>0.77930555555555558</v>
      </c>
      <c r="AV115" s="4">
        <v>47.164330999999997</v>
      </c>
      <c r="AW115" s="4">
        <v>-88.485781000000003</v>
      </c>
      <c r="AX115" s="4">
        <v>317.39999999999998</v>
      </c>
      <c r="AY115" s="4">
        <v>41.8</v>
      </c>
      <c r="AZ115" s="4">
        <v>12</v>
      </c>
      <c r="BA115" s="4">
        <v>9</v>
      </c>
      <c r="BB115" s="4" t="s">
        <v>435</v>
      </c>
      <c r="BC115" s="4">
        <v>1</v>
      </c>
      <c r="BD115" s="4">
        <v>1.4</v>
      </c>
      <c r="BE115" s="4">
        <v>2.2000000000000002</v>
      </c>
      <c r="BF115" s="4">
        <v>14.063000000000001</v>
      </c>
      <c r="BG115" s="4">
        <v>10.89</v>
      </c>
      <c r="BH115" s="4">
        <v>0.77</v>
      </c>
      <c r="BI115" s="4">
        <v>19.670000000000002</v>
      </c>
      <c r="BJ115" s="4">
        <v>1231.9639999999999</v>
      </c>
      <c r="BK115" s="4">
        <v>608.25800000000004</v>
      </c>
      <c r="BL115" s="4">
        <v>1.2989999999999999</v>
      </c>
      <c r="BM115" s="4">
        <v>0.50900000000000001</v>
      </c>
      <c r="BN115" s="4">
        <v>1.8080000000000001</v>
      </c>
      <c r="BO115" s="4">
        <v>1.0509999999999999</v>
      </c>
      <c r="BP115" s="4">
        <v>0.41199999999999998</v>
      </c>
      <c r="BQ115" s="4">
        <v>1.462</v>
      </c>
      <c r="BR115" s="4">
        <v>278.97230000000002</v>
      </c>
      <c r="BU115" s="4">
        <v>67.350999999999999</v>
      </c>
      <c r="BW115" s="4">
        <v>546.70399999999995</v>
      </c>
      <c r="BX115" s="4">
        <v>0.39784199999999997</v>
      </c>
      <c r="BY115" s="4">
        <v>-5</v>
      </c>
      <c r="BZ115" s="4">
        <v>1.116433</v>
      </c>
      <c r="CA115" s="4">
        <v>9.7222679999999997</v>
      </c>
      <c r="CB115" s="4">
        <v>22.551938</v>
      </c>
    </row>
    <row r="116" spans="1:80">
      <c r="A116" s="2">
        <v>42440</v>
      </c>
      <c r="B116" s="32">
        <v>0.57116247685185184</v>
      </c>
      <c r="C116" s="4">
        <v>8.0969999999999995</v>
      </c>
      <c r="D116" s="4">
        <v>5.2026000000000003</v>
      </c>
      <c r="E116" s="4" t="s">
        <v>155</v>
      </c>
      <c r="F116" s="4">
        <v>52025.735056999998</v>
      </c>
      <c r="G116" s="4">
        <v>65.099999999999994</v>
      </c>
      <c r="H116" s="4">
        <v>27.7</v>
      </c>
      <c r="I116" s="4">
        <v>39673.599999999999</v>
      </c>
      <c r="K116" s="4">
        <v>4.9000000000000004</v>
      </c>
      <c r="L116" s="4">
        <v>2052</v>
      </c>
      <c r="M116" s="4">
        <v>0.83930000000000005</v>
      </c>
      <c r="N116" s="4">
        <v>6.7958999999999996</v>
      </c>
      <c r="O116" s="4">
        <v>4.3666999999999998</v>
      </c>
      <c r="P116" s="4">
        <v>54.655700000000003</v>
      </c>
      <c r="Q116" s="4">
        <v>23.2498</v>
      </c>
      <c r="R116" s="4">
        <v>77.900000000000006</v>
      </c>
      <c r="S116" s="4">
        <v>44.2134</v>
      </c>
      <c r="T116" s="4">
        <v>18.8078</v>
      </c>
      <c r="U116" s="4">
        <v>63</v>
      </c>
      <c r="V116" s="4">
        <v>39673.589399999997</v>
      </c>
      <c r="Y116" s="4">
        <v>1722.329</v>
      </c>
      <c r="Z116" s="4">
        <v>0</v>
      </c>
      <c r="AA116" s="4">
        <v>4.1128</v>
      </c>
      <c r="AB116" s="4" t="s">
        <v>384</v>
      </c>
      <c r="AC116" s="4">
        <v>0</v>
      </c>
      <c r="AD116" s="4">
        <v>12.3</v>
      </c>
      <c r="AE116" s="4">
        <v>849</v>
      </c>
      <c r="AF116" s="4">
        <v>873</v>
      </c>
      <c r="AG116" s="4">
        <v>884</v>
      </c>
      <c r="AH116" s="4">
        <v>52</v>
      </c>
      <c r="AI116" s="4">
        <v>24.75</v>
      </c>
      <c r="AJ116" s="4">
        <v>0.56999999999999995</v>
      </c>
      <c r="AK116" s="4">
        <v>986</v>
      </c>
      <c r="AL116" s="4">
        <v>8</v>
      </c>
      <c r="AM116" s="4">
        <v>0</v>
      </c>
      <c r="AN116" s="4">
        <v>32</v>
      </c>
      <c r="AO116" s="4">
        <v>192</v>
      </c>
      <c r="AP116" s="4">
        <v>191</v>
      </c>
      <c r="AQ116" s="4">
        <v>4</v>
      </c>
      <c r="AR116" s="4">
        <v>195</v>
      </c>
      <c r="AS116" s="4" t="s">
        <v>155</v>
      </c>
      <c r="AT116" s="4">
        <v>2</v>
      </c>
      <c r="AU116" s="5">
        <v>0.77931712962962962</v>
      </c>
      <c r="AV116" s="4">
        <v>47.164383000000001</v>
      </c>
      <c r="AW116" s="4">
        <v>-88.486013</v>
      </c>
      <c r="AX116" s="4">
        <v>317.3</v>
      </c>
      <c r="AY116" s="4">
        <v>41</v>
      </c>
      <c r="AZ116" s="4">
        <v>12</v>
      </c>
      <c r="BA116" s="4">
        <v>9</v>
      </c>
      <c r="BB116" s="4" t="s">
        <v>435</v>
      </c>
      <c r="BC116" s="4">
        <v>1</v>
      </c>
      <c r="BD116" s="4">
        <v>1.4248000000000001</v>
      </c>
      <c r="BE116" s="4">
        <v>2.2248000000000001</v>
      </c>
      <c r="BF116" s="4">
        <v>14.063000000000001</v>
      </c>
      <c r="BG116" s="4">
        <v>11.15</v>
      </c>
      <c r="BH116" s="4">
        <v>0.79</v>
      </c>
      <c r="BI116" s="4">
        <v>19.140999999999998</v>
      </c>
      <c r="BJ116" s="4">
        <v>1361.6079999999999</v>
      </c>
      <c r="BK116" s="4">
        <v>556.85199999999998</v>
      </c>
      <c r="BL116" s="4">
        <v>1.147</v>
      </c>
      <c r="BM116" s="4">
        <v>0.48799999999999999</v>
      </c>
      <c r="BN116" s="4">
        <v>1.635</v>
      </c>
      <c r="BO116" s="4">
        <v>0.92800000000000005</v>
      </c>
      <c r="BP116" s="4">
        <v>0.39500000000000002</v>
      </c>
      <c r="BQ116" s="4">
        <v>1.3220000000000001</v>
      </c>
      <c r="BR116" s="4">
        <v>262.84710000000001</v>
      </c>
      <c r="BU116" s="4">
        <v>68.465000000000003</v>
      </c>
      <c r="BW116" s="4">
        <v>599.154</v>
      </c>
      <c r="BX116" s="4">
        <v>0.40691899999999998</v>
      </c>
      <c r="BY116" s="4">
        <v>-5</v>
      </c>
      <c r="BZ116" s="4">
        <v>1.1157029999999999</v>
      </c>
      <c r="CA116" s="4">
        <v>9.9440810000000006</v>
      </c>
      <c r="CB116" s="4">
        <v>22.537195000000001</v>
      </c>
    </row>
    <row r="117" spans="1:80">
      <c r="A117" s="2">
        <v>42440</v>
      </c>
      <c r="B117" s="32">
        <v>0.57117405092592588</v>
      </c>
      <c r="C117" s="4">
        <v>9.0340000000000007</v>
      </c>
      <c r="D117" s="4">
        <v>4.1955999999999998</v>
      </c>
      <c r="E117" s="4" t="s">
        <v>155</v>
      </c>
      <c r="F117" s="4">
        <v>41956.482758999999</v>
      </c>
      <c r="G117" s="4">
        <v>64.8</v>
      </c>
      <c r="H117" s="4">
        <v>27.7</v>
      </c>
      <c r="I117" s="4">
        <v>33936</v>
      </c>
      <c r="K117" s="4">
        <v>4.78</v>
      </c>
      <c r="L117" s="4">
        <v>2052</v>
      </c>
      <c r="M117" s="4">
        <v>0.84770000000000001</v>
      </c>
      <c r="N117" s="4">
        <v>7.6576000000000004</v>
      </c>
      <c r="O117" s="4">
        <v>3.5565000000000002</v>
      </c>
      <c r="P117" s="4">
        <v>54.928199999999997</v>
      </c>
      <c r="Q117" s="4">
        <v>23.449300000000001</v>
      </c>
      <c r="R117" s="4">
        <v>78.400000000000006</v>
      </c>
      <c r="S117" s="4">
        <v>44.433900000000001</v>
      </c>
      <c r="T117" s="4">
        <v>18.969200000000001</v>
      </c>
      <c r="U117" s="4">
        <v>63.4</v>
      </c>
      <c r="V117" s="4">
        <v>33936.022799999999</v>
      </c>
      <c r="Y117" s="4">
        <v>1739.394</v>
      </c>
      <c r="Z117" s="4">
        <v>0</v>
      </c>
      <c r="AA117" s="4">
        <v>4.0495999999999999</v>
      </c>
      <c r="AB117" s="4" t="s">
        <v>384</v>
      </c>
      <c r="AC117" s="4">
        <v>0</v>
      </c>
      <c r="AD117" s="4">
        <v>12.2</v>
      </c>
      <c r="AE117" s="4">
        <v>850</v>
      </c>
      <c r="AF117" s="4">
        <v>873</v>
      </c>
      <c r="AG117" s="4">
        <v>885</v>
      </c>
      <c r="AH117" s="4">
        <v>52</v>
      </c>
      <c r="AI117" s="4">
        <v>24.75</v>
      </c>
      <c r="AJ117" s="4">
        <v>0.56999999999999995</v>
      </c>
      <c r="AK117" s="4">
        <v>986</v>
      </c>
      <c r="AL117" s="4">
        <v>8</v>
      </c>
      <c r="AM117" s="4">
        <v>0</v>
      </c>
      <c r="AN117" s="4">
        <v>32</v>
      </c>
      <c r="AO117" s="4">
        <v>192</v>
      </c>
      <c r="AP117" s="4">
        <v>191</v>
      </c>
      <c r="AQ117" s="4">
        <v>4</v>
      </c>
      <c r="AR117" s="4">
        <v>195</v>
      </c>
      <c r="AS117" s="4" t="s">
        <v>155</v>
      </c>
      <c r="AT117" s="4">
        <v>2</v>
      </c>
      <c r="AU117" s="5">
        <v>0.77932870370370377</v>
      </c>
      <c r="AV117" s="4">
        <v>47.16442</v>
      </c>
      <c r="AW117" s="4">
        <v>-88.486237000000003</v>
      </c>
      <c r="AX117" s="4">
        <v>317.10000000000002</v>
      </c>
      <c r="AY117" s="4">
        <v>39.4</v>
      </c>
      <c r="AZ117" s="4">
        <v>12</v>
      </c>
      <c r="BA117" s="4">
        <v>9</v>
      </c>
      <c r="BB117" s="4" t="s">
        <v>435</v>
      </c>
      <c r="BC117" s="4">
        <v>1</v>
      </c>
      <c r="BD117" s="4">
        <v>1.549501</v>
      </c>
      <c r="BE117" s="4">
        <v>2.3247499999999999</v>
      </c>
      <c r="BF117" s="4">
        <v>14.063000000000001</v>
      </c>
      <c r="BG117" s="4">
        <v>11.8</v>
      </c>
      <c r="BH117" s="4">
        <v>0.84</v>
      </c>
      <c r="BI117" s="4">
        <v>17.972000000000001</v>
      </c>
      <c r="BJ117" s="4">
        <v>1589.2840000000001</v>
      </c>
      <c r="BK117" s="4">
        <v>469.78899999999999</v>
      </c>
      <c r="BL117" s="4">
        <v>1.194</v>
      </c>
      <c r="BM117" s="4">
        <v>0.51</v>
      </c>
      <c r="BN117" s="4">
        <v>1.7030000000000001</v>
      </c>
      <c r="BO117" s="4">
        <v>0.96599999999999997</v>
      </c>
      <c r="BP117" s="4">
        <v>0.41199999999999998</v>
      </c>
      <c r="BQ117" s="4">
        <v>1.3779999999999999</v>
      </c>
      <c r="BR117" s="4">
        <v>232.89689999999999</v>
      </c>
      <c r="BU117" s="4">
        <v>71.623000000000005</v>
      </c>
      <c r="BW117" s="4">
        <v>611.11</v>
      </c>
      <c r="BX117" s="4">
        <v>0.40842299999999998</v>
      </c>
      <c r="BY117" s="4">
        <v>-5</v>
      </c>
      <c r="BZ117" s="4">
        <v>1.114433</v>
      </c>
      <c r="CA117" s="4">
        <v>9.9808369999999993</v>
      </c>
      <c r="CB117" s="4">
        <v>22.511547</v>
      </c>
    </row>
    <row r="118" spans="1:80">
      <c r="A118" s="2">
        <v>42440</v>
      </c>
      <c r="B118" s="32">
        <v>0.57118562500000003</v>
      </c>
      <c r="C118" s="4">
        <v>9.2910000000000004</v>
      </c>
      <c r="D118" s="4">
        <v>3.6778</v>
      </c>
      <c r="E118" s="4" t="s">
        <v>155</v>
      </c>
      <c r="F118" s="4">
        <v>36777.785235000003</v>
      </c>
      <c r="G118" s="4">
        <v>89</v>
      </c>
      <c r="H118" s="4">
        <v>27.7</v>
      </c>
      <c r="I118" s="4">
        <v>29567.200000000001</v>
      </c>
      <c r="K118" s="4">
        <v>4.4400000000000004</v>
      </c>
      <c r="L118" s="4">
        <v>2052</v>
      </c>
      <c r="M118" s="4">
        <v>0.85499999999999998</v>
      </c>
      <c r="N118" s="4">
        <v>7.9432999999999998</v>
      </c>
      <c r="O118" s="4">
        <v>3.1444000000000001</v>
      </c>
      <c r="P118" s="4">
        <v>76.099400000000003</v>
      </c>
      <c r="Q118" s="4">
        <v>23.682600000000001</v>
      </c>
      <c r="R118" s="4">
        <v>99.8</v>
      </c>
      <c r="S118" s="4">
        <v>61.560200000000002</v>
      </c>
      <c r="T118" s="4">
        <v>19.157900000000001</v>
      </c>
      <c r="U118" s="4">
        <v>80.7</v>
      </c>
      <c r="V118" s="4">
        <v>29567.1793</v>
      </c>
      <c r="Y118" s="4">
        <v>1754.395</v>
      </c>
      <c r="Z118" s="4">
        <v>0</v>
      </c>
      <c r="AA118" s="4">
        <v>3.7919</v>
      </c>
      <c r="AB118" s="4" t="s">
        <v>384</v>
      </c>
      <c r="AC118" s="4">
        <v>0</v>
      </c>
      <c r="AD118" s="4">
        <v>12.1</v>
      </c>
      <c r="AE118" s="4">
        <v>850</v>
      </c>
      <c r="AF118" s="4">
        <v>874</v>
      </c>
      <c r="AG118" s="4">
        <v>884</v>
      </c>
      <c r="AH118" s="4">
        <v>52</v>
      </c>
      <c r="AI118" s="4">
        <v>24.75</v>
      </c>
      <c r="AJ118" s="4">
        <v>0.56999999999999995</v>
      </c>
      <c r="AK118" s="4">
        <v>986</v>
      </c>
      <c r="AL118" s="4">
        <v>8</v>
      </c>
      <c r="AM118" s="4">
        <v>0</v>
      </c>
      <c r="AN118" s="4">
        <v>32</v>
      </c>
      <c r="AO118" s="4">
        <v>191.6</v>
      </c>
      <c r="AP118" s="4">
        <v>191</v>
      </c>
      <c r="AQ118" s="4">
        <v>4</v>
      </c>
      <c r="AR118" s="4">
        <v>195</v>
      </c>
      <c r="AS118" s="4" t="s">
        <v>155</v>
      </c>
      <c r="AT118" s="4">
        <v>2</v>
      </c>
      <c r="AU118" s="5">
        <v>0.7793402777777777</v>
      </c>
      <c r="AV118" s="4">
        <v>47.164437</v>
      </c>
      <c r="AW118" s="4">
        <v>-88.486459999999994</v>
      </c>
      <c r="AX118" s="4">
        <v>316.89999999999998</v>
      </c>
      <c r="AY118" s="4">
        <v>38.1</v>
      </c>
      <c r="AZ118" s="4">
        <v>12</v>
      </c>
      <c r="BA118" s="4">
        <v>9</v>
      </c>
      <c r="BB118" s="4" t="s">
        <v>435</v>
      </c>
      <c r="BC118" s="4">
        <v>1.123</v>
      </c>
      <c r="BD118" s="4">
        <v>1.5278</v>
      </c>
      <c r="BE118" s="4">
        <v>2.4738000000000002</v>
      </c>
      <c r="BF118" s="4">
        <v>14.063000000000001</v>
      </c>
      <c r="BG118" s="4">
        <v>12.44</v>
      </c>
      <c r="BH118" s="4">
        <v>0.88</v>
      </c>
      <c r="BI118" s="4">
        <v>16.963000000000001</v>
      </c>
      <c r="BJ118" s="4">
        <v>1714.884</v>
      </c>
      <c r="BK118" s="4">
        <v>432.065</v>
      </c>
      <c r="BL118" s="4">
        <v>1.72</v>
      </c>
      <c r="BM118" s="4">
        <v>0.53500000000000003</v>
      </c>
      <c r="BN118" s="4">
        <v>2.2559999999999998</v>
      </c>
      <c r="BO118" s="4">
        <v>1.3919999999999999</v>
      </c>
      <c r="BP118" s="4">
        <v>0.433</v>
      </c>
      <c r="BQ118" s="4">
        <v>1.825</v>
      </c>
      <c r="BR118" s="4">
        <v>211.0778</v>
      </c>
      <c r="BU118" s="4">
        <v>75.147000000000006</v>
      </c>
      <c r="BW118" s="4">
        <v>595.24400000000003</v>
      </c>
      <c r="BX118" s="4">
        <v>0.44591799999999998</v>
      </c>
      <c r="BY118" s="4">
        <v>-5</v>
      </c>
      <c r="BZ118" s="4">
        <v>1.111969</v>
      </c>
      <c r="CA118" s="4">
        <v>10.897121</v>
      </c>
      <c r="CB118" s="4">
        <v>22.461773999999998</v>
      </c>
    </row>
    <row r="119" spans="1:80">
      <c r="A119" s="2">
        <v>42440</v>
      </c>
      <c r="B119" s="32">
        <v>0.57119719907407407</v>
      </c>
      <c r="C119" s="4">
        <v>8.3309999999999995</v>
      </c>
      <c r="D119" s="4">
        <v>4.8146000000000004</v>
      </c>
      <c r="E119" s="4" t="s">
        <v>155</v>
      </c>
      <c r="F119" s="4">
        <v>48145.553771999999</v>
      </c>
      <c r="G119" s="4">
        <v>155.1</v>
      </c>
      <c r="H119" s="4">
        <v>27.7</v>
      </c>
      <c r="I119" s="4">
        <v>28896.2</v>
      </c>
      <c r="K119" s="4">
        <v>4.28</v>
      </c>
      <c r="L119" s="4">
        <v>2052</v>
      </c>
      <c r="M119" s="4">
        <v>0.85219999999999996</v>
      </c>
      <c r="N119" s="4">
        <v>7.0994000000000002</v>
      </c>
      <c r="O119" s="4">
        <v>4.1029999999999998</v>
      </c>
      <c r="P119" s="4">
        <v>132.1789</v>
      </c>
      <c r="Q119" s="4">
        <v>23.606400000000001</v>
      </c>
      <c r="R119" s="4">
        <v>155.80000000000001</v>
      </c>
      <c r="S119" s="4">
        <v>106.9254</v>
      </c>
      <c r="T119" s="4">
        <v>19.096299999999999</v>
      </c>
      <c r="U119" s="4">
        <v>126</v>
      </c>
      <c r="V119" s="4">
        <v>28896.212100000001</v>
      </c>
      <c r="Y119" s="4">
        <v>1748.75</v>
      </c>
      <c r="Z119" s="4">
        <v>0</v>
      </c>
      <c r="AA119" s="4">
        <v>3.6456</v>
      </c>
      <c r="AB119" s="4" t="s">
        <v>384</v>
      </c>
      <c r="AC119" s="4">
        <v>0</v>
      </c>
      <c r="AD119" s="4">
        <v>11.9</v>
      </c>
      <c r="AE119" s="4">
        <v>851</v>
      </c>
      <c r="AF119" s="4">
        <v>875</v>
      </c>
      <c r="AG119" s="4">
        <v>885</v>
      </c>
      <c r="AH119" s="4">
        <v>52</v>
      </c>
      <c r="AI119" s="4">
        <v>24.75</v>
      </c>
      <c r="AJ119" s="4">
        <v>0.56999999999999995</v>
      </c>
      <c r="AK119" s="4">
        <v>986</v>
      </c>
      <c r="AL119" s="4">
        <v>8</v>
      </c>
      <c r="AM119" s="4">
        <v>0</v>
      </c>
      <c r="AN119" s="4">
        <v>32</v>
      </c>
      <c r="AO119" s="4">
        <v>191</v>
      </c>
      <c r="AP119" s="4">
        <v>191</v>
      </c>
      <c r="AQ119" s="4">
        <v>3.8</v>
      </c>
      <c r="AR119" s="4">
        <v>195</v>
      </c>
      <c r="AS119" s="4" t="s">
        <v>155</v>
      </c>
      <c r="AT119" s="4">
        <v>2</v>
      </c>
      <c r="AU119" s="5">
        <v>0.77935185185185185</v>
      </c>
      <c r="AV119" s="4">
        <v>47.164430000000003</v>
      </c>
      <c r="AW119" s="4">
        <v>-88.486686000000006</v>
      </c>
      <c r="AX119" s="4">
        <v>316.8</v>
      </c>
      <c r="AY119" s="4">
        <v>37.4</v>
      </c>
      <c r="AZ119" s="4">
        <v>12</v>
      </c>
      <c r="BA119" s="4">
        <v>10</v>
      </c>
      <c r="BB119" s="4" t="s">
        <v>437</v>
      </c>
      <c r="BC119" s="4">
        <v>1.524551</v>
      </c>
      <c r="BD119" s="4">
        <v>1.049102</v>
      </c>
      <c r="BE119" s="4">
        <v>2.7245509999999999</v>
      </c>
      <c r="BF119" s="4">
        <v>14.063000000000001</v>
      </c>
      <c r="BG119" s="4">
        <v>12.2</v>
      </c>
      <c r="BH119" s="4">
        <v>0.87</v>
      </c>
      <c r="BI119" s="4">
        <v>17.341000000000001</v>
      </c>
      <c r="BJ119" s="4">
        <v>1527.48</v>
      </c>
      <c r="BK119" s="4">
        <v>561.87099999999998</v>
      </c>
      <c r="BL119" s="4">
        <v>2.9780000000000002</v>
      </c>
      <c r="BM119" s="4">
        <v>0.53200000000000003</v>
      </c>
      <c r="BN119" s="4">
        <v>3.51</v>
      </c>
      <c r="BO119" s="4">
        <v>2.4089999999999998</v>
      </c>
      <c r="BP119" s="4">
        <v>0.43</v>
      </c>
      <c r="BQ119" s="4">
        <v>2.839</v>
      </c>
      <c r="BR119" s="4">
        <v>205.58439999999999</v>
      </c>
      <c r="BU119" s="4">
        <v>74.650000000000006</v>
      </c>
      <c r="BW119" s="4">
        <v>570.31399999999996</v>
      </c>
      <c r="BX119" s="4">
        <v>0.49061900000000003</v>
      </c>
      <c r="BY119" s="4">
        <v>-5</v>
      </c>
      <c r="BZ119" s="4">
        <v>1.106268</v>
      </c>
      <c r="CA119" s="4">
        <v>11.989502</v>
      </c>
      <c r="CB119" s="4">
        <v>22.346613999999999</v>
      </c>
    </row>
    <row r="120" spans="1:80">
      <c r="A120" s="2">
        <v>42440</v>
      </c>
      <c r="B120" s="32">
        <v>0.57120877314814822</v>
      </c>
      <c r="C120" s="4">
        <v>6.9550000000000001</v>
      </c>
      <c r="D120" s="4">
        <v>5.2984999999999998</v>
      </c>
      <c r="E120" s="4" t="s">
        <v>155</v>
      </c>
      <c r="F120" s="4">
        <v>52985.040128000001</v>
      </c>
      <c r="G120" s="4">
        <v>131.5</v>
      </c>
      <c r="H120" s="4">
        <v>22.6</v>
      </c>
      <c r="I120" s="4">
        <v>37431.1</v>
      </c>
      <c r="K120" s="4">
        <v>4.2</v>
      </c>
      <c r="L120" s="4">
        <v>2052</v>
      </c>
      <c r="M120" s="4">
        <v>0.84950000000000003</v>
      </c>
      <c r="N120" s="4">
        <v>5.9084000000000003</v>
      </c>
      <c r="O120" s="4">
        <v>4.5012999999999996</v>
      </c>
      <c r="P120" s="4">
        <v>111.7236</v>
      </c>
      <c r="Q120" s="4">
        <v>19.171900000000001</v>
      </c>
      <c r="R120" s="4">
        <v>130.9</v>
      </c>
      <c r="S120" s="4">
        <v>90.378200000000007</v>
      </c>
      <c r="T120" s="4">
        <v>15.509</v>
      </c>
      <c r="U120" s="4">
        <v>105.9</v>
      </c>
      <c r="V120" s="4">
        <v>37431.094299999997</v>
      </c>
      <c r="Y120" s="4">
        <v>1743.2439999999999</v>
      </c>
      <c r="Z120" s="4">
        <v>0</v>
      </c>
      <c r="AA120" s="4">
        <v>3.5680000000000001</v>
      </c>
      <c r="AB120" s="4" t="s">
        <v>384</v>
      </c>
      <c r="AC120" s="4">
        <v>0</v>
      </c>
      <c r="AD120" s="4">
        <v>11.8</v>
      </c>
      <c r="AE120" s="4">
        <v>852</v>
      </c>
      <c r="AF120" s="4">
        <v>876</v>
      </c>
      <c r="AG120" s="4">
        <v>886</v>
      </c>
      <c r="AH120" s="4">
        <v>52</v>
      </c>
      <c r="AI120" s="4">
        <v>24.75</v>
      </c>
      <c r="AJ120" s="4">
        <v>0.56999999999999995</v>
      </c>
      <c r="AK120" s="4">
        <v>986</v>
      </c>
      <c r="AL120" s="4">
        <v>8</v>
      </c>
      <c r="AM120" s="4">
        <v>0</v>
      </c>
      <c r="AN120" s="4">
        <v>32</v>
      </c>
      <c r="AO120" s="4">
        <v>191</v>
      </c>
      <c r="AP120" s="4">
        <v>191</v>
      </c>
      <c r="AQ120" s="4">
        <v>3.5</v>
      </c>
      <c r="AR120" s="4">
        <v>195</v>
      </c>
      <c r="AS120" s="4" t="s">
        <v>155</v>
      </c>
      <c r="AT120" s="4">
        <v>2</v>
      </c>
      <c r="AU120" s="5">
        <v>0.779363425925926</v>
      </c>
      <c r="AV120" s="4">
        <v>47.164397999999998</v>
      </c>
      <c r="AW120" s="4">
        <v>-88.486913000000001</v>
      </c>
      <c r="AX120" s="4">
        <v>317</v>
      </c>
      <c r="AY120" s="4">
        <v>37.700000000000003</v>
      </c>
      <c r="AZ120" s="4">
        <v>12</v>
      </c>
      <c r="BA120" s="4">
        <v>10</v>
      </c>
      <c r="BB120" s="4" t="s">
        <v>437</v>
      </c>
      <c r="BC120" s="4">
        <v>1.4292</v>
      </c>
      <c r="BD120" s="4">
        <v>1.2243999999999999</v>
      </c>
      <c r="BE120" s="4">
        <v>2.6048</v>
      </c>
      <c r="BF120" s="4">
        <v>14.063000000000001</v>
      </c>
      <c r="BG120" s="4">
        <v>11.98</v>
      </c>
      <c r="BH120" s="4">
        <v>0.85</v>
      </c>
      <c r="BI120" s="4">
        <v>17.712</v>
      </c>
      <c r="BJ120" s="4">
        <v>1265.7550000000001</v>
      </c>
      <c r="BK120" s="4">
        <v>613.74800000000005</v>
      </c>
      <c r="BL120" s="4">
        <v>2.5059999999999998</v>
      </c>
      <c r="BM120" s="4">
        <v>0.43</v>
      </c>
      <c r="BN120" s="4">
        <v>2.9369999999999998</v>
      </c>
      <c r="BO120" s="4">
        <v>2.028</v>
      </c>
      <c r="BP120" s="4">
        <v>0.34799999999999998</v>
      </c>
      <c r="BQ120" s="4">
        <v>2.3759999999999999</v>
      </c>
      <c r="BR120" s="4">
        <v>265.15969999999999</v>
      </c>
      <c r="BU120" s="4">
        <v>74.093999999999994</v>
      </c>
      <c r="BW120" s="4">
        <v>555.78499999999997</v>
      </c>
      <c r="BX120" s="4">
        <v>0.47689599999999999</v>
      </c>
      <c r="BY120" s="4">
        <v>-5</v>
      </c>
      <c r="BZ120" s="4">
        <v>1.104433</v>
      </c>
      <c r="CA120" s="4">
        <v>11.654147</v>
      </c>
      <c r="CB120" s="4">
        <v>22.309546999999998</v>
      </c>
    </row>
    <row r="121" spans="1:80">
      <c r="A121" s="2">
        <v>42440</v>
      </c>
      <c r="B121" s="32">
        <v>0.57122034722222226</v>
      </c>
      <c r="C121" s="4">
        <v>5.8250000000000002</v>
      </c>
      <c r="D121" s="4">
        <v>4.5846999999999998</v>
      </c>
      <c r="E121" s="4" t="s">
        <v>155</v>
      </c>
      <c r="F121" s="4">
        <v>45847.104581</v>
      </c>
      <c r="G121" s="4">
        <v>86</v>
      </c>
      <c r="H121" s="4">
        <v>13.6</v>
      </c>
      <c r="I121" s="4">
        <v>46125.3</v>
      </c>
      <c r="K121" s="4">
        <v>4.59</v>
      </c>
      <c r="L121" s="4">
        <v>2052</v>
      </c>
      <c r="M121" s="4">
        <v>0.85680000000000001</v>
      </c>
      <c r="N121" s="4">
        <v>4.9904999999999999</v>
      </c>
      <c r="O121" s="4">
        <v>3.9281000000000001</v>
      </c>
      <c r="P121" s="4">
        <v>73.682199999999995</v>
      </c>
      <c r="Q121" s="4">
        <v>11.6213</v>
      </c>
      <c r="R121" s="4">
        <v>85.3</v>
      </c>
      <c r="S121" s="4">
        <v>59.604799999999997</v>
      </c>
      <c r="T121" s="4">
        <v>9.4009999999999998</v>
      </c>
      <c r="U121" s="4">
        <v>69</v>
      </c>
      <c r="V121" s="4">
        <v>46125.3</v>
      </c>
      <c r="Y121" s="4">
        <v>1758.117</v>
      </c>
      <c r="Z121" s="4">
        <v>0</v>
      </c>
      <c r="AA121" s="4">
        <v>3.9287999999999998</v>
      </c>
      <c r="AB121" s="4" t="s">
        <v>384</v>
      </c>
      <c r="AC121" s="4">
        <v>0</v>
      </c>
      <c r="AD121" s="4">
        <v>11.9</v>
      </c>
      <c r="AE121" s="4">
        <v>853</v>
      </c>
      <c r="AF121" s="4">
        <v>877</v>
      </c>
      <c r="AG121" s="4">
        <v>887</v>
      </c>
      <c r="AH121" s="4">
        <v>52</v>
      </c>
      <c r="AI121" s="4">
        <v>24.75</v>
      </c>
      <c r="AJ121" s="4">
        <v>0.56999999999999995</v>
      </c>
      <c r="AK121" s="4">
        <v>986</v>
      </c>
      <c r="AL121" s="4">
        <v>8</v>
      </c>
      <c r="AM121" s="4">
        <v>0</v>
      </c>
      <c r="AN121" s="4">
        <v>32</v>
      </c>
      <c r="AO121" s="4">
        <v>191</v>
      </c>
      <c r="AP121" s="4">
        <v>190.6</v>
      </c>
      <c r="AQ121" s="4">
        <v>3.4</v>
      </c>
      <c r="AR121" s="4">
        <v>195</v>
      </c>
      <c r="AS121" s="4" t="s">
        <v>155</v>
      </c>
      <c r="AT121" s="4">
        <v>2</v>
      </c>
      <c r="AU121" s="5">
        <v>0.77937499999999993</v>
      </c>
      <c r="AV121" s="4">
        <v>47.164358</v>
      </c>
      <c r="AW121" s="4">
        <v>-88.487138999999999</v>
      </c>
      <c r="AX121" s="4">
        <v>317.10000000000002</v>
      </c>
      <c r="AY121" s="4">
        <v>38.799999999999997</v>
      </c>
      <c r="AZ121" s="4">
        <v>12</v>
      </c>
      <c r="BA121" s="4">
        <v>10</v>
      </c>
      <c r="BB121" s="4" t="s">
        <v>437</v>
      </c>
      <c r="BC121" s="4">
        <v>0.92437599999999998</v>
      </c>
      <c r="BD121" s="4">
        <v>1.348751</v>
      </c>
      <c r="BE121" s="4">
        <v>2.0243760000000002</v>
      </c>
      <c r="BF121" s="4">
        <v>14.063000000000001</v>
      </c>
      <c r="BG121" s="4">
        <v>12.62</v>
      </c>
      <c r="BH121" s="4">
        <v>0.9</v>
      </c>
      <c r="BI121" s="4">
        <v>16.716000000000001</v>
      </c>
      <c r="BJ121" s="4">
        <v>1118.3779999999999</v>
      </c>
      <c r="BK121" s="4">
        <v>560.28</v>
      </c>
      <c r="BL121" s="4">
        <v>1.7290000000000001</v>
      </c>
      <c r="BM121" s="4">
        <v>0.27300000000000002</v>
      </c>
      <c r="BN121" s="4">
        <v>2.0019999999999998</v>
      </c>
      <c r="BO121" s="4">
        <v>1.399</v>
      </c>
      <c r="BP121" s="4">
        <v>0.221</v>
      </c>
      <c r="BQ121" s="4">
        <v>1.619</v>
      </c>
      <c r="BR121" s="4">
        <v>341.80709999999999</v>
      </c>
      <c r="BU121" s="4">
        <v>78.17</v>
      </c>
      <c r="BW121" s="4">
        <v>640.17600000000004</v>
      </c>
      <c r="BX121" s="4">
        <v>0.41747400000000001</v>
      </c>
      <c r="BY121" s="4">
        <v>-5</v>
      </c>
      <c r="BZ121" s="4">
        <v>1.105</v>
      </c>
      <c r="CA121" s="4">
        <v>10.202021</v>
      </c>
      <c r="CB121" s="4">
        <v>22.321000000000002</v>
      </c>
    </row>
    <row r="122" spans="1:80">
      <c r="A122" s="2">
        <v>42440</v>
      </c>
      <c r="B122" s="32">
        <v>0.5712319212962963</v>
      </c>
      <c r="C122" s="4">
        <v>5.5970000000000004</v>
      </c>
      <c r="D122" s="4">
        <v>4.4550000000000001</v>
      </c>
      <c r="E122" s="4" t="s">
        <v>155</v>
      </c>
      <c r="F122" s="4">
        <v>44549.704472999998</v>
      </c>
      <c r="G122" s="4">
        <v>78.5</v>
      </c>
      <c r="H122" s="4">
        <v>13.5</v>
      </c>
      <c r="I122" s="4">
        <v>46127.9</v>
      </c>
      <c r="K122" s="4">
        <v>6.54</v>
      </c>
      <c r="L122" s="4">
        <v>2052</v>
      </c>
      <c r="M122" s="4">
        <v>0.86</v>
      </c>
      <c r="N122" s="4">
        <v>4.8136000000000001</v>
      </c>
      <c r="O122" s="4">
        <v>3.8311000000000002</v>
      </c>
      <c r="P122" s="4">
        <v>67.538499999999999</v>
      </c>
      <c r="Q122" s="4">
        <v>11.578200000000001</v>
      </c>
      <c r="R122" s="4">
        <v>79.099999999999994</v>
      </c>
      <c r="S122" s="4">
        <v>54.634900000000002</v>
      </c>
      <c r="T122" s="4">
        <v>9.3660999999999994</v>
      </c>
      <c r="U122" s="4">
        <v>64</v>
      </c>
      <c r="V122" s="4">
        <v>46127.9</v>
      </c>
      <c r="Y122" s="4">
        <v>1764.6369999999999</v>
      </c>
      <c r="Z122" s="4">
        <v>0</v>
      </c>
      <c r="AA122" s="4">
        <v>5.6214000000000004</v>
      </c>
      <c r="AB122" s="4" t="s">
        <v>384</v>
      </c>
      <c r="AC122" s="4">
        <v>0</v>
      </c>
      <c r="AD122" s="4">
        <v>11.8</v>
      </c>
      <c r="AE122" s="4">
        <v>853</v>
      </c>
      <c r="AF122" s="4">
        <v>878</v>
      </c>
      <c r="AG122" s="4">
        <v>888</v>
      </c>
      <c r="AH122" s="4">
        <v>52</v>
      </c>
      <c r="AI122" s="4">
        <v>24.75</v>
      </c>
      <c r="AJ122" s="4">
        <v>0.56999999999999995</v>
      </c>
      <c r="AK122" s="4">
        <v>986</v>
      </c>
      <c r="AL122" s="4">
        <v>8</v>
      </c>
      <c r="AM122" s="4">
        <v>0</v>
      </c>
      <c r="AN122" s="4">
        <v>32</v>
      </c>
      <c r="AO122" s="4">
        <v>191</v>
      </c>
      <c r="AP122" s="4">
        <v>190</v>
      </c>
      <c r="AQ122" s="4">
        <v>3.4</v>
      </c>
      <c r="AR122" s="4">
        <v>195</v>
      </c>
      <c r="AS122" s="4" t="s">
        <v>155</v>
      </c>
      <c r="AT122" s="4">
        <v>2</v>
      </c>
      <c r="AU122" s="5">
        <v>0.77938657407407408</v>
      </c>
      <c r="AV122" s="4">
        <v>47.164310999999998</v>
      </c>
      <c r="AW122" s="4">
        <v>-88.487356000000005</v>
      </c>
      <c r="AX122" s="4">
        <v>317.2</v>
      </c>
      <c r="AY122" s="4">
        <v>38.200000000000003</v>
      </c>
      <c r="AZ122" s="4">
        <v>12</v>
      </c>
      <c r="BA122" s="4">
        <v>10</v>
      </c>
      <c r="BB122" s="4" t="s">
        <v>437</v>
      </c>
      <c r="BC122" s="4">
        <v>1.024276</v>
      </c>
      <c r="BD122" s="4">
        <v>1.524276</v>
      </c>
      <c r="BE122" s="4">
        <v>2.1485509999999999</v>
      </c>
      <c r="BF122" s="4">
        <v>14.063000000000001</v>
      </c>
      <c r="BG122" s="4">
        <v>12.92</v>
      </c>
      <c r="BH122" s="4">
        <v>0.92</v>
      </c>
      <c r="BI122" s="4">
        <v>16.285</v>
      </c>
      <c r="BJ122" s="4">
        <v>1101.0650000000001</v>
      </c>
      <c r="BK122" s="4">
        <v>557.75800000000004</v>
      </c>
      <c r="BL122" s="4">
        <v>1.6180000000000001</v>
      </c>
      <c r="BM122" s="4">
        <v>0.27700000000000002</v>
      </c>
      <c r="BN122" s="4">
        <v>1.895</v>
      </c>
      <c r="BO122" s="4">
        <v>1.3089999999999999</v>
      </c>
      <c r="BP122" s="4">
        <v>0.224</v>
      </c>
      <c r="BQ122" s="4">
        <v>1.5329999999999999</v>
      </c>
      <c r="BR122" s="4">
        <v>348.90370000000001</v>
      </c>
      <c r="BU122" s="4">
        <v>80.084999999999994</v>
      </c>
      <c r="BW122" s="4">
        <v>934.952</v>
      </c>
      <c r="BX122" s="4">
        <v>0.366896</v>
      </c>
      <c r="BY122" s="4">
        <v>-5</v>
      </c>
      <c r="BZ122" s="4">
        <v>1.103701</v>
      </c>
      <c r="CA122" s="4">
        <v>8.9660220000000006</v>
      </c>
      <c r="CB122" s="4">
        <v>22.29476</v>
      </c>
    </row>
    <row r="123" spans="1:80">
      <c r="A123" s="2">
        <v>42440</v>
      </c>
      <c r="B123" s="32">
        <v>0.57124349537037034</v>
      </c>
      <c r="C123" s="4">
        <v>6.78</v>
      </c>
      <c r="D123" s="4">
        <v>4.7545000000000002</v>
      </c>
      <c r="E123" s="4" t="s">
        <v>155</v>
      </c>
      <c r="F123" s="4">
        <v>47545.050504999999</v>
      </c>
      <c r="G123" s="4">
        <v>87.2</v>
      </c>
      <c r="H123" s="4">
        <v>13.4</v>
      </c>
      <c r="I123" s="4">
        <v>46128.9</v>
      </c>
      <c r="K123" s="4">
        <v>8.4600000000000009</v>
      </c>
      <c r="L123" s="4">
        <v>2052</v>
      </c>
      <c r="M123" s="4">
        <v>0.84730000000000005</v>
      </c>
      <c r="N123" s="4">
        <v>5.7451999999999996</v>
      </c>
      <c r="O123" s="4">
        <v>4.0286</v>
      </c>
      <c r="P123" s="4">
        <v>73.890500000000003</v>
      </c>
      <c r="Q123" s="4">
        <v>11.3543</v>
      </c>
      <c r="R123" s="4">
        <v>85.2</v>
      </c>
      <c r="S123" s="4">
        <v>59.773299999999999</v>
      </c>
      <c r="T123" s="4">
        <v>9.1850000000000005</v>
      </c>
      <c r="U123" s="4">
        <v>69</v>
      </c>
      <c r="V123" s="4">
        <v>46128.9</v>
      </c>
      <c r="Y123" s="4">
        <v>1738.7270000000001</v>
      </c>
      <c r="Z123" s="4">
        <v>0</v>
      </c>
      <c r="AA123" s="4">
        <v>7.1684000000000001</v>
      </c>
      <c r="AB123" s="4" t="s">
        <v>384</v>
      </c>
      <c r="AC123" s="4">
        <v>0</v>
      </c>
      <c r="AD123" s="4">
        <v>11.8</v>
      </c>
      <c r="AE123" s="4">
        <v>853</v>
      </c>
      <c r="AF123" s="4">
        <v>879</v>
      </c>
      <c r="AG123" s="4">
        <v>888</v>
      </c>
      <c r="AH123" s="4">
        <v>52</v>
      </c>
      <c r="AI123" s="4">
        <v>24.75</v>
      </c>
      <c r="AJ123" s="4">
        <v>0.56999999999999995</v>
      </c>
      <c r="AK123" s="4">
        <v>986</v>
      </c>
      <c r="AL123" s="4">
        <v>8</v>
      </c>
      <c r="AM123" s="4">
        <v>0</v>
      </c>
      <c r="AN123" s="4">
        <v>32</v>
      </c>
      <c r="AO123" s="4">
        <v>190.6</v>
      </c>
      <c r="AP123" s="4">
        <v>190</v>
      </c>
      <c r="AQ123" s="4">
        <v>3.4</v>
      </c>
      <c r="AR123" s="4">
        <v>195</v>
      </c>
      <c r="AS123" s="4" t="s">
        <v>155</v>
      </c>
      <c r="AT123" s="4">
        <v>2</v>
      </c>
      <c r="AU123" s="5">
        <v>0.77939814814814812</v>
      </c>
      <c r="AV123" s="4">
        <v>47.164265999999998</v>
      </c>
      <c r="AW123" s="4">
        <v>-88.487553000000005</v>
      </c>
      <c r="AX123" s="4">
        <v>317.3</v>
      </c>
      <c r="AY123" s="4">
        <v>36.299999999999997</v>
      </c>
      <c r="AZ123" s="4">
        <v>12</v>
      </c>
      <c r="BA123" s="4">
        <v>10</v>
      </c>
      <c r="BB123" s="4" t="s">
        <v>437</v>
      </c>
      <c r="BC123" s="4">
        <v>1.1241760000000001</v>
      </c>
      <c r="BD123" s="4">
        <v>1.4549449999999999</v>
      </c>
      <c r="BE123" s="4">
        <v>2.2758240000000001</v>
      </c>
      <c r="BF123" s="4">
        <v>14.063000000000001</v>
      </c>
      <c r="BG123" s="4">
        <v>11.8</v>
      </c>
      <c r="BH123" s="4">
        <v>0.84</v>
      </c>
      <c r="BI123" s="4">
        <v>18.016999999999999</v>
      </c>
      <c r="BJ123" s="4">
        <v>1210.7239999999999</v>
      </c>
      <c r="BK123" s="4">
        <v>540.35500000000002</v>
      </c>
      <c r="BL123" s="4">
        <v>1.631</v>
      </c>
      <c r="BM123" s="4">
        <v>0.251</v>
      </c>
      <c r="BN123" s="4">
        <v>1.881</v>
      </c>
      <c r="BO123" s="4">
        <v>1.319</v>
      </c>
      <c r="BP123" s="4">
        <v>0.20300000000000001</v>
      </c>
      <c r="BQ123" s="4">
        <v>1.522</v>
      </c>
      <c r="BR123" s="4">
        <v>321.44889999999998</v>
      </c>
      <c r="BU123" s="4">
        <v>72.697999999999993</v>
      </c>
      <c r="BW123" s="4">
        <v>1098.412</v>
      </c>
      <c r="BX123" s="4">
        <v>0.32955699999999999</v>
      </c>
      <c r="BY123" s="4">
        <v>-5</v>
      </c>
      <c r="BZ123" s="4">
        <v>1.1020000000000001</v>
      </c>
      <c r="CA123" s="4">
        <v>8.0535490000000003</v>
      </c>
      <c r="CB123" s="4">
        <v>22.260400000000001</v>
      </c>
    </row>
    <row r="124" spans="1:80">
      <c r="A124" s="2">
        <v>42440</v>
      </c>
      <c r="B124" s="32">
        <v>0.57125506944444437</v>
      </c>
      <c r="C124" s="4">
        <v>7.8230000000000004</v>
      </c>
      <c r="D124" s="4">
        <v>4.9734999999999996</v>
      </c>
      <c r="E124" s="4" t="s">
        <v>155</v>
      </c>
      <c r="F124" s="4">
        <v>49734.824335999998</v>
      </c>
      <c r="G124" s="4">
        <v>107.8</v>
      </c>
      <c r="H124" s="4">
        <v>27.5</v>
      </c>
      <c r="I124" s="4">
        <v>46130.1</v>
      </c>
      <c r="K124" s="4">
        <v>8.14</v>
      </c>
      <c r="L124" s="4">
        <v>2052</v>
      </c>
      <c r="M124" s="4">
        <v>0.83689999999999998</v>
      </c>
      <c r="N124" s="4">
        <v>6.5468000000000002</v>
      </c>
      <c r="O124" s="4">
        <v>4.1620999999999997</v>
      </c>
      <c r="P124" s="4">
        <v>90.218800000000002</v>
      </c>
      <c r="Q124" s="4">
        <v>23.013500000000001</v>
      </c>
      <c r="R124" s="4">
        <v>113.2</v>
      </c>
      <c r="S124" s="4">
        <v>72.981999999999999</v>
      </c>
      <c r="T124" s="4">
        <v>18.616599999999998</v>
      </c>
      <c r="U124" s="4">
        <v>91.6</v>
      </c>
      <c r="V124" s="4">
        <v>46130.1</v>
      </c>
      <c r="Y124" s="4">
        <v>1717.223</v>
      </c>
      <c r="Z124" s="4">
        <v>0</v>
      </c>
      <c r="AA124" s="4">
        <v>6.8085000000000004</v>
      </c>
      <c r="AB124" s="4" t="s">
        <v>384</v>
      </c>
      <c r="AC124" s="4">
        <v>0</v>
      </c>
      <c r="AD124" s="4">
        <v>11.8</v>
      </c>
      <c r="AE124" s="4">
        <v>853</v>
      </c>
      <c r="AF124" s="4">
        <v>879</v>
      </c>
      <c r="AG124" s="4">
        <v>888</v>
      </c>
      <c r="AH124" s="4">
        <v>52</v>
      </c>
      <c r="AI124" s="4">
        <v>24.75</v>
      </c>
      <c r="AJ124" s="4">
        <v>0.56999999999999995</v>
      </c>
      <c r="AK124" s="4">
        <v>986</v>
      </c>
      <c r="AL124" s="4">
        <v>8</v>
      </c>
      <c r="AM124" s="4">
        <v>0</v>
      </c>
      <c r="AN124" s="4">
        <v>32</v>
      </c>
      <c r="AO124" s="4">
        <v>190</v>
      </c>
      <c r="AP124" s="4">
        <v>189.6</v>
      </c>
      <c r="AQ124" s="4">
        <v>3.4</v>
      </c>
      <c r="AR124" s="4">
        <v>195</v>
      </c>
      <c r="AS124" s="4" t="s">
        <v>155</v>
      </c>
      <c r="AT124" s="4">
        <v>2</v>
      </c>
      <c r="AU124" s="5">
        <v>0.77940972222222227</v>
      </c>
      <c r="AV124" s="4">
        <v>47.164230000000003</v>
      </c>
      <c r="AW124" s="4">
        <v>-88.487725999999995</v>
      </c>
      <c r="AX124" s="4">
        <v>317.3</v>
      </c>
      <c r="AY124" s="4">
        <v>33</v>
      </c>
      <c r="AZ124" s="4">
        <v>12</v>
      </c>
      <c r="BA124" s="4">
        <v>10</v>
      </c>
      <c r="BB124" s="4" t="s">
        <v>437</v>
      </c>
      <c r="BC124" s="4">
        <v>1.2243189999999999</v>
      </c>
      <c r="BD124" s="4">
        <v>1.048638</v>
      </c>
      <c r="BE124" s="4">
        <v>2.2243189999999999</v>
      </c>
      <c r="BF124" s="4">
        <v>14.063000000000001</v>
      </c>
      <c r="BG124" s="4">
        <v>10.99</v>
      </c>
      <c r="BH124" s="4">
        <v>0.78</v>
      </c>
      <c r="BI124" s="4">
        <v>19.495000000000001</v>
      </c>
      <c r="BJ124" s="4">
        <v>1295.2360000000001</v>
      </c>
      <c r="BK124" s="4">
        <v>524.08900000000006</v>
      </c>
      <c r="BL124" s="4">
        <v>1.869</v>
      </c>
      <c r="BM124" s="4">
        <v>0.47699999999999998</v>
      </c>
      <c r="BN124" s="4">
        <v>2.3460000000000001</v>
      </c>
      <c r="BO124" s="4">
        <v>1.512</v>
      </c>
      <c r="BP124" s="4">
        <v>0.38600000000000001</v>
      </c>
      <c r="BQ124" s="4">
        <v>1.8979999999999999</v>
      </c>
      <c r="BR124" s="4">
        <v>301.786</v>
      </c>
      <c r="BU124" s="4">
        <v>67.405000000000001</v>
      </c>
      <c r="BW124" s="4">
        <v>979.423</v>
      </c>
      <c r="BX124" s="4">
        <v>0.36331999999999998</v>
      </c>
      <c r="BY124" s="4">
        <v>-5</v>
      </c>
      <c r="BZ124" s="4">
        <v>1.1011340000000001</v>
      </c>
      <c r="CA124" s="4">
        <v>8.8786330000000007</v>
      </c>
      <c r="CB124" s="4">
        <v>22.242906999999999</v>
      </c>
    </row>
    <row r="125" spans="1:80">
      <c r="A125" s="2">
        <v>42440</v>
      </c>
      <c r="B125" s="32">
        <v>0.57126664351851852</v>
      </c>
      <c r="C125" s="4">
        <v>8.1639999999999997</v>
      </c>
      <c r="D125" s="4">
        <v>4.7572000000000001</v>
      </c>
      <c r="E125" s="4" t="s">
        <v>155</v>
      </c>
      <c r="F125" s="4">
        <v>47571.946975999999</v>
      </c>
      <c r="G125" s="4">
        <v>101.4</v>
      </c>
      <c r="H125" s="4">
        <v>28.6</v>
      </c>
      <c r="I125" s="4">
        <v>45569.9</v>
      </c>
      <c r="K125" s="4">
        <v>6.3</v>
      </c>
      <c r="L125" s="4">
        <v>2052</v>
      </c>
      <c r="M125" s="4">
        <v>0.83689999999999998</v>
      </c>
      <c r="N125" s="4">
        <v>6.8322000000000003</v>
      </c>
      <c r="O125" s="4">
        <v>3.9811999999999999</v>
      </c>
      <c r="P125" s="4">
        <v>84.866299999999995</v>
      </c>
      <c r="Q125" s="4">
        <v>23.934799999999999</v>
      </c>
      <c r="R125" s="4">
        <v>108.8</v>
      </c>
      <c r="S125" s="4">
        <v>68.652100000000004</v>
      </c>
      <c r="T125" s="4">
        <v>19.361899999999999</v>
      </c>
      <c r="U125" s="4">
        <v>88</v>
      </c>
      <c r="V125" s="4">
        <v>45569.949699999997</v>
      </c>
      <c r="Y125" s="4">
        <v>1717.277</v>
      </c>
      <c r="Z125" s="4">
        <v>0</v>
      </c>
      <c r="AA125" s="4">
        <v>5.2721</v>
      </c>
      <c r="AB125" s="4" t="s">
        <v>384</v>
      </c>
      <c r="AC125" s="4">
        <v>0</v>
      </c>
      <c r="AD125" s="4">
        <v>11.7</v>
      </c>
      <c r="AE125" s="4">
        <v>853</v>
      </c>
      <c r="AF125" s="4">
        <v>880</v>
      </c>
      <c r="AG125" s="4">
        <v>889</v>
      </c>
      <c r="AH125" s="4">
        <v>52</v>
      </c>
      <c r="AI125" s="4">
        <v>24.75</v>
      </c>
      <c r="AJ125" s="4">
        <v>0.56999999999999995</v>
      </c>
      <c r="AK125" s="4">
        <v>986</v>
      </c>
      <c r="AL125" s="4">
        <v>8</v>
      </c>
      <c r="AM125" s="4">
        <v>0</v>
      </c>
      <c r="AN125" s="4">
        <v>32</v>
      </c>
      <c r="AO125" s="4">
        <v>190</v>
      </c>
      <c r="AP125" s="4">
        <v>189.4</v>
      </c>
      <c r="AQ125" s="4">
        <v>3.3</v>
      </c>
      <c r="AR125" s="4">
        <v>195</v>
      </c>
      <c r="AS125" s="4" t="s">
        <v>155</v>
      </c>
      <c r="AT125" s="4">
        <v>2</v>
      </c>
      <c r="AU125" s="5">
        <v>0.7794212962962962</v>
      </c>
      <c r="AV125" s="4">
        <v>47.164208000000002</v>
      </c>
      <c r="AW125" s="4">
        <v>-88.487888999999996</v>
      </c>
      <c r="AX125" s="4">
        <v>317.5</v>
      </c>
      <c r="AY125" s="4">
        <v>30</v>
      </c>
      <c r="AZ125" s="4">
        <v>12</v>
      </c>
      <c r="BA125" s="4">
        <v>11</v>
      </c>
      <c r="BB125" s="4" t="s">
        <v>420</v>
      </c>
      <c r="BC125" s="4">
        <v>1.3499000000000001</v>
      </c>
      <c r="BD125" s="4">
        <v>1.2998000000000001</v>
      </c>
      <c r="BE125" s="4">
        <v>2.3997999999999999</v>
      </c>
      <c r="BF125" s="4">
        <v>14.063000000000001</v>
      </c>
      <c r="BG125" s="4">
        <v>10.99</v>
      </c>
      <c r="BH125" s="4">
        <v>0.78</v>
      </c>
      <c r="BI125" s="4">
        <v>19.492000000000001</v>
      </c>
      <c r="BJ125" s="4">
        <v>1347.4280000000001</v>
      </c>
      <c r="BK125" s="4">
        <v>499.72800000000001</v>
      </c>
      <c r="BL125" s="4">
        <v>1.7529999999999999</v>
      </c>
      <c r="BM125" s="4">
        <v>0.49399999999999999</v>
      </c>
      <c r="BN125" s="4">
        <v>2.2469999999999999</v>
      </c>
      <c r="BO125" s="4">
        <v>1.4179999999999999</v>
      </c>
      <c r="BP125" s="4">
        <v>0.4</v>
      </c>
      <c r="BQ125" s="4">
        <v>1.8180000000000001</v>
      </c>
      <c r="BR125" s="4">
        <v>297.17869999999999</v>
      </c>
      <c r="BU125" s="4">
        <v>67.194000000000003</v>
      </c>
      <c r="BW125" s="4">
        <v>756.01</v>
      </c>
      <c r="BX125" s="4">
        <v>0.40678399999999998</v>
      </c>
      <c r="BY125" s="4">
        <v>-5</v>
      </c>
      <c r="BZ125" s="4">
        <v>1.1008659999999999</v>
      </c>
      <c r="CA125" s="4">
        <v>9.9407840000000007</v>
      </c>
      <c r="CB125" s="4">
        <v>22.237493000000001</v>
      </c>
    </row>
    <row r="126" spans="1:80">
      <c r="A126" s="2">
        <v>42440</v>
      </c>
      <c r="B126" s="32">
        <v>0.57127821759259256</v>
      </c>
      <c r="C126" s="4">
        <v>7.7409999999999997</v>
      </c>
      <c r="D126" s="4">
        <v>5.1970999999999998</v>
      </c>
      <c r="E126" s="4" t="s">
        <v>155</v>
      </c>
      <c r="F126" s="4">
        <v>51971.284176000001</v>
      </c>
      <c r="G126" s="4">
        <v>95.9</v>
      </c>
      <c r="H126" s="4">
        <v>37.799999999999997</v>
      </c>
      <c r="I126" s="4">
        <v>43344</v>
      </c>
      <c r="K126" s="4">
        <v>5.3</v>
      </c>
      <c r="L126" s="4">
        <v>2052</v>
      </c>
      <c r="M126" s="4">
        <v>0.83809999999999996</v>
      </c>
      <c r="N126" s="4">
        <v>6.4877000000000002</v>
      </c>
      <c r="O126" s="4">
        <v>4.3558000000000003</v>
      </c>
      <c r="P126" s="4">
        <v>80.3994</v>
      </c>
      <c r="Q126" s="4">
        <v>31.680800000000001</v>
      </c>
      <c r="R126" s="4">
        <v>112.1</v>
      </c>
      <c r="S126" s="4">
        <v>65.038600000000002</v>
      </c>
      <c r="T126" s="4">
        <v>25.628</v>
      </c>
      <c r="U126" s="4">
        <v>90.7</v>
      </c>
      <c r="V126" s="4">
        <v>43344.032800000001</v>
      </c>
      <c r="Y126" s="4">
        <v>1719.8150000000001</v>
      </c>
      <c r="Z126" s="4">
        <v>0</v>
      </c>
      <c r="AA126" s="4">
        <v>4.444</v>
      </c>
      <c r="AB126" s="4" t="s">
        <v>384</v>
      </c>
      <c r="AC126" s="4">
        <v>0</v>
      </c>
      <c r="AD126" s="4">
        <v>11.8</v>
      </c>
      <c r="AE126" s="4">
        <v>853</v>
      </c>
      <c r="AF126" s="4">
        <v>880</v>
      </c>
      <c r="AG126" s="4">
        <v>888</v>
      </c>
      <c r="AH126" s="4">
        <v>52</v>
      </c>
      <c r="AI126" s="4">
        <v>24.75</v>
      </c>
      <c r="AJ126" s="4">
        <v>0.56999999999999995</v>
      </c>
      <c r="AK126" s="4">
        <v>986</v>
      </c>
      <c r="AL126" s="4">
        <v>8</v>
      </c>
      <c r="AM126" s="4">
        <v>0</v>
      </c>
      <c r="AN126" s="4">
        <v>32</v>
      </c>
      <c r="AO126" s="4">
        <v>190</v>
      </c>
      <c r="AP126" s="4">
        <v>190</v>
      </c>
      <c r="AQ126" s="4">
        <v>3.3</v>
      </c>
      <c r="AR126" s="4">
        <v>195</v>
      </c>
      <c r="AS126" s="4" t="s">
        <v>155</v>
      </c>
      <c r="AT126" s="4">
        <v>2</v>
      </c>
      <c r="AU126" s="5">
        <v>0.77943287037037035</v>
      </c>
      <c r="AV126" s="4">
        <v>47.164205000000003</v>
      </c>
      <c r="AW126" s="4">
        <v>-88.488055000000003</v>
      </c>
      <c r="AX126" s="4">
        <v>317.5</v>
      </c>
      <c r="AY126" s="4">
        <v>28.5</v>
      </c>
      <c r="AZ126" s="4">
        <v>12</v>
      </c>
      <c r="BA126" s="4">
        <v>11</v>
      </c>
      <c r="BB126" s="4" t="s">
        <v>420</v>
      </c>
      <c r="BC126" s="4">
        <v>1.4008</v>
      </c>
      <c r="BD126" s="4">
        <v>1.6</v>
      </c>
      <c r="BE126" s="4">
        <v>2.6008</v>
      </c>
      <c r="BF126" s="4">
        <v>14.063000000000001</v>
      </c>
      <c r="BG126" s="4">
        <v>11.09</v>
      </c>
      <c r="BH126" s="4">
        <v>0.79</v>
      </c>
      <c r="BI126" s="4">
        <v>19.315000000000001</v>
      </c>
      <c r="BJ126" s="4">
        <v>1295.7460000000001</v>
      </c>
      <c r="BK126" s="4">
        <v>553.69899999999996</v>
      </c>
      <c r="BL126" s="4">
        <v>1.6819999999999999</v>
      </c>
      <c r="BM126" s="4">
        <v>0.66300000000000003</v>
      </c>
      <c r="BN126" s="4">
        <v>2.3439999999999999</v>
      </c>
      <c r="BO126" s="4">
        <v>1.36</v>
      </c>
      <c r="BP126" s="4">
        <v>0.53600000000000003</v>
      </c>
      <c r="BQ126" s="4">
        <v>1.8959999999999999</v>
      </c>
      <c r="BR126" s="4">
        <v>286.25580000000002</v>
      </c>
      <c r="BU126" s="4">
        <v>68.149000000000001</v>
      </c>
      <c r="BW126" s="4">
        <v>645.36500000000001</v>
      </c>
      <c r="BX126" s="4">
        <v>0.406721</v>
      </c>
      <c r="BY126" s="4">
        <v>-5</v>
      </c>
      <c r="BZ126" s="4">
        <v>1.101567</v>
      </c>
      <c r="CA126" s="4">
        <v>9.9392449999999997</v>
      </c>
      <c r="CB126" s="4">
        <v>22.251653000000001</v>
      </c>
    </row>
    <row r="127" spans="1:80">
      <c r="A127" s="2">
        <v>42440</v>
      </c>
      <c r="B127" s="32">
        <v>0.57128979166666671</v>
      </c>
      <c r="C127" s="4">
        <v>7.3289999999999997</v>
      </c>
      <c r="D127" s="4">
        <v>5.2824</v>
      </c>
      <c r="E127" s="4" t="s">
        <v>155</v>
      </c>
      <c r="F127" s="4">
        <v>52823.939394000001</v>
      </c>
      <c r="G127" s="4">
        <v>88.2</v>
      </c>
      <c r="H127" s="4">
        <v>37.700000000000003</v>
      </c>
      <c r="I127" s="4">
        <v>46125.1</v>
      </c>
      <c r="K127" s="4">
        <v>4.8</v>
      </c>
      <c r="L127" s="4">
        <v>2052</v>
      </c>
      <c r="M127" s="4">
        <v>0.83760000000000001</v>
      </c>
      <c r="N127" s="4">
        <v>6.1387</v>
      </c>
      <c r="O127" s="4">
        <v>4.4245000000000001</v>
      </c>
      <c r="P127" s="4">
        <v>73.851900000000001</v>
      </c>
      <c r="Q127" s="4">
        <v>31.577400000000001</v>
      </c>
      <c r="R127" s="4">
        <v>105.4</v>
      </c>
      <c r="S127" s="4">
        <v>59.742100000000001</v>
      </c>
      <c r="T127" s="4">
        <v>25.5443</v>
      </c>
      <c r="U127" s="4">
        <v>85.3</v>
      </c>
      <c r="V127" s="4">
        <v>46125.1</v>
      </c>
      <c r="Y127" s="4">
        <v>1718.748</v>
      </c>
      <c r="Z127" s="4">
        <v>0</v>
      </c>
      <c r="AA127" s="4">
        <v>4.0205000000000002</v>
      </c>
      <c r="AB127" s="4" t="s">
        <v>384</v>
      </c>
      <c r="AC127" s="4">
        <v>0</v>
      </c>
      <c r="AD127" s="4">
        <v>11.7</v>
      </c>
      <c r="AE127" s="4">
        <v>853</v>
      </c>
      <c r="AF127" s="4">
        <v>880</v>
      </c>
      <c r="AG127" s="4">
        <v>887</v>
      </c>
      <c r="AH127" s="4">
        <v>52</v>
      </c>
      <c r="AI127" s="4">
        <v>24.75</v>
      </c>
      <c r="AJ127" s="4">
        <v>0.56999999999999995</v>
      </c>
      <c r="AK127" s="4">
        <v>986</v>
      </c>
      <c r="AL127" s="4">
        <v>8</v>
      </c>
      <c r="AM127" s="4">
        <v>0</v>
      </c>
      <c r="AN127" s="4">
        <v>32</v>
      </c>
      <c r="AO127" s="4">
        <v>190</v>
      </c>
      <c r="AP127" s="4">
        <v>190</v>
      </c>
      <c r="AQ127" s="4">
        <v>3.2</v>
      </c>
      <c r="AR127" s="4">
        <v>195</v>
      </c>
      <c r="AS127" s="4" t="s">
        <v>155</v>
      </c>
      <c r="AT127" s="4">
        <v>2</v>
      </c>
      <c r="AU127" s="5">
        <v>0.7794444444444445</v>
      </c>
      <c r="AV127" s="4">
        <v>47.164219000000003</v>
      </c>
      <c r="AW127" s="4">
        <v>-88.488223000000005</v>
      </c>
      <c r="AX127" s="4">
        <v>317.7</v>
      </c>
      <c r="AY127" s="4">
        <v>27.8</v>
      </c>
      <c r="AZ127" s="4">
        <v>12</v>
      </c>
      <c r="BA127" s="4">
        <v>11</v>
      </c>
      <c r="BB127" s="4" t="s">
        <v>420</v>
      </c>
      <c r="BC127" s="4">
        <v>1.1000000000000001</v>
      </c>
      <c r="BD127" s="4">
        <v>1.6247750000000001</v>
      </c>
      <c r="BE127" s="4">
        <v>2.3247749999999998</v>
      </c>
      <c r="BF127" s="4">
        <v>14.063000000000001</v>
      </c>
      <c r="BG127" s="4">
        <v>11.05</v>
      </c>
      <c r="BH127" s="4">
        <v>0.79</v>
      </c>
      <c r="BI127" s="4">
        <v>19.388999999999999</v>
      </c>
      <c r="BJ127" s="4">
        <v>1226.2159999999999</v>
      </c>
      <c r="BK127" s="4">
        <v>562.51499999999999</v>
      </c>
      <c r="BL127" s="4">
        <v>1.5449999999999999</v>
      </c>
      <c r="BM127" s="4">
        <v>0.66100000000000003</v>
      </c>
      <c r="BN127" s="4">
        <v>2.2050000000000001</v>
      </c>
      <c r="BO127" s="4">
        <v>1.25</v>
      </c>
      <c r="BP127" s="4">
        <v>0.53400000000000003</v>
      </c>
      <c r="BQ127" s="4">
        <v>1.784</v>
      </c>
      <c r="BR127" s="4">
        <v>304.66660000000002</v>
      </c>
      <c r="BU127" s="4">
        <v>68.116</v>
      </c>
      <c r="BW127" s="4">
        <v>583.93600000000004</v>
      </c>
      <c r="BX127" s="4">
        <v>0.37359799999999999</v>
      </c>
      <c r="BY127" s="4">
        <v>-5</v>
      </c>
      <c r="BZ127" s="4">
        <v>1.099701</v>
      </c>
      <c r="CA127" s="4">
        <v>9.1298019999999998</v>
      </c>
      <c r="CB127" s="4">
        <v>22.21396</v>
      </c>
    </row>
    <row r="128" spans="1:80">
      <c r="A128" s="2">
        <v>42440</v>
      </c>
      <c r="B128" s="32">
        <v>0.57130136574074075</v>
      </c>
      <c r="C128" s="4">
        <v>7.5090000000000003</v>
      </c>
      <c r="D128" s="4">
        <v>5.1623000000000001</v>
      </c>
      <c r="E128" s="4" t="s">
        <v>155</v>
      </c>
      <c r="F128" s="4">
        <v>51622.577488000003</v>
      </c>
      <c r="G128" s="4">
        <v>84.9</v>
      </c>
      <c r="H128" s="4">
        <v>36.700000000000003</v>
      </c>
      <c r="I128" s="4">
        <v>46126.7</v>
      </c>
      <c r="K128" s="4">
        <v>5.08</v>
      </c>
      <c r="L128" s="4">
        <v>2052</v>
      </c>
      <c r="M128" s="4">
        <v>0.83740000000000003</v>
      </c>
      <c r="N128" s="4">
        <v>6.2877000000000001</v>
      </c>
      <c r="O128" s="4">
        <v>4.3228999999999997</v>
      </c>
      <c r="P128" s="4">
        <v>71.064999999999998</v>
      </c>
      <c r="Q128" s="4">
        <v>30.731999999999999</v>
      </c>
      <c r="R128" s="4">
        <v>101.8</v>
      </c>
      <c r="S128" s="4">
        <v>57.4876</v>
      </c>
      <c r="T128" s="4">
        <v>24.860499999999998</v>
      </c>
      <c r="U128" s="4">
        <v>82.3</v>
      </c>
      <c r="V128" s="4">
        <v>46126.7</v>
      </c>
      <c r="Y128" s="4">
        <v>1718.3489999999999</v>
      </c>
      <c r="Z128" s="4">
        <v>0</v>
      </c>
      <c r="AA128" s="4">
        <v>4.2573999999999996</v>
      </c>
      <c r="AB128" s="4" t="s">
        <v>384</v>
      </c>
      <c r="AC128" s="4">
        <v>0</v>
      </c>
      <c r="AD128" s="4">
        <v>11.7</v>
      </c>
      <c r="AE128" s="4">
        <v>853</v>
      </c>
      <c r="AF128" s="4">
        <v>881</v>
      </c>
      <c r="AG128" s="4">
        <v>887</v>
      </c>
      <c r="AH128" s="4">
        <v>52</v>
      </c>
      <c r="AI128" s="4">
        <v>24.75</v>
      </c>
      <c r="AJ128" s="4">
        <v>0.56999999999999995</v>
      </c>
      <c r="AK128" s="4">
        <v>986</v>
      </c>
      <c r="AL128" s="4">
        <v>8</v>
      </c>
      <c r="AM128" s="4">
        <v>0</v>
      </c>
      <c r="AN128" s="4">
        <v>32</v>
      </c>
      <c r="AO128" s="4">
        <v>190</v>
      </c>
      <c r="AP128" s="4">
        <v>190</v>
      </c>
      <c r="AQ128" s="4">
        <v>3.2</v>
      </c>
      <c r="AR128" s="4">
        <v>195</v>
      </c>
      <c r="AS128" s="4" t="s">
        <v>155</v>
      </c>
      <c r="AT128" s="4">
        <v>2</v>
      </c>
      <c r="AU128" s="5">
        <v>0.77945601851851853</v>
      </c>
      <c r="AV128" s="4">
        <v>47.164253000000002</v>
      </c>
      <c r="AW128" s="4">
        <v>-88.488388</v>
      </c>
      <c r="AX128" s="4">
        <v>317.60000000000002</v>
      </c>
      <c r="AY128" s="4">
        <v>28</v>
      </c>
      <c r="AZ128" s="4">
        <v>12</v>
      </c>
      <c r="BA128" s="4">
        <v>11</v>
      </c>
      <c r="BB128" s="4" t="s">
        <v>420</v>
      </c>
      <c r="BC128" s="4">
        <v>1.1000000000000001</v>
      </c>
      <c r="BD128" s="4">
        <v>1.7</v>
      </c>
      <c r="BE128" s="4">
        <v>2.4</v>
      </c>
      <c r="BF128" s="4">
        <v>14.063000000000001</v>
      </c>
      <c r="BG128" s="4">
        <v>11.03</v>
      </c>
      <c r="BH128" s="4">
        <v>0.78</v>
      </c>
      <c r="BI128" s="4">
        <v>19.417000000000002</v>
      </c>
      <c r="BJ128" s="4">
        <v>1252.0530000000001</v>
      </c>
      <c r="BK128" s="4">
        <v>547.87300000000005</v>
      </c>
      <c r="BL128" s="4">
        <v>1.482</v>
      </c>
      <c r="BM128" s="4">
        <v>0.64100000000000001</v>
      </c>
      <c r="BN128" s="4">
        <v>2.1230000000000002</v>
      </c>
      <c r="BO128" s="4">
        <v>1.1990000000000001</v>
      </c>
      <c r="BP128" s="4">
        <v>0.51800000000000002</v>
      </c>
      <c r="BQ128" s="4">
        <v>1.7170000000000001</v>
      </c>
      <c r="BR128" s="4">
        <v>303.72309999999999</v>
      </c>
      <c r="BU128" s="4">
        <v>67.887</v>
      </c>
      <c r="BW128" s="4">
        <v>616.41700000000003</v>
      </c>
      <c r="BX128" s="4">
        <v>0.38306200000000001</v>
      </c>
      <c r="BY128" s="4">
        <v>-5</v>
      </c>
      <c r="BZ128" s="4">
        <v>1.0980000000000001</v>
      </c>
      <c r="CA128" s="4">
        <v>9.3610779999999991</v>
      </c>
      <c r="CB128" s="4">
        <v>22.179600000000001</v>
      </c>
    </row>
    <row r="129" spans="1:80">
      <c r="A129" s="2">
        <v>42440</v>
      </c>
      <c r="B129" s="32">
        <v>0.57131293981481479</v>
      </c>
      <c r="C129" s="4">
        <v>8.3079999999999998</v>
      </c>
      <c r="D129" s="4">
        <v>4.7386999999999997</v>
      </c>
      <c r="E129" s="4" t="s">
        <v>155</v>
      </c>
      <c r="F129" s="4">
        <v>47386.798029999998</v>
      </c>
      <c r="G129" s="4">
        <v>84.6</v>
      </c>
      <c r="H129" s="4">
        <v>35.299999999999997</v>
      </c>
      <c r="I129" s="4">
        <v>45173.599999999999</v>
      </c>
      <c r="K129" s="4">
        <v>5.5</v>
      </c>
      <c r="L129" s="4">
        <v>2052</v>
      </c>
      <c r="M129" s="4">
        <v>0.83630000000000004</v>
      </c>
      <c r="N129" s="4">
        <v>6.9478999999999997</v>
      </c>
      <c r="O129" s="4">
        <v>3.9630999999999998</v>
      </c>
      <c r="P129" s="4">
        <v>70.769499999999994</v>
      </c>
      <c r="Q129" s="4">
        <v>29.522400000000001</v>
      </c>
      <c r="R129" s="4">
        <v>100.3</v>
      </c>
      <c r="S129" s="4">
        <v>57.248600000000003</v>
      </c>
      <c r="T129" s="4">
        <v>23.882000000000001</v>
      </c>
      <c r="U129" s="4">
        <v>81.099999999999994</v>
      </c>
      <c r="V129" s="4">
        <v>45173.630299999997</v>
      </c>
      <c r="Y129" s="4">
        <v>1716.146</v>
      </c>
      <c r="Z129" s="4">
        <v>0</v>
      </c>
      <c r="AA129" s="4">
        <v>4.5998000000000001</v>
      </c>
      <c r="AB129" s="4" t="s">
        <v>384</v>
      </c>
      <c r="AC129" s="4">
        <v>0</v>
      </c>
      <c r="AD129" s="4">
        <v>11.7</v>
      </c>
      <c r="AE129" s="4">
        <v>853</v>
      </c>
      <c r="AF129" s="4">
        <v>880</v>
      </c>
      <c r="AG129" s="4">
        <v>887</v>
      </c>
      <c r="AH129" s="4">
        <v>52</v>
      </c>
      <c r="AI129" s="4">
        <v>24.75</v>
      </c>
      <c r="AJ129" s="4">
        <v>0.56999999999999995</v>
      </c>
      <c r="AK129" s="4">
        <v>986</v>
      </c>
      <c r="AL129" s="4">
        <v>8</v>
      </c>
      <c r="AM129" s="4">
        <v>0</v>
      </c>
      <c r="AN129" s="4">
        <v>32</v>
      </c>
      <c r="AO129" s="4">
        <v>189.6</v>
      </c>
      <c r="AP129" s="4">
        <v>190</v>
      </c>
      <c r="AQ129" s="4">
        <v>3.3</v>
      </c>
      <c r="AR129" s="4">
        <v>195</v>
      </c>
      <c r="AS129" s="4" t="s">
        <v>155</v>
      </c>
      <c r="AT129" s="4">
        <v>2</v>
      </c>
      <c r="AU129" s="5">
        <v>0.77946759259259257</v>
      </c>
      <c r="AV129" s="4">
        <v>47.164279000000001</v>
      </c>
      <c r="AW129" s="4">
        <v>-88.488551000000001</v>
      </c>
      <c r="AX129" s="4">
        <v>317.60000000000002</v>
      </c>
      <c r="AY129" s="4">
        <v>28</v>
      </c>
      <c r="AZ129" s="4">
        <v>12</v>
      </c>
      <c r="BA129" s="4">
        <v>11</v>
      </c>
      <c r="BB129" s="4" t="s">
        <v>420</v>
      </c>
      <c r="BC129" s="4">
        <v>1.0754490000000001</v>
      </c>
      <c r="BD129" s="4">
        <v>1.7</v>
      </c>
      <c r="BE129" s="4">
        <v>2.3263470000000002</v>
      </c>
      <c r="BF129" s="4">
        <v>14.063000000000001</v>
      </c>
      <c r="BG129" s="4">
        <v>10.96</v>
      </c>
      <c r="BH129" s="4">
        <v>0.78</v>
      </c>
      <c r="BI129" s="4">
        <v>19.57</v>
      </c>
      <c r="BJ129" s="4">
        <v>1365.0809999999999</v>
      </c>
      <c r="BK129" s="4">
        <v>495.58300000000003</v>
      </c>
      <c r="BL129" s="4">
        <v>1.456</v>
      </c>
      <c r="BM129" s="4">
        <v>0.60699999999999998</v>
      </c>
      <c r="BN129" s="4">
        <v>2.0640000000000001</v>
      </c>
      <c r="BO129" s="4">
        <v>1.1779999999999999</v>
      </c>
      <c r="BP129" s="4">
        <v>0.49099999999999999</v>
      </c>
      <c r="BQ129" s="4">
        <v>1.669</v>
      </c>
      <c r="BR129" s="4">
        <v>293.48540000000003</v>
      </c>
      <c r="BU129" s="4">
        <v>66.897000000000006</v>
      </c>
      <c r="BW129" s="4">
        <v>657.11800000000005</v>
      </c>
      <c r="BX129" s="4">
        <v>0.37497900000000001</v>
      </c>
      <c r="BY129" s="4">
        <v>-5</v>
      </c>
      <c r="BZ129" s="4">
        <v>1.096268</v>
      </c>
      <c r="CA129" s="4">
        <v>9.1635500000000008</v>
      </c>
      <c r="CB129" s="4">
        <v>22.144614000000001</v>
      </c>
    </row>
    <row r="130" spans="1:80">
      <c r="A130" s="2">
        <v>42440</v>
      </c>
      <c r="B130" s="32">
        <v>0.57132451388888883</v>
      </c>
      <c r="C130" s="4">
        <v>8.7080000000000002</v>
      </c>
      <c r="D130" s="4">
        <v>4.3246000000000002</v>
      </c>
      <c r="E130" s="4" t="s">
        <v>155</v>
      </c>
      <c r="F130" s="4">
        <v>43245.754796000001</v>
      </c>
      <c r="G130" s="4">
        <v>95.1</v>
      </c>
      <c r="H130" s="4">
        <v>35.4</v>
      </c>
      <c r="I130" s="4">
        <v>38094</v>
      </c>
      <c r="K130" s="4">
        <v>5.34</v>
      </c>
      <c r="L130" s="4">
        <v>2052</v>
      </c>
      <c r="M130" s="4">
        <v>0.84440000000000004</v>
      </c>
      <c r="N130" s="4">
        <v>7.3532999999999999</v>
      </c>
      <c r="O130" s="4">
        <v>3.6518000000000002</v>
      </c>
      <c r="P130" s="4">
        <v>80.3095</v>
      </c>
      <c r="Q130" s="4">
        <v>29.893000000000001</v>
      </c>
      <c r="R130" s="4">
        <v>110.2</v>
      </c>
      <c r="S130" s="4">
        <v>64.965999999999994</v>
      </c>
      <c r="T130" s="4">
        <v>24.181799999999999</v>
      </c>
      <c r="U130" s="4">
        <v>89.1</v>
      </c>
      <c r="V130" s="4">
        <v>38093.9571</v>
      </c>
      <c r="Y130" s="4">
        <v>1732.7819999999999</v>
      </c>
      <c r="Z130" s="4">
        <v>0</v>
      </c>
      <c r="AA130" s="4">
        <v>4.5086000000000004</v>
      </c>
      <c r="AB130" s="4" t="s">
        <v>384</v>
      </c>
      <c r="AC130" s="4">
        <v>0</v>
      </c>
      <c r="AD130" s="4">
        <v>11.7</v>
      </c>
      <c r="AE130" s="4">
        <v>853</v>
      </c>
      <c r="AF130" s="4">
        <v>881</v>
      </c>
      <c r="AG130" s="4">
        <v>888</v>
      </c>
      <c r="AH130" s="4">
        <v>52</v>
      </c>
      <c r="AI130" s="4">
        <v>24.75</v>
      </c>
      <c r="AJ130" s="4">
        <v>0.56999999999999995</v>
      </c>
      <c r="AK130" s="4">
        <v>986</v>
      </c>
      <c r="AL130" s="4">
        <v>8</v>
      </c>
      <c r="AM130" s="4">
        <v>0</v>
      </c>
      <c r="AN130" s="4">
        <v>32</v>
      </c>
      <c r="AO130" s="4">
        <v>189.4</v>
      </c>
      <c r="AP130" s="4">
        <v>190</v>
      </c>
      <c r="AQ130" s="4">
        <v>3.2</v>
      </c>
      <c r="AR130" s="4">
        <v>195</v>
      </c>
      <c r="AS130" s="4" t="s">
        <v>155</v>
      </c>
      <c r="AT130" s="4">
        <v>2</v>
      </c>
      <c r="AU130" s="5">
        <v>0.77947916666666661</v>
      </c>
      <c r="AV130" s="4">
        <v>47.164313999999997</v>
      </c>
      <c r="AW130" s="4">
        <v>-88.488715999999997</v>
      </c>
      <c r="AX130" s="4">
        <v>317.60000000000002</v>
      </c>
      <c r="AY130" s="4">
        <v>28.1</v>
      </c>
      <c r="AZ130" s="4">
        <v>12</v>
      </c>
      <c r="BA130" s="4">
        <v>11</v>
      </c>
      <c r="BB130" s="4" t="s">
        <v>420</v>
      </c>
      <c r="BC130" s="4">
        <v>1</v>
      </c>
      <c r="BD130" s="4">
        <v>1.7</v>
      </c>
      <c r="BE130" s="4">
        <v>2.1</v>
      </c>
      <c r="BF130" s="4">
        <v>14.063000000000001</v>
      </c>
      <c r="BG130" s="4">
        <v>11.57</v>
      </c>
      <c r="BH130" s="4">
        <v>0.82</v>
      </c>
      <c r="BI130" s="4">
        <v>18.422000000000001</v>
      </c>
      <c r="BJ130" s="4">
        <v>1504.758</v>
      </c>
      <c r="BK130" s="4">
        <v>475.63299999999998</v>
      </c>
      <c r="BL130" s="4">
        <v>1.7210000000000001</v>
      </c>
      <c r="BM130" s="4">
        <v>0.64100000000000001</v>
      </c>
      <c r="BN130" s="4">
        <v>2.3620000000000001</v>
      </c>
      <c r="BO130" s="4">
        <v>1.3919999999999999</v>
      </c>
      <c r="BP130" s="4">
        <v>0.51800000000000002</v>
      </c>
      <c r="BQ130" s="4">
        <v>1.91</v>
      </c>
      <c r="BR130" s="4">
        <v>257.77269999999999</v>
      </c>
      <c r="BU130" s="4">
        <v>70.352000000000004</v>
      </c>
      <c r="BW130" s="4">
        <v>670.84299999999996</v>
      </c>
      <c r="BX130" s="4">
        <v>0.37997999999999998</v>
      </c>
      <c r="BY130" s="4">
        <v>-5</v>
      </c>
      <c r="BZ130" s="4">
        <v>1.0948659999999999</v>
      </c>
      <c r="CA130" s="4">
        <v>9.2857610000000008</v>
      </c>
      <c r="CB130" s="4">
        <v>22.116292999999999</v>
      </c>
    </row>
    <row r="131" spans="1:80">
      <c r="A131" s="2">
        <v>42440</v>
      </c>
      <c r="B131" s="32">
        <v>0.57133608796296298</v>
      </c>
      <c r="C131" s="4">
        <v>8.5299999999999994</v>
      </c>
      <c r="D131" s="4">
        <v>4.7916999999999996</v>
      </c>
      <c r="E131" s="4" t="s">
        <v>155</v>
      </c>
      <c r="F131" s="4">
        <v>47916.713927999997</v>
      </c>
      <c r="G131" s="4">
        <v>104</v>
      </c>
      <c r="H131" s="4">
        <v>35.4</v>
      </c>
      <c r="I131" s="4">
        <v>34045</v>
      </c>
      <c r="K131" s="4">
        <v>4.7699999999999996</v>
      </c>
      <c r="L131" s="4">
        <v>2052</v>
      </c>
      <c r="M131" s="4">
        <v>0.84530000000000005</v>
      </c>
      <c r="N131" s="4">
        <v>7.2111999999999998</v>
      </c>
      <c r="O131" s="4">
        <v>4.0506000000000002</v>
      </c>
      <c r="P131" s="4">
        <v>87.931399999999996</v>
      </c>
      <c r="Q131" s="4">
        <v>29.894500000000001</v>
      </c>
      <c r="R131" s="4">
        <v>117.8</v>
      </c>
      <c r="S131" s="4">
        <v>71.131600000000006</v>
      </c>
      <c r="T131" s="4">
        <v>24.183</v>
      </c>
      <c r="U131" s="4">
        <v>95.3</v>
      </c>
      <c r="V131" s="4">
        <v>34044.984700000001</v>
      </c>
      <c r="Y131" s="4">
        <v>1734.654</v>
      </c>
      <c r="Z131" s="4">
        <v>0</v>
      </c>
      <c r="AA131" s="4">
        <v>4.0282</v>
      </c>
      <c r="AB131" s="4" t="s">
        <v>384</v>
      </c>
      <c r="AC131" s="4">
        <v>0</v>
      </c>
      <c r="AD131" s="4">
        <v>11.7</v>
      </c>
      <c r="AE131" s="4">
        <v>853</v>
      </c>
      <c r="AF131" s="4">
        <v>881</v>
      </c>
      <c r="AG131" s="4">
        <v>887</v>
      </c>
      <c r="AH131" s="4">
        <v>52</v>
      </c>
      <c r="AI131" s="4">
        <v>24.75</v>
      </c>
      <c r="AJ131" s="4">
        <v>0.56999999999999995</v>
      </c>
      <c r="AK131" s="4">
        <v>986</v>
      </c>
      <c r="AL131" s="4">
        <v>8</v>
      </c>
      <c r="AM131" s="4">
        <v>0</v>
      </c>
      <c r="AN131" s="4">
        <v>32</v>
      </c>
      <c r="AO131" s="4">
        <v>190</v>
      </c>
      <c r="AP131" s="4">
        <v>189.6</v>
      </c>
      <c r="AQ131" s="4">
        <v>3</v>
      </c>
      <c r="AR131" s="4">
        <v>195</v>
      </c>
      <c r="AS131" s="4" t="s">
        <v>155</v>
      </c>
      <c r="AT131" s="4">
        <v>2</v>
      </c>
      <c r="AU131" s="5">
        <v>0.77949074074074076</v>
      </c>
      <c r="AV131" s="4">
        <v>47.164360000000002</v>
      </c>
      <c r="AW131" s="4">
        <v>-88.488849999999999</v>
      </c>
      <c r="AX131" s="4">
        <v>318</v>
      </c>
      <c r="AY131" s="4">
        <v>27.7</v>
      </c>
      <c r="AZ131" s="4">
        <v>12</v>
      </c>
      <c r="BA131" s="4">
        <v>11</v>
      </c>
      <c r="BB131" s="4" t="s">
        <v>420</v>
      </c>
      <c r="BC131" s="4">
        <v>1</v>
      </c>
      <c r="BD131" s="4">
        <v>1.7</v>
      </c>
      <c r="BE131" s="4">
        <v>2.1</v>
      </c>
      <c r="BF131" s="4">
        <v>14.063000000000001</v>
      </c>
      <c r="BG131" s="4">
        <v>11.65</v>
      </c>
      <c r="BH131" s="4">
        <v>0.83</v>
      </c>
      <c r="BI131" s="4">
        <v>18.295000000000002</v>
      </c>
      <c r="BJ131" s="4">
        <v>1490.62</v>
      </c>
      <c r="BK131" s="4">
        <v>532.91700000000003</v>
      </c>
      <c r="BL131" s="4">
        <v>1.903</v>
      </c>
      <c r="BM131" s="4">
        <v>0.64700000000000002</v>
      </c>
      <c r="BN131" s="4">
        <v>2.5510000000000002</v>
      </c>
      <c r="BO131" s="4">
        <v>1.54</v>
      </c>
      <c r="BP131" s="4">
        <v>0.52300000000000002</v>
      </c>
      <c r="BQ131" s="4">
        <v>2.0630000000000002</v>
      </c>
      <c r="BR131" s="4">
        <v>232.7072</v>
      </c>
      <c r="BU131" s="4">
        <v>71.141000000000005</v>
      </c>
      <c r="BW131" s="4">
        <v>605.43299999999999</v>
      </c>
      <c r="BX131" s="4">
        <v>0.44254900000000003</v>
      </c>
      <c r="BY131" s="4">
        <v>-5</v>
      </c>
      <c r="BZ131" s="4">
        <v>1.096433</v>
      </c>
      <c r="CA131" s="4">
        <v>10.814802</v>
      </c>
      <c r="CB131" s="4">
        <v>22.147938</v>
      </c>
    </row>
    <row r="132" spans="1:80">
      <c r="A132" s="2">
        <v>42440</v>
      </c>
      <c r="B132" s="32">
        <v>0.57134766203703702</v>
      </c>
      <c r="C132" s="4">
        <v>8.6829999999999998</v>
      </c>
      <c r="D132" s="4">
        <v>4.9743000000000004</v>
      </c>
      <c r="E132" s="4" t="s">
        <v>155</v>
      </c>
      <c r="F132" s="4">
        <v>49743.23603</v>
      </c>
      <c r="G132" s="4">
        <v>99.3</v>
      </c>
      <c r="H132" s="4">
        <v>35.299999999999997</v>
      </c>
      <c r="I132" s="4">
        <v>32658</v>
      </c>
      <c r="K132" s="4">
        <v>4.24</v>
      </c>
      <c r="L132" s="4">
        <v>2052</v>
      </c>
      <c r="M132" s="4">
        <v>0.84379999999999999</v>
      </c>
      <c r="N132" s="4">
        <v>7.3266</v>
      </c>
      <c r="O132" s="4">
        <v>4.1971999999999996</v>
      </c>
      <c r="P132" s="4">
        <v>83.796400000000006</v>
      </c>
      <c r="Q132" s="4">
        <v>29.7545</v>
      </c>
      <c r="R132" s="4">
        <v>113.6</v>
      </c>
      <c r="S132" s="4">
        <v>67.786600000000007</v>
      </c>
      <c r="T132" s="4">
        <v>24.069800000000001</v>
      </c>
      <c r="U132" s="4">
        <v>91.9</v>
      </c>
      <c r="V132" s="4">
        <v>32658.003499999999</v>
      </c>
      <c r="Y132" s="4">
        <v>1731.413</v>
      </c>
      <c r="Z132" s="4">
        <v>0</v>
      </c>
      <c r="AA132" s="4">
        <v>3.5746000000000002</v>
      </c>
      <c r="AB132" s="4" t="s">
        <v>384</v>
      </c>
      <c r="AC132" s="4">
        <v>0</v>
      </c>
      <c r="AD132" s="4">
        <v>11.7</v>
      </c>
      <c r="AE132" s="4">
        <v>853</v>
      </c>
      <c r="AF132" s="4">
        <v>882</v>
      </c>
      <c r="AG132" s="4">
        <v>887</v>
      </c>
      <c r="AH132" s="4">
        <v>52</v>
      </c>
      <c r="AI132" s="4">
        <v>24.75</v>
      </c>
      <c r="AJ132" s="4">
        <v>0.56999999999999995</v>
      </c>
      <c r="AK132" s="4">
        <v>986</v>
      </c>
      <c r="AL132" s="4">
        <v>8</v>
      </c>
      <c r="AM132" s="4">
        <v>0</v>
      </c>
      <c r="AN132" s="4">
        <v>32</v>
      </c>
      <c r="AO132" s="4">
        <v>190</v>
      </c>
      <c r="AP132" s="4">
        <v>189</v>
      </c>
      <c r="AQ132" s="4">
        <v>3</v>
      </c>
      <c r="AR132" s="4">
        <v>195</v>
      </c>
      <c r="AS132" s="4" t="s">
        <v>155</v>
      </c>
      <c r="AT132" s="4">
        <v>2</v>
      </c>
      <c r="AU132" s="5">
        <v>0.77950231481481491</v>
      </c>
      <c r="AV132" s="4">
        <v>47.164428000000001</v>
      </c>
      <c r="AW132" s="4">
        <v>-88.488930999999994</v>
      </c>
      <c r="AX132" s="4">
        <v>319.2</v>
      </c>
      <c r="AY132" s="4">
        <v>27.1</v>
      </c>
      <c r="AZ132" s="4">
        <v>12</v>
      </c>
      <c r="BA132" s="4">
        <v>11</v>
      </c>
      <c r="BB132" s="4" t="s">
        <v>420</v>
      </c>
      <c r="BC132" s="4">
        <v>0.9758</v>
      </c>
      <c r="BD132" s="4">
        <v>1.7</v>
      </c>
      <c r="BE132" s="4">
        <v>2.0758000000000001</v>
      </c>
      <c r="BF132" s="4">
        <v>14.063000000000001</v>
      </c>
      <c r="BG132" s="4">
        <v>11.52</v>
      </c>
      <c r="BH132" s="4">
        <v>0.82</v>
      </c>
      <c r="BI132" s="4">
        <v>18.515999999999998</v>
      </c>
      <c r="BJ132" s="4">
        <v>1501.8209999999999</v>
      </c>
      <c r="BK132" s="4">
        <v>547.58199999999999</v>
      </c>
      <c r="BL132" s="4">
        <v>1.7989999999999999</v>
      </c>
      <c r="BM132" s="4">
        <v>0.63900000000000001</v>
      </c>
      <c r="BN132" s="4">
        <v>2.4369999999999998</v>
      </c>
      <c r="BO132" s="4">
        <v>1.4550000000000001</v>
      </c>
      <c r="BP132" s="4">
        <v>0.51700000000000002</v>
      </c>
      <c r="BQ132" s="4">
        <v>1.972</v>
      </c>
      <c r="BR132" s="4">
        <v>221.36060000000001</v>
      </c>
      <c r="BU132" s="4">
        <v>70.415000000000006</v>
      </c>
      <c r="BW132" s="4">
        <v>532.76499999999999</v>
      </c>
      <c r="BX132" s="4">
        <v>0.445405</v>
      </c>
      <c r="BY132" s="4">
        <v>-5</v>
      </c>
      <c r="BZ132" s="4">
        <v>1.096568</v>
      </c>
      <c r="CA132" s="4">
        <v>10.884594999999999</v>
      </c>
      <c r="CB132" s="4">
        <v>22.150665</v>
      </c>
    </row>
    <row r="133" spans="1:80">
      <c r="A133" s="2">
        <v>42440</v>
      </c>
      <c r="B133" s="32">
        <v>0.57135923611111117</v>
      </c>
      <c r="C133" s="4">
        <v>8.9979999999999993</v>
      </c>
      <c r="D133" s="4">
        <v>4.1418999999999997</v>
      </c>
      <c r="E133" s="4" t="s">
        <v>155</v>
      </c>
      <c r="F133" s="4">
        <v>41418.631670000002</v>
      </c>
      <c r="G133" s="4">
        <v>96.8</v>
      </c>
      <c r="H133" s="4">
        <v>33.9</v>
      </c>
      <c r="I133" s="4">
        <v>30999.200000000001</v>
      </c>
      <c r="K133" s="4">
        <v>4.0999999999999996</v>
      </c>
      <c r="L133" s="4">
        <v>2052</v>
      </c>
      <c r="M133" s="4">
        <v>0.85109999999999997</v>
      </c>
      <c r="N133" s="4">
        <v>7.6581000000000001</v>
      </c>
      <c r="O133" s="4">
        <v>3.5251000000000001</v>
      </c>
      <c r="P133" s="4">
        <v>82.379499999999993</v>
      </c>
      <c r="Q133" s="4">
        <v>28.8429</v>
      </c>
      <c r="R133" s="4">
        <v>111.2</v>
      </c>
      <c r="S133" s="4">
        <v>66.640500000000003</v>
      </c>
      <c r="T133" s="4">
        <v>23.3323</v>
      </c>
      <c r="U133" s="4">
        <v>90</v>
      </c>
      <c r="V133" s="4">
        <v>30999.18</v>
      </c>
      <c r="Y133" s="4">
        <v>1746.425</v>
      </c>
      <c r="Z133" s="4">
        <v>0</v>
      </c>
      <c r="AA133" s="4">
        <v>3.4893999999999998</v>
      </c>
      <c r="AB133" s="4" t="s">
        <v>384</v>
      </c>
      <c r="AC133" s="4">
        <v>0</v>
      </c>
      <c r="AD133" s="4">
        <v>11.7</v>
      </c>
      <c r="AE133" s="4">
        <v>853</v>
      </c>
      <c r="AF133" s="4">
        <v>883</v>
      </c>
      <c r="AG133" s="4">
        <v>888</v>
      </c>
      <c r="AH133" s="4">
        <v>52</v>
      </c>
      <c r="AI133" s="4">
        <v>24.75</v>
      </c>
      <c r="AJ133" s="4">
        <v>0.56999999999999995</v>
      </c>
      <c r="AK133" s="4">
        <v>986</v>
      </c>
      <c r="AL133" s="4">
        <v>8</v>
      </c>
      <c r="AM133" s="4">
        <v>0</v>
      </c>
      <c r="AN133" s="4">
        <v>32</v>
      </c>
      <c r="AO133" s="4">
        <v>190</v>
      </c>
      <c r="AP133" s="4">
        <v>189</v>
      </c>
      <c r="AQ133" s="4">
        <v>3.1</v>
      </c>
      <c r="AR133" s="4">
        <v>195</v>
      </c>
      <c r="AS133" s="4" t="s">
        <v>155</v>
      </c>
      <c r="AT133" s="4">
        <v>2</v>
      </c>
      <c r="AU133" s="5">
        <v>0.77951388888888884</v>
      </c>
      <c r="AV133" s="4">
        <v>47.164388000000002</v>
      </c>
      <c r="AW133" s="4">
        <v>-88.489103999999998</v>
      </c>
      <c r="AX133" s="4">
        <v>319.89999999999998</v>
      </c>
      <c r="AY133" s="4">
        <v>29.1</v>
      </c>
      <c r="AZ133" s="4">
        <v>12</v>
      </c>
      <c r="BA133" s="4">
        <v>11</v>
      </c>
      <c r="BB133" s="4" t="s">
        <v>420</v>
      </c>
      <c r="BC133" s="4">
        <v>1.0207580000000001</v>
      </c>
      <c r="BD133" s="4">
        <v>1.5309379999999999</v>
      </c>
      <c r="BE133" s="4">
        <v>2.0724550000000002</v>
      </c>
      <c r="BF133" s="4">
        <v>14.063000000000001</v>
      </c>
      <c r="BG133" s="4">
        <v>12.12</v>
      </c>
      <c r="BH133" s="4">
        <v>0.86</v>
      </c>
      <c r="BI133" s="4">
        <v>17.497</v>
      </c>
      <c r="BJ133" s="4">
        <v>1625.604</v>
      </c>
      <c r="BK133" s="4">
        <v>476.25299999999999</v>
      </c>
      <c r="BL133" s="4">
        <v>1.831</v>
      </c>
      <c r="BM133" s="4">
        <v>0.64100000000000001</v>
      </c>
      <c r="BN133" s="4">
        <v>2.472</v>
      </c>
      <c r="BO133" s="4">
        <v>1.4810000000000001</v>
      </c>
      <c r="BP133" s="4">
        <v>0.51900000000000002</v>
      </c>
      <c r="BQ133" s="4">
        <v>2</v>
      </c>
      <c r="BR133" s="4">
        <v>217.59010000000001</v>
      </c>
      <c r="BU133" s="4">
        <v>73.551000000000002</v>
      </c>
      <c r="BW133" s="4">
        <v>538.577</v>
      </c>
      <c r="BX133" s="4">
        <v>0.44589800000000002</v>
      </c>
      <c r="BY133" s="4">
        <v>-5</v>
      </c>
      <c r="BZ133" s="4">
        <v>1.0977319999999999</v>
      </c>
      <c r="CA133" s="4">
        <v>10.896632</v>
      </c>
      <c r="CB133" s="4">
        <v>22.174185999999999</v>
      </c>
    </row>
    <row r="134" spans="1:80">
      <c r="A134" s="2">
        <v>42440</v>
      </c>
      <c r="B134" s="32">
        <v>0.57137081018518521</v>
      </c>
      <c r="C134" s="4">
        <v>9.0670000000000002</v>
      </c>
      <c r="D134" s="4">
        <v>4.0838000000000001</v>
      </c>
      <c r="E134" s="4" t="s">
        <v>155</v>
      </c>
      <c r="F134" s="4">
        <v>40838.089888000002</v>
      </c>
      <c r="G134" s="4">
        <v>120.8</v>
      </c>
      <c r="H134" s="4">
        <v>19.8</v>
      </c>
      <c r="I134" s="4">
        <v>29301.7</v>
      </c>
      <c r="K134" s="4">
        <v>4</v>
      </c>
      <c r="L134" s="4">
        <v>2052</v>
      </c>
      <c r="M134" s="4">
        <v>0.8528</v>
      </c>
      <c r="N134" s="4">
        <v>7.7317</v>
      </c>
      <c r="O134" s="4">
        <v>3.4826000000000001</v>
      </c>
      <c r="P134" s="4">
        <v>103.0025</v>
      </c>
      <c r="Q134" s="4">
        <v>16.885000000000002</v>
      </c>
      <c r="R134" s="4">
        <v>119.9</v>
      </c>
      <c r="S134" s="4">
        <v>83.323300000000003</v>
      </c>
      <c r="T134" s="4">
        <v>13.6591</v>
      </c>
      <c r="U134" s="4">
        <v>97</v>
      </c>
      <c r="V134" s="4">
        <v>29301.672999999999</v>
      </c>
      <c r="Y134" s="4">
        <v>1749.904</v>
      </c>
      <c r="Z134" s="4">
        <v>0</v>
      </c>
      <c r="AA134" s="4">
        <v>3.4110999999999998</v>
      </c>
      <c r="AB134" s="4" t="s">
        <v>384</v>
      </c>
      <c r="AC134" s="4">
        <v>0</v>
      </c>
      <c r="AD134" s="4">
        <v>11.8</v>
      </c>
      <c r="AE134" s="4">
        <v>853</v>
      </c>
      <c r="AF134" s="4">
        <v>883</v>
      </c>
      <c r="AG134" s="4">
        <v>887</v>
      </c>
      <c r="AH134" s="4">
        <v>52</v>
      </c>
      <c r="AI134" s="4">
        <v>24.75</v>
      </c>
      <c r="AJ134" s="4">
        <v>0.56999999999999995</v>
      </c>
      <c r="AK134" s="4">
        <v>986</v>
      </c>
      <c r="AL134" s="4">
        <v>8</v>
      </c>
      <c r="AM134" s="4">
        <v>0</v>
      </c>
      <c r="AN134" s="4">
        <v>32</v>
      </c>
      <c r="AO134" s="4">
        <v>190</v>
      </c>
      <c r="AP134" s="4">
        <v>189</v>
      </c>
      <c r="AQ134" s="4">
        <v>3.1</v>
      </c>
      <c r="AR134" s="4">
        <v>195</v>
      </c>
      <c r="AS134" s="4" t="s">
        <v>155</v>
      </c>
      <c r="AT134" s="4">
        <v>2</v>
      </c>
      <c r="AU134" s="5">
        <v>0.77952546296296299</v>
      </c>
      <c r="AV134" s="4">
        <v>47.164344999999997</v>
      </c>
      <c r="AW134" s="4">
        <v>-88.489288000000002</v>
      </c>
      <c r="AX134" s="4">
        <v>320.5</v>
      </c>
      <c r="AY134" s="4">
        <v>30.5</v>
      </c>
      <c r="AZ134" s="4">
        <v>12</v>
      </c>
      <c r="BA134" s="4">
        <v>11</v>
      </c>
      <c r="BB134" s="4" t="s">
        <v>420</v>
      </c>
      <c r="BC134" s="4">
        <v>1.304</v>
      </c>
      <c r="BD134" s="4">
        <v>1.024</v>
      </c>
      <c r="BE134" s="4">
        <v>2.2040000000000002</v>
      </c>
      <c r="BF134" s="4">
        <v>14.063000000000001</v>
      </c>
      <c r="BG134" s="4">
        <v>12.27</v>
      </c>
      <c r="BH134" s="4">
        <v>0.87</v>
      </c>
      <c r="BI134" s="4">
        <v>17.263999999999999</v>
      </c>
      <c r="BJ134" s="4">
        <v>1657.3610000000001</v>
      </c>
      <c r="BK134" s="4">
        <v>475.13799999999998</v>
      </c>
      <c r="BL134" s="4">
        <v>2.3119999999999998</v>
      </c>
      <c r="BM134" s="4">
        <v>0.379</v>
      </c>
      <c r="BN134" s="4">
        <v>2.6909999999999998</v>
      </c>
      <c r="BO134" s="4">
        <v>1.87</v>
      </c>
      <c r="BP134" s="4">
        <v>0.307</v>
      </c>
      <c r="BQ134" s="4">
        <v>2.177</v>
      </c>
      <c r="BR134" s="4">
        <v>207.69640000000001</v>
      </c>
      <c r="BU134" s="4">
        <v>74.421999999999997</v>
      </c>
      <c r="BW134" s="4">
        <v>531.66200000000003</v>
      </c>
      <c r="BX134" s="4">
        <v>0.49387599999999998</v>
      </c>
      <c r="BY134" s="4">
        <v>-5</v>
      </c>
      <c r="BZ134" s="4">
        <v>1.0991340000000001</v>
      </c>
      <c r="CA134" s="4">
        <v>12.069095000000001</v>
      </c>
      <c r="CB134" s="4">
        <v>22.202507000000001</v>
      </c>
    </row>
    <row r="135" spans="1:80">
      <c r="A135" s="2">
        <v>42440</v>
      </c>
      <c r="B135" s="32">
        <v>0.57138238425925925</v>
      </c>
      <c r="C135" s="4">
        <v>8.5399999999999991</v>
      </c>
      <c r="D135" s="4">
        <v>4.7577999999999996</v>
      </c>
      <c r="E135" s="4" t="s">
        <v>155</v>
      </c>
      <c r="F135" s="4">
        <v>47578.292683</v>
      </c>
      <c r="G135" s="4">
        <v>131.19999999999999</v>
      </c>
      <c r="H135" s="4">
        <v>19.8</v>
      </c>
      <c r="I135" s="4">
        <v>29119.5</v>
      </c>
      <c r="K135" s="4">
        <v>4</v>
      </c>
      <c r="L135" s="4">
        <v>2052</v>
      </c>
      <c r="M135" s="4">
        <v>0.85060000000000002</v>
      </c>
      <c r="N135" s="4">
        <v>7.2641</v>
      </c>
      <c r="O135" s="4">
        <v>4.0468999999999999</v>
      </c>
      <c r="P135" s="4">
        <v>111.5949</v>
      </c>
      <c r="Q135" s="4">
        <v>16.8109</v>
      </c>
      <c r="R135" s="4">
        <v>128.4</v>
      </c>
      <c r="S135" s="4">
        <v>90.274000000000001</v>
      </c>
      <c r="T135" s="4">
        <v>13.5991</v>
      </c>
      <c r="U135" s="4">
        <v>103.9</v>
      </c>
      <c r="V135" s="4">
        <v>29119.52</v>
      </c>
      <c r="Y135" s="4">
        <v>1745.3969999999999</v>
      </c>
      <c r="Z135" s="4">
        <v>0</v>
      </c>
      <c r="AA135" s="4">
        <v>3.4022999999999999</v>
      </c>
      <c r="AB135" s="4" t="s">
        <v>384</v>
      </c>
      <c r="AC135" s="4">
        <v>0</v>
      </c>
      <c r="AD135" s="4">
        <v>11.7</v>
      </c>
      <c r="AE135" s="4">
        <v>854</v>
      </c>
      <c r="AF135" s="4">
        <v>883</v>
      </c>
      <c r="AG135" s="4">
        <v>887</v>
      </c>
      <c r="AH135" s="4">
        <v>52</v>
      </c>
      <c r="AI135" s="4">
        <v>24.75</v>
      </c>
      <c r="AJ135" s="4">
        <v>0.56999999999999995</v>
      </c>
      <c r="AK135" s="4">
        <v>986</v>
      </c>
      <c r="AL135" s="4">
        <v>8</v>
      </c>
      <c r="AM135" s="4">
        <v>0</v>
      </c>
      <c r="AN135" s="4">
        <v>32</v>
      </c>
      <c r="AO135" s="4">
        <v>190</v>
      </c>
      <c r="AP135" s="4">
        <v>189</v>
      </c>
      <c r="AQ135" s="4">
        <v>3</v>
      </c>
      <c r="AR135" s="4">
        <v>195</v>
      </c>
      <c r="AS135" s="4" t="s">
        <v>155</v>
      </c>
      <c r="AT135" s="4">
        <v>2</v>
      </c>
      <c r="AU135" s="5">
        <v>0.77953703703703703</v>
      </c>
      <c r="AV135" s="4">
        <v>47.164285</v>
      </c>
      <c r="AW135" s="4">
        <v>-88.489457999999999</v>
      </c>
      <c r="AX135" s="4">
        <v>320.60000000000002</v>
      </c>
      <c r="AY135" s="4">
        <v>31.1</v>
      </c>
      <c r="AZ135" s="4">
        <v>12</v>
      </c>
      <c r="BA135" s="4">
        <v>11</v>
      </c>
      <c r="BB135" s="4" t="s">
        <v>420</v>
      </c>
      <c r="BC135" s="4">
        <v>0.97578200000000004</v>
      </c>
      <c r="BD135" s="4">
        <v>1.1000000000000001</v>
      </c>
      <c r="BE135" s="4">
        <v>1.9</v>
      </c>
      <c r="BF135" s="4">
        <v>14.063000000000001</v>
      </c>
      <c r="BG135" s="4">
        <v>12.08</v>
      </c>
      <c r="BH135" s="4">
        <v>0.86</v>
      </c>
      <c r="BI135" s="4">
        <v>17.565999999999999</v>
      </c>
      <c r="BJ135" s="4">
        <v>1548.4929999999999</v>
      </c>
      <c r="BK135" s="4">
        <v>549.07100000000003</v>
      </c>
      <c r="BL135" s="4">
        <v>2.4910000000000001</v>
      </c>
      <c r="BM135" s="4">
        <v>0.375</v>
      </c>
      <c r="BN135" s="4">
        <v>2.8660000000000001</v>
      </c>
      <c r="BO135" s="4">
        <v>2.0150000000000001</v>
      </c>
      <c r="BP135" s="4">
        <v>0.30399999999999999</v>
      </c>
      <c r="BQ135" s="4">
        <v>2.319</v>
      </c>
      <c r="BR135" s="4">
        <v>205.261</v>
      </c>
      <c r="BU135" s="4">
        <v>73.819000000000003</v>
      </c>
      <c r="BW135" s="4">
        <v>527.35299999999995</v>
      </c>
      <c r="BX135" s="4">
        <v>0.49531999999999998</v>
      </c>
      <c r="BY135" s="4">
        <v>-5</v>
      </c>
      <c r="BZ135" s="4">
        <v>1.0988659999999999</v>
      </c>
      <c r="CA135" s="4">
        <v>12.104383</v>
      </c>
      <c r="CB135" s="4">
        <v>22.197092999999999</v>
      </c>
    </row>
    <row r="136" spans="1:80">
      <c r="A136" s="2">
        <v>42440</v>
      </c>
      <c r="B136" s="32">
        <v>0.57139395833333329</v>
      </c>
      <c r="C136" s="4">
        <v>8.2040000000000006</v>
      </c>
      <c r="D136" s="4">
        <v>5.4591000000000003</v>
      </c>
      <c r="E136" s="4" t="s">
        <v>155</v>
      </c>
      <c r="F136" s="4">
        <v>54590.677686000003</v>
      </c>
      <c r="G136" s="4">
        <v>119.2</v>
      </c>
      <c r="H136" s="4">
        <v>21.1</v>
      </c>
      <c r="I136" s="4">
        <v>31439.9</v>
      </c>
      <c r="K136" s="4">
        <v>4</v>
      </c>
      <c r="L136" s="4">
        <v>2052</v>
      </c>
      <c r="M136" s="4">
        <v>0.84409999999999996</v>
      </c>
      <c r="N136" s="4">
        <v>6.9249000000000001</v>
      </c>
      <c r="O136" s="4">
        <v>4.6078000000000001</v>
      </c>
      <c r="P136" s="4">
        <v>100.63079999999999</v>
      </c>
      <c r="Q136" s="4">
        <v>17.816500000000001</v>
      </c>
      <c r="R136" s="4">
        <v>118.4</v>
      </c>
      <c r="S136" s="4">
        <v>81.404700000000005</v>
      </c>
      <c r="T136" s="4">
        <v>14.412599999999999</v>
      </c>
      <c r="U136" s="4">
        <v>95.8</v>
      </c>
      <c r="V136" s="4">
        <v>31439.892</v>
      </c>
      <c r="Y136" s="4">
        <v>1732.0360000000001</v>
      </c>
      <c r="Z136" s="4">
        <v>0</v>
      </c>
      <c r="AA136" s="4">
        <v>3.3763000000000001</v>
      </c>
      <c r="AB136" s="4" t="s">
        <v>384</v>
      </c>
      <c r="AC136" s="4">
        <v>0</v>
      </c>
      <c r="AD136" s="4">
        <v>11.7</v>
      </c>
      <c r="AE136" s="4">
        <v>854</v>
      </c>
      <c r="AF136" s="4">
        <v>883</v>
      </c>
      <c r="AG136" s="4">
        <v>887</v>
      </c>
      <c r="AH136" s="4">
        <v>52</v>
      </c>
      <c r="AI136" s="4">
        <v>24.75</v>
      </c>
      <c r="AJ136" s="4">
        <v>0.56999999999999995</v>
      </c>
      <c r="AK136" s="4">
        <v>986</v>
      </c>
      <c r="AL136" s="4">
        <v>8</v>
      </c>
      <c r="AM136" s="4">
        <v>0</v>
      </c>
      <c r="AN136" s="4">
        <v>32</v>
      </c>
      <c r="AO136" s="4">
        <v>189.6</v>
      </c>
      <c r="AP136" s="4">
        <v>189</v>
      </c>
      <c r="AQ136" s="4">
        <v>3.1</v>
      </c>
      <c r="AR136" s="4">
        <v>195</v>
      </c>
      <c r="AS136" s="4" t="s">
        <v>155</v>
      </c>
      <c r="AT136" s="4">
        <v>2</v>
      </c>
      <c r="AU136" s="5">
        <v>0.77954861111111118</v>
      </c>
      <c r="AV136" s="4">
        <v>47.164203999999998</v>
      </c>
      <c r="AW136" s="4">
        <v>-88.489624000000006</v>
      </c>
      <c r="AX136" s="4">
        <v>320.5</v>
      </c>
      <c r="AY136" s="4">
        <v>32.5</v>
      </c>
      <c r="AZ136" s="4">
        <v>12</v>
      </c>
      <c r="BA136" s="4">
        <v>11</v>
      </c>
      <c r="BB136" s="4" t="s">
        <v>420</v>
      </c>
      <c r="BC136" s="4">
        <v>0.92490000000000006</v>
      </c>
      <c r="BD136" s="4">
        <v>1.1497999999999999</v>
      </c>
      <c r="BE136" s="4">
        <v>1.9498</v>
      </c>
      <c r="BF136" s="4">
        <v>14.063000000000001</v>
      </c>
      <c r="BG136" s="4">
        <v>11.54</v>
      </c>
      <c r="BH136" s="4">
        <v>0.82</v>
      </c>
      <c r="BI136" s="4">
        <v>18.472999999999999</v>
      </c>
      <c r="BJ136" s="4">
        <v>1430.4069999999999</v>
      </c>
      <c r="BK136" s="4">
        <v>605.79300000000001</v>
      </c>
      <c r="BL136" s="4">
        <v>2.177</v>
      </c>
      <c r="BM136" s="4">
        <v>0.38500000000000001</v>
      </c>
      <c r="BN136" s="4">
        <v>2.5619999999999998</v>
      </c>
      <c r="BO136" s="4">
        <v>1.7609999999999999</v>
      </c>
      <c r="BP136" s="4">
        <v>0.312</v>
      </c>
      <c r="BQ136" s="4">
        <v>2.073</v>
      </c>
      <c r="BR136" s="4">
        <v>214.7466</v>
      </c>
      <c r="BU136" s="4">
        <v>70.983000000000004</v>
      </c>
      <c r="BW136" s="4">
        <v>507.09199999999998</v>
      </c>
      <c r="BX136" s="4">
        <v>0.481628</v>
      </c>
      <c r="BY136" s="4">
        <v>-5</v>
      </c>
      <c r="BZ136" s="4">
        <v>1.0991340000000001</v>
      </c>
      <c r="CA136" s="4">
        <v>11.769784</v>
      </c>
      <c r="CB136" s="4">
        <v>22.202507000000001</v>
      </c>
    </row>
    <row r="137" spans="1:80">
      <c r="A137" s="2">
        <v>42440</v>
      </c>
      <c r="B137" s="32">
        <v>0.57140553240740743</v>
      </c>
      <c r="C137" s="4">
        <v>8.4619999999999997</v>
      </c>
      <c r="D137" s="4">
        <v>5.1064999999999996</v>
      </c>
      <c r="E137" s="4" t="s">
        <v>155</v>
      </c>
      <c r="F137" s="4">
        <v>51064.808184000001</v>
      </c>
      <c r="G137" s="4">
        <v>90.8</v>
      </c>
      <c r="H137" s="4">
        <v>32.6</v>
      </c>
      <c r="I137" s="4">
        <v>32968.9</v>
      </c>
      <c r="K137" s="4">
        <v>4</v>
      </c>
      <c r="L137" s="4">
        <v>2052</v>
      </c>
      <c r="M137" s="4">
        <v>0.84399999999999997</v>
      </c>
      <c r="N137" s="4">
        <v>7.1412000000000004</v>
      </c>
      <c r="O137" s="4">
        <v>4.3097000000000003</v>
      </c>
      <c r="P137" s="4">
        <v>76.669899999999998</v>
      </c>
      <c r="Q137" s="4">
        <v>27.513200000000001</v>
      </c>
      <c r="R137" s="4">
        <v>104.2</v>
      </c>
      <c r="S137" s="4">
        <v>62.021700000000003</v>
      </c>
      <c r="T137" s="4">
        <v>22.256599999999999</v>
      </c>
      <c r="U137" s="4">
        <v>84.3</v>
      </c>
      <c r="V137" s="4">
        <v>32968.943800000001</v>
      </c>
      <c r="Y137" s="4">
        <v>1731.8109999999999</v>
      </c>
      <c r="Z137" s="4">
        <v>0</v>
      </c>
      <c r="AA137" s="4">
        <v>3.3757999999999999</v>
      </c>
      <c r="AB137" s="4" t="s">
        <v>384</v>
      </c>
      <c r="AC137" s="4">
        <v>0</v>
      </c>
      <c r="AD137" s="4">
        <v>11.7</v>
      </c>
      <c r="AE137" s="4">
        <v>854</v>
      </c>
      <c r="AF137" s="4">
        <v>884</v>
      </c>
      <c r="AG137" s="4">
        <v>888</v>
      </c>
      <c r="AH137" s="4">
        <v>52</v>
      </c>
      <c r="AI137" s="4">
        <v>24.75</v>
      </c>
      <c r="AJ137" s="4">
        <v>0.56999999999999995</v>
      </c>
      <c r="AK137" s="4">
        <v>986</v>
      </c>
      <c r="AL137" s="4">
        <v>8</v>
      </c>
      <c r="AM137" s="4">
        <v>0</v>
      </c>
      <c r="AN137" s="4">
        <v>32</v>
      </c>
      <c r="AO137" s="4">
        <v>189</v>
      </c>
      <c r="AP137" s="4">
        <v>189</v>
      </c>
      <c r="AQ137" s="4">
        <v>3.2</v>
      </c>
      <c r="AR137" s="4">
        <v>195</v>
      </c>
      <c r="AS137" s="4" t="s">
        <v>155</v>
      </c>
      <c r="AT137" s="4">
        <v>2</v>
      </c>
      <c r="AU137" s="5">
        <v>0.77956018518518511</v>
      </c>
      <c r="AV137" s="4">
        <v>47.164096000000001</v>
      </c>
      <c r="AW137" s="4">
        <v>-88.489778000000001</v>
      </c>
      <c r="AX137" s="4">
        <v>319.8</v>
      </c>
      <c r="AY137" s="4">
        <v>33.799999999999997</v>
      </c>
      <c r="AZ137" s="4">
        <v>12</v>
      </c>
      <c r="BA137" s="4">
        <v>11</v>
      </c>
      <c r="BB137" s="4" t="s">
        <v>420</v>
      </c>
      <c r="BC137" s="4">
        <v>1</v>
      </c>
      <c r="BD137" s="4">
        <v>1.324875</v>
      </c>
      <c r="BE137" s="4">
        <v>2.1</v>
      </c>
      <c r="BF137" s="4">
        <v>14.063000000000001</v>
      </c>
      <c r="BG137" s="4">
        <v>11.53</v>
      </c>
      <c r="BH137" s="4">
        <v>0.82</v>
      </c>
      <c r="BI137" s="4">
        <v>18.489000000000001</v>
      </c>
      <c r="BJ137" s="4">
        <v>1467.9760000000001</v>
      </c>
      <c r="BK137" s="4">
        <v>563.85599999999999</v>
      </c>
      <c r="BL137" s="4">
        <v>1.65</v>
      </c>
      <c r="BM137" s="4">
        <v>0.59199999999999997</v>
      </c>
      <c r="BN137" s="4">
        <v>2.2429999999999999</v>
      </c>
      <c r="BO137" s="4">
        <v>1.335</v>
      </c>
      <c r="BP137" s="4">
        <v>0.47899999999999998</v>
      </c>
      <c r="BQ137" s="4">
        <v>1.8140000000000001</v>
      </c>
      <c r="BR137" s="4">
        <v>224.10300000000001</v>
      </c>
      <c r="BU137" s="4">
        <v>70.631</v>
      </c>
      <c r="BW137" s="4">
        <v>504.577</v>
      </c>
      <c r="BX137" s="4">
        <v>0.42534</v>
      </c>
      <c r="BY137" s="4">
        <v>-5</v>
      </c>
      <c r="BZ137" s="4">
        <v>1.0967009999999999</v>
      </c>
      <c r="CA137" s="4">
        <v>10.394246000000001</v>
      </c>
      <c r="CB137" s="4">
        <v>22.153359999999999</v>
      </c>
    </row>
    <row r="138" spans="1:80">
      <c r="A138" s="2">
        <v>42440</v>
      </c>
      <c r="B138" s="32">
        <v>0.57141710648148147</v>
      </c>
      <c r="C138" s="4">
        <v>8.6790000000000003</v>
      </c>
      <c r="D138" s="4">
        <v>4.2309000000000001</v>
      </c>
      <c r="E138" s="4" t="s">
        <v>155</v>
      </c>
      <c r="F138" s="4">
        <v>42309.479965999999</v>
      </c>
      <c r="G138" s="4">
        <v>124</v>
      </c>
      <c r="H138" s="4">
        <v>32.6</v>
      </c>
      <c r="I138" s="4">
        <v>32066.799999999999</v>
      </c>
      <c r="K138" s="4">
        <v>4.0599999999999996</v>
      </c>
      <c r="L138" s="4">
        <v>2052</v>
      </c>
      <c r="M138" s="4">
        <v>0.85170000000000001</v>
      </c>
      <c r="N138" s="4">
        <v>7.3913000000000002</v>
      </c>
      <c r="O138" s="4">
        <v>3.6032999999999999</v>
      </c>
      <c r="P138" s="4">
        <v>105.6135</v>
      </c>
      <c r="Q138" s="4">
        <v>27.733000000000001</v>
      </c>
      <c r="R138" s="4">
        <v>133.30000000000001</v>
      </c>
      <c r="S138" s="4">
        <v>85.435500000000005</v>
      </c>
      <c r="T138" s="4">
        <v>22.4344</v>
      </c>
      <c r="U138" s="4">
        <v>107.9</v>
      </c>
      <c r="V138" s="4">
        <v>32066.7978</v>
      </c>
      <c r="Y138" s="4">
        <v>1747.598</v>
      </c>
      <c r="Z138" s="4">
        <v>0</v>
      </c>
      <c r="AA138" s="4">
        <v>3.4611000000000001</v>
      </c>
      <c r="AB138" s="4" t="s">
        <v>384</v>
      </c>
      <c r="AC138" s="4">
        <v>0</v>
      </c>
      <c r="AD138" s="4">
        <v>11.7</v>
      </c>
      <c r="AE138" s="4">
        <v>854</v>
      </c>
      <c r="AF138" s="4">
        <v>884</v>
      </c>
      <c r="AG138" s="4">
        <v>888</v>
      </c>
      <c r="AH138" s="4">
        <v>52</v>
      </c>
      <c r="AI138" s="4">
        <v>24.75</v>
      </c>
      <c r="AJ138" s="4">
        <v>0.56999999999999995</v>
      </c>
      <c r="AK138" s="4">
        <v>986</v>
      </c>
      <c r="AL138" s="4">
        <v>8</v>
      </c>
      <c r="AM138" s="4">
        <v>0</v>
      </c>
      <c r="AN138" s="4">
        <v>32</v>
      </c>
      <c r="AO138" s="4">
        <v>189</v>
      </c>
      <c r="AP138" s="4">
        <v>189</v>
      </c>
      <c r="AQ138" s="4">
        <v>3.1</v>
      </c>
      <c r="AR138" s="4">
        <v>195</v>
      </c>
      <c r="AS138" s="4" t="s">
        <v>155</v>
      </c>
      <c r="AT138" s="4">
        <v>2</v>
      </c>
      <c r="AU138" s="5">
        <v>0.77957175925925926</v>
      </c>
      <c r="AV138" s="4">
        <v>47.163986000000001</v>
      </c>
      <c r="AW138" s="4">
        <v>-88.489931999999996</v>
      </c>
      <c r="AX138" s="4">
        <v>319.5</v>
      </c>
      <c r="AY138" s="4">
        <v>35</v>
      </c>
      <c r="AZ138" s="4">
        <v>12</v>
      </c>
      <c r="BA138" s="4">
        <v>11</v>
      </c>
      <c r="BB138" s="4" t="s">
        <v>420</v>
      </c>
      <c r="BC138" s="4">
        <v>1</v>
      </c>
      <c r="BD138" s="4">
        <v>1.4</v>
      </c>
      <c r="BE138" s="4">
        <v>2.1</v>
      </c>
      <c r="BF138" s="4">
        <v>14.063000000000001</v>
      </c>
      <c r="BG138" s="4">
        <v>12.17</v>
      </c>
      <c r="BH138" s="4">
        <v>0.87</v>
      </c>
      <c r="BI138" s="4">
        <v>17.417999999999999</v>
      </c>
      <c r="BJ138" s="4">
        <v>1578.0309999999999</v>
      </c>
      <c r="BK138" s="4">
        <v>489.63499999999999</v>
      </c>
      <c r="BL138" s="4">
        <v>2.3610000000000002</v>
      </c>
      <c r="BM138" s="4">
        <v>0.62</v>
      </c>
      <c r="BN138" s="4">
        <v>2.9809999999999999</v>
      </c>
      <c r="BO138" s="4">
        <v>1.91</v>
      </c>
      <c r="BP138" s="4">
        <v>0.502</v>
      </c>
      <c r="BQ138" s="4">
        <v>2.4119999999999999</v>
      </c>
      <c r="BR138" s="4">
        <v>226.3837</v>
      </c>
      <c r="BU138" s="4">
        <v>74.025999999999996</v>
      </c>
      <c r="BW138" s="4">
        <v>537.28399999999999</v>
      </c>
      <c r="BX138" s="4">
        <v>0.49670300000000001</v>
      </c>
      <c r="BY138" s="4">
        <v>-5</v>
      </c>
      <c r="BZ138" s="4">
        <v>1.0971649999999999</v>
      </c>
      <c r="CA138" s="4">
        <v>12.13818</v>
      </c>
      <c r="CB138" s="4">
        <v>22.162732999999999</v>
      </c>
    </row>
    <row r="139" spans="1:80">
      <c r="A139" s="2">
        <v>42440</v>
      </c>
      <c r="B139" s="32">
        <v>0.57142868055555562</v>
      </c>
      <c r="C139" s="4">
        <v>8.8810000000000002</v>
      </c>
      <c r="D139" s="4">
        <v>4.2782</v>
      </c>
      <c r="E139" s="4" t="s">
        <v>155</v>
      </c>
      <c r="F139" s="4">
        <v>42781.971234999997</v>
      </c>
      <c r="G139" s="4">
        <v>172.3</v>
      </c>
      <c r="H139" s="4">
        <v>36.200000000000003</v>
      </c>
      <c r="I139" s="4">
        <v>30297.599999999999</v>
      </c>
      <c r="K139" s="4">
        <v>4.21</v>
      </c>
      <c r="L139" s="4">
        <v>2052</v>
      </c>
      <c r="M139" s="4">
        <v>0.85140000000000005</v>
      </c>
      <c r="N139" s="4">
        <v>7.5614999999999997</v>
      </c>
      <c r="O139" s="4">
        <v>3.6425000000000001</v>
      </c>
      <c r="P139" s="4">
        <v>146.6994</v>
      </c>
      <c r="Q139" s="4">
        <v>30.821400000000001</v>
      </c>
      <c r="R139" s="4">
        <v>177.5</v>
      </c>
      <c r="S139" s="4">
        <v>118.6717</v>
      </c>
      <c r="T139" s="4">
        <v>24.9328</v>
      </c>
      <c r="U139" s="4">
        <v>143.6</v>
      </c>
      <c r="V139" s="4">
        <v>30297.596799999999</v>
      </c>
      <c r="Y139" s="4">
        <v>1747.1110000000001</v>
      </c>
      <c r="Z139" s="4">
        <v>0</v>
      </c>
      <c r="AA139" s="4">
        <v>3.5863</v>
      </c>
      <c r="AB139" s="4" t="s">
        <v>384</v>
      </c>
      <c r="AC139" s="4">
        <v>0</v>
      </c>
      <c r="AD139" s="4">
        <v>11.7</v>
      </c>
      <c r="AE139" s="4">
        <v>854</v>
      </c>
      <c r="AF139" s="4">
        <v>883</v>
      </c>
      <c r="AG139" s="4">
        <v>887</v>
      </c>
      <c r="AH139" s="4">
        <v>52</v>
      </c>
      <c r="AI139" s="4">
        <v>24.75</v>
      </c>
      <c r="AJ139" s="4">
        <v>0.56999999999999995</v>
      </c>
      <c r="AK139" s="4">
        <v>986</v>
      </c>
      <c r="AL139" s="4">
        <v>8</v>
      </c>
      <c r="AM139" s="4">
        <v>0</v>
      </c>
      <c r="AN139" s="4">
        <v>32</v>
      </c>
      <c r="AO139" s="4">
        <v>189.4</v>
      </c>
      <c r="AP139" s="4">
        <v>189</v>
      </c>
      <c r="AQ139" s="4">
        <v>3.2</v>
      </c>
      <c r="AR139" s="4">
        <v>195</v>
      </c>
      <c r="AS139" s="4" t="s">
        <v>155</v>
      </c>
      <c r="AT139" s="4">
        <v>2</v>
      </c>
      <c r="AU139" s="5">
        <v>0.77958333333333341</v>
      </c>
      <c r="AV139" s="4">
        <v>47.163902999999998</v>
      </c>
      <c r="AW139" s="4">
        <v>-88.490115000000003</v>
      </c>
      <c r="AX139" s="4">
        <v>319.2</v>
      </c>
      <c r="AY139" s="4">
        <v>35.200000000000003</v>
      </c>
      <c r="AZ139" s="4">
        <v>12</v>
      </c>
      <c r="BA139" s="4">
        <v>11</v>
      </c>
      <c r="BB139" s="4" t="s">
        <v>420</v>
      </c>
      <c r="BC139" s="4">
        <v>1.0493509999999999</v>
      </c>
      <c r="BD139" s="4">
        <v>1.5974029999999999</v>
      </c>
      <c r="BE139" s="4">
        <v>2.2727270000000002</v>
      </c>
      <c r="BF139" s="4">
        <v>14.063000000000001</v>
      </c>
      <c r="BG139" s="4">
        <v>12.15</v>
      </c>
      <c r="BH139" s="4">
        <v>0.86</v>
      </c>
      <c r="BI139" s="4">
        <v>17.451000000000001</v>
      </c>
      <c r="BJ139" s="4">
        <v>1610.672</v>
      </c>
      <c r="BK139" s="4">
        <v>493.83100000000002</v>
      </c>
      <c r="BL139" s="4">
        <v>3.2719999999999998</v>
      </c>
      <c r="BM139" s="4">
        <v>0.68799999999999994</v>
      </c>
      <c r="BN139" s="4">
        <v>3.96</v>
      </c>
      <c r="BO139" s="4">
        <v>2.6469999999999998</v>
      </c>
      <c r="BP139" s="4">
        <v>0.55600000000000005</v>
      </c>
      <c r="BQ139" s="4">
        <v>3.2029999999999998</v>
      </c>
      <c r="BR139" s="4">
        <v>213.40360000000001</v>
      </c>
      <c r="BU139" s="4">
        <v>73.835999999999999</v>
      </c>
      <c r="BW139" s="4">
        <v>555.44299999999998</v>
      </c>
      <c r="BX139" s="4">
        <v>0.56992699999999996</v>
      </c>
      <c r="BY139" s="4">
        <v>-5</v>
      </c>
      <c r="BZ139" s="4">
        <v>1.099567</v>
      </c>
      <c r="CA139" s="4">
        <v>13.927591</v>
      </c>
      <c r="CB139" s="4">
        <v>22.211252999999999</v>
      </c>
    </row>
    <row r="140" spans="1:80">
      <c r="A140" s="2">
        <v>42440</v>
      </c>
      <c r="B140" s="32">
        <v>0.57144025462962966</v>
      </c>
      <c r="C140" s="4">
        <v>8.8859999999999992</v>
      </c>
      <c r="D140" s="4">
        <v>4.1882000000000001</v>
      </c>
      <c r="E140" s="4" t="s">
        <v>155</v>
      </c>
      <c r="F140" s="4">
        <v>41882.405470999998</v>
      </c>
      <c r="G140" s="4">
        <v>165.4</v>
      </c>
      <c r="H140" s="4">
        <v>37.1</v>
      </c>
      <c r="I140" s="4">
        <v>28603.3</v>
      </c>
      <c r="K140" s="4">
        <v>4.24</v>
      </c>
      <c r="L140" s="4">
        <v>2052</v>
      </c>
      <c r="M140" s="4">
        <v>0.85399999999999998</v>
      </c>
      <c r="N140" s="4">
        <v>7.5880999999999998</v>
      </c>
      <c r="O140" s="4">
        <v>3.5767000000000002</v>
      </c>
      <c r="P140" s="4">
        <v>141.23670000000001</v>
      </c>
      <c r="Q140" s="4">
        <v>31.716999999999999</v>
      </c>
      <c r="R140" s="4">
        <v>173</v>
      </c>
      <c r="S140" s="4">
        <v>114.2526</v>
      </c>
      <c r="T140" s="4">
        <v>25.657299999999999</v>
      </c>
      <c r="U140" s="4">
        <v>139.9</v>
      </c>
      <c r="V140" s="4">
        <v>28603.252</v>
      </c>
      <c r="Y140" s="4">
        <v>1752.3689999999999</v>
      </c>
      <c r="Z140" s="4">
        <v>0</v>
      </c>
      <c r="AA140" s="4">
        <v>3.6200999999999999</v>
      </c>
      <c r="AB140" s="4" t="s">
        <v>384</v>
      </c>
      <c r="AC140" s="4">
        <v>0</v>
      </c>
      <c r="AD140" s="4">
        <v>11.7</v>
      </c>
      <c r="AE140" s="4">
        <v>854</v>
      </c>
      <c r="AF140" s="4">
        <v>883</v>
      </c>
      <c r="AG140" s="4">
        <v>888</v>
      </c>
      <c r="AH140" s="4">
        <v>52</v>
      </c>
      <c r="AI140" s="4">
        <v>24.75</v>
      </c>
      <c r="AJ140" s="4">
        <v>0.56999999999999995</v>
      </c>
      <c r="AK140" s="4">
        <v>986</v>
      </c>
      <c r="AL140" s="4">
        <v>8</v>
      </c>
      <c r="AM140" s="4">
        <v>0</v>
      </c>
      <c r="AN140" s="4">
        <v>32</v>
      </c>
      <c r="AO140" s="4">
        <v>190</v>
      </c>
      <c r="AP140" s="4">
        <v>189</v>
      </c>
      <c r="AQ140" s="4">
        <v>3.3</v>
      </c>
      <c r="AR140" s="4">
        <v>195</v>
      </c>
      <c r="AS140" s="4" t="s">
        <v>155</v>
      </c>
      <c r="AT140" s="4">
        <v>2</v>
      </c>
      <c r="AU140" s="5">
        <v>0.77959490740740733</v>
      </c>
      <c r="AV140" s="4">
        <v>47.163845000000002</v>
      </c>
      <c r="AW140" s="4">
        <v>-88.490320999999994</v>
      </c>
      <c r="AX140" s="4">
        <v>319.10000000000002</v>
      </c>
      <c r="AY140" s="4">
        <v>35.4</v>
      </c>
      <c r="AZ140" s="4">
        <v>12</v>
      </c>
      <c r="BA140" s="4">
        <v>11</v>
      </c>
      <c r="BB140" s="4" t="s">
        <v>420</v>
      </c>
      <c r="BC140" s="4">
        <v>1.2491019999999999</v>
      </c>
      <c r="BD140" s="4">
        <v>2.2245509999999999</v>
      </c>
      <c r="BE140" s="4">
        <v>2.824551</v>
      </c>
      <c r="BF140" s="4">
        <v>14.063000000000001</v>
      </c>
      <c r="BG140" s="4">
        <v>12.37</v>
      </c>
      <c r="BH140" s="4">
        <v>0.88</v>
      </c>
      <c r="BI140" s="4">
        <v>17.099</v>
      </c>
      <c r="BJ140" s="4">
        <v>1640.45</v>
      </c>
      <c r="BK140" s="4">
        <v>492.14100000000002</v>
      </c>
      <c r="BL140" s="4">
        <v>3.198</v>
      </c>
      <c r="BM140" s="4">
        <v>0.71799999999999997</v>
      </c>
      <c r="BN140" s="4">
        <v>3.9159999999999999</v>
      </c>
      <c r="BO140" s="4">
        <v>2.5870000000000002</v>
      </c>
      <c r="BP140" s="4">
        <v>0.58099999999999996</v>
      </c>
      <c r="BQ140" s="4">
        <v>3.1680000000000001</v>
      </c>
      <c r="BR140" s="4">
        <v>204.4769</v>
      </c>
      <c r="BU140" s="4">
        <v>75.162999999999997</v>
      </c>
      <c r="BW140" s="4">
        <v>569.05799999999999</v>
      </c>
      <c r="BX140" s="4">
        <v>0.48806100000000002</v>
      </c>
      <c r="BY140" s="4">
        <v>-5</v>
      </c>
      <c r="BZ140" s="4">
        <v>1.0985670000000001</v>
      </c>
      <c r="CA140" s="4">
        <v>11.926990999999999</v>
      </c>
      <c r="CB140" s="4">
        <v>22.191053</v>
      </c>
    </row>
    <row r="141" spans="1:80">
      <c r="A141" s="2">
        <v>42440</v>
      </c>
      <c r="B141" s="32">
        <v>0.5714518287037037</v>
      </c>
      <c r="C141" s="4">
        <v>8.0129999999999999</v>
      </c>
      <c r="D141" s="4">
        <v>4.4257999999999997</v>
      </c>
      <c r="E141" s="4" t="s">
        <v>155</v>
      </c>
      <c r="F141" s="4">
        <v>44257.878788000002</v>
      </c>
      <c r="G141" s="4">
        <v>154.69999999999999</v>
      </c>
      <c r="H141" s="4">
        <v>39.4</v>
      </c>
      <c r="I141" s="4">
        <v>31228.2</v>
      </c>
      <c r="K141" s="4">
        <v>4.18</v>
      </c>
      <c r="L141" s="4">
        <v>2052</v>
      </c>
      <c r="M141" s="4">
        <v>0.85589999999999999</v>
      </c>
      <c r="N141" s="4">
        <v>6.8586999999999998</v>
      </c>
      <c r="O141" s="4">
        <v>3.7881999999999998</v>
      </c>
      <c r="P141" s="4">
        <v>132.42609999999999</v>
      </c>
      <c r="Q141" s="4">
        <v>33.755400000000002</v>
      </c>
      <c r="R141" s="4">
        <v>166.2</v>
      </c>
      <c r="S141" s="4">
        <v>107.1253</v>
      </c>
      <c r="T141" s="4">
        <v>27.3062</v>
      </c>
      <c r="U141" s="4">
        <v>134.4</v>
      </c>
      <c r="V141" s="4">
        <v>31228.164700000001</v>
      </c>
      <c r="Y141" s="4">
        <v>1756.364</v>
      </c>
      <c r="Z141" s="4">
        <v>0</v>
      </c>
      <c r="AA141" s="4">
        <v>3.5767000000000002</v>
      </c>
      <c r="AB141" s="4" t="s">
        <v>384</v>
      </c>
      <c r="AC141" s="4">
        <v>0</v>
      </c>
      <c r="AD141" s="4">
        <v>11.7</v>
      </c>
      <c r="AE141" s="4">
        <v>854</v>
      </c>
      <c r="AF141" s="4">
        <v>883</v>
      </c>
      <c r="AG141" s="4">
        <v>887</v>
      </c>
      <c r="AH141" s="4">
        <v>52</v>
      </c>
      <c r="AI141" s="4">
        <v>24.75</v>
      </c>
      <c r="AJ141" s="4">
        <v>0.56999999999999995</v>
      </c>
      <c r="AK141" s="4">
        <v>986</v>
      </c>
      <c r="AL141" s="4">
        <v>8</v>
      </c>
      <c r="AM141" s="4">
        <v>0</v>
      </c>
      <c r="AN141" s="4">
        <v>32</v>
      </c>
      <c r="AO141" s="4">
        <v>190</v>
      </c>
      <c r="AP141" s="4">
        <v>189</v>
      </c>
      <c r="AQ141" s="4">
        <v>3.2</v>
      </c>
      <c r="AR141" s="4">
        <v>195</v>
      </c>
      <c r="AS141" s="4" t="s">
        <v>155</v>
      </c>
      <c r="AT141" s="4">
        <v>2</v>
      </c>
      <c r="AU141" s="5">
        <v>0.77960648148148148</v>
      </c>
      <c r="AV141" s="4">
        <v>47.163800000000002</v>
      </c>
      <c r="AW141" s="4">
        <v>-88.490540999999993</v>
      </c>
      <c r="AX141" s="4">
        <v>319.2</v>
      </c>
      <c r="AY141" s="4">
        <v>36.4</v>
      </c>
      <c r="AZ141" s="4">
        <v>12</v>
      </c>
      <c r="BA141" s="4">
        <v>11</v>
      </c>
      <c r="BB141" s="4" t="s">
        <v>420</v>
      </c>
      <c r="BC141" s="4">
        <v>1.3756489999999999</v>
      </c>
      <c r="BD141" s="4">
        <v>2.3243510000000001</v>
      </c>
      <c r="BE141" s="4">
        <v>2.9243510000000001</v>
      </c>
      <c r="BF141" s="4">
        <v>14.063000000000001</v>
      </c>
      <c r="BG141" s="4">
        <v>12.55</v>
      </c>
      <c r="BH141" s="4">
        <v>0.89</v>
      </c>
      <c r="BI141" s="4">
        <v>16.832000000000001</v>
      </c>
      <c r="BJ141" s="4">
        <v>1510.3420000000001</v>
      </c>
      <c r="BK141" s="4">
        <v>530.93399999999997</v>
      </c>
      <c r="BL141" s="4">
        <v>3.0539999999999998</v>
      </c>
      <c r="BM141" s="4">
        <v>0.77800000000000002</v>
      </c>
      <c r="BN141" s="4">
        <v>3.8319999999999999</v>
      </c>
      <c r="BO141" s="4">
        <v>2.4700000000000002</v>
      </c>
      <c r="BP141" s="4">
        <v>0.63</v>
      </c>
      <c r="BQ141" s="4">
        <v>3.1</v>
      </c>
      <c r="BR141" s="4">
        <v>227.3938</v>
      </c>
      <c r="BU141" s="4">
        <v>76.736000000000004</v>
      </c>
      <c r="BW141" s="4">
        <v>572.69000000000005</v>
      </c>
      <c r="BX141" s="4">
        <v>0.47131000000000001</v>
      </c>
      <c r="BY141" s="4">
        <v>-5</v>
      </c>
      <c r="BZ141" s="4">
        <v>1.099299</v>
      </c>
      <c r="CA141" s="4">
        <v>11.517639000000001</v>
      </c>
      <c r="CB141" s="4">
        <v>22.205839999999998</v>
      </c>
    </row>
    <row r="142" spans="1:80">
      <c r="A142" s="2">
        <v>42440</v>
      </c>
      <c r="B142" s="32">
        <v>0.57146340277777774</v>
      </c>
      <c r="C142" s="4">
        <v>6.8869999999999996</v>
      </c>
      <c r="D142" s="4">
        <v>5.0301</v>
      </c>
      <c r="E142" s="4" t="s">
        <v>155</v>
      </c>
      <c r="F142" s="4">
        <v>50300.578512</v>
      </c>
      <c r="G142" s="4">
        <v>120.7</v>
      </c>
      <c r="H142" s="4">
        <v>48</v>
      </c>
      <c r="I142" s="4">
        <v>46122</v>
      </c>
      <c r="K142" s="4">
        <v>4.28</v>
      </c>
      <c r="L142" s="4">
        <v>2052</v>
      </c>
      <c r="M142" s="4">
        <v>0.84360000000000002</v>
      </c>
      <c r="N142" s="4">
        <v>5.8095999999999997</v>
      </c>
      <c r="O142" s="4">
        <v>4.2432999999999996</v>
      </c>
      <c r="P142" s="4">
        <v>101.8612</v>
      </c>
      <c r="Q142" s="4">
        <v>40.492100000000001</v>
      </c>
      <c r="R142" s="4">
        <v>142.4</v>
      </c>
      <c r="S142" s="4">
        <v>82.4</v>
      </c>
      <c r="T142" s="4">
        <v>32.755800000000001</v>
      </c>
      <c r="U142" s="4">
        <v>115.2</v>
      </c>
      <c r="V142" s="4">
        <v>46122</v>
      </c>
      <c r="Y142" s="4">
        <v>1731.0360000000001</v>
      </c>
      <c r="Z142" s="4">
        <v>0</v>
      </c>
      <c r="AA142" s="4">
        <v>3.6141000000000001</v>
      </c>
      <c r="AB142" s="4" t="s">
        <v>384</v>
      </c>
      <c r="AC142" s="4">
        <v>0</v>
      </c>
      <c r="AD142" s="4">
        <v>11.7</v>
      </c>
      <c r="AE142" s="4">
        <v>853</v>
      </c>
      <c r="AF142" s="4">
        <v>883</v>
      </c>
      <c r="AG142" s="4">
        <v>888</v>
      </c>
      <c r="AH142" s="4">
        <v>52</v>
      </c>
      <c r="AI142" s="4">
        <v>24.75</v>
      </c>
      <c r="AJ142" s="4">
        <v>0.56999999999999995</v>
      </c>
      <c r="AK142" s="4">
        <v>986</v>
      </c>
      <c r="AL142" s="4">
        <v>8</v>
      </c>
      <c r="AM142" s="4">
        <v>0</v>
      </c>
      <c r="AN142" s="4">
        <v>32</v>
      </c>
      <c r="AO142" s="4">
        <v>190</v>
      </c>
      <c r="AP142" s="4">
        <v>189</v>
      </c>
      <c r="AQ142" s="4">
        <v>3.1</v>
      </c>
      <c r="AR142" s="4">
        <v>195</v>
      </c>
      <c r="AS142" s="4" t="s">
        <v>155</v>
      </c>
      <c r="AT142" s="4">
        <v>2</v>
      </c>
      <c r="AU142" s="5">
        <v>0.77961805555555552</v>
      </c>
      <c r="AV142" s="4">
        <v>47.163758999999999</v>
      </c>
      <c r="AW142" s="4">
        <v>-88.490767000000005</v>
      </c>
      <c r="AX142" s="4">
        <v>319.2</v>
      </c>
      <c r="AY142" s="4">
        <v>37.4</v>
      </c>
      <c r="AZ142" s="4">
        <v>12</v>
      </c>
      <c r="BA142" s="4">
        <v>11</v>
      </c>
      <c r="BB142" s="4" t="s">
        <v>420</v>
      </c>
      <c r="BC142" s="4">
        <v>1.3242</v>
      </c>
      <c r="BD142" s="4">
        <v>2.4</v>
      </c>
      <c r="BE142" s="4">
        <v>3.0242</v>
      </c>
      <c r="BF142" s="4">
        <v>14.063000000000001</v>
      </c>
      <c r="BG142" s="4">
        <v>11.51</v>
      </c>
      <c r="BH142" s="4">
        <v>0.82</v>
      </c>
      <c r="BI142" s="4">
        <v>18.542000000000002</v>
      </c>
      <c r="BJ142" s="4">
        <v>1201</v>
      </c>
      <c r="BK142" s="4">
        <v>558.30799999999999</v>
      </c>
      <c r="BL142" s="4">
        <v>2.2050000000000001</v>
      </c>
      <c r="BM142" s="4">
        <v>0.877</v>
      </c>
      <c r="BN142" s="4">
        <v>3.0819999999999999</v>
      </c>
      <c r="BO142" s="4">
        <v>1.784</v>
      </c>
      <c r="BP142" s="4">
        <v>0.70899999999999996</v>
      </c>
      <c r="BQ142" s="4">
        <v>2.4929999999999999</v>
      </c>
      <c r="BR142" s="4">
        <v>315.2824</v>
      </c>
      <c r="BU142" s="4">
        <v>70.998000000000005</v>
      </c>
      <c r="BW142" s="4">
        <v>543.25</v>
      </c>
      <c r="BX142" s="4">
        <v>0.44561699999999999</v>
      </c>
      <c r="BY142" s="4">
        <v>-5</v>
      </c>
      <c r="BZ142" s="4">
        <v>1.1005670000000001</v>
      </c>
      <c r="CA142" s="4">
        <v>10.889766</v>
      </c>
      <c r="CB142" s="4">
        <v>22.231452999999998</v>
      </c>
    </row>
    <row r="143" spans="1:80">
      <c r="A143" s="2">
        <v>42440</v>
      </c>
      <c r="B143" s="32">
        <v>0.57147497685185178</v>
      </c>
      <c r="C143" s="4">
        <v>6.5069999999999997</v>
      </c>
      <c r="D143" s="4">
        <v>4.9470999999999998</v>
      </c>
      <c r="E143" s="4" t="s">
        <v>155</v>
      </c>
      <c r="F143" s="4">
        <v>49470.850708999998</v>
      </c>
      <c r="G143" s="4">
        <v>93.4</v>
      </c>
      <c r="H143" s="4">
        <v>48.2</v>
      </c>
      <c r="I143" s="4">
        <v>46121</v>
      </c>
      <c r="K143" s="4">
        <v>5.16</v>
      </c>
      <c r="L143" s="4">
        <v>2052</v>
      </c>
      <c r="M143" s="4">
        <v>0.84750000000000003</v>
      </c>
      <c r="N143" s="4">
        <v>5.5144000000000002</v>
      </c>
      <c r="O143" s="4">
        <v>4.1924999999999999</v>
      </c>
      <c r="P143" s="4">
        <v>79.117000000000004</v>
      </c>
      <c r="Q143" s="4">
        <v>40.848100000000002</v>
      </c>
      <c r="R143" s="4">
        <v>120</v>
      </c>
      <c r="S143" s="4">
        <v>64.001300000000001</v>
      </c>
      <c r="T143" s="4">
        <v>33.043900000000001</v>
      </c>
      <c r="U143" s="4">
        <v>97</v>
      </c>
      <c r="V143" s="4">
        <v>46121</v>
      </c>
      <c r="Y143" s="4">
        <v>1739.011</v>
      </c>
      <c r="Z143" s="4">
        <v>0</v>
      </c>
      <c r="AA143" s="4">
        <v>4.3693</v>
      </c>
      <c r="AB143" s="4" t="s">
        <v>384</v>
      </c>
      <c r="AC143" s="4">
        <v>0</v>
      </c>
      <c r="AD143" s="4">
        <v>11.7</v>
      </c>
      <c r="AE143" s="4">
        <v>853</v>
      </c>
      <c r="AF143" s="4">
        <v>883</v>
      </c>
      <c r="AG143" s="4">
        <v>888</v>
      </c>
      <c r="AH143" s="4">
        <v>52</v>
      </c>
      <c r="AI143" s="4">
        <v>24.75</v>
      </c>
      <c r="AJ143" s="4">
        <v>0.56999999999999995</v>
      </c>
      <c r="AK143" s="4">
        <v>986</v>
      </c>
      <c r="AL143" s="4">
        <v>8</v>
      </c>
      <c r="AM143" s="4">
        <v>0</v>
      </c>
      <c r="AN143" s="4">
        <v>32</v>
      </c>
      <c r="AO143" s="4">
        <v>189.6</v>
      </c>
      <c r="AP143" s="4">
        <v>189</v>
      </c>
      <c r="AQ143" s="4">
        <v>3.1</v>
      </c>
      <c r="AR143" s="4">
        <v>195</v>
      </c>
      <c r="AS143" s="4" t="s">
        <v>155</v>
      </c>
      <c r="AT143" s="4">
        <v>2</v>
      </c>
      <c r="AU143" s="5">
        <v>0.77962962962962967</v>
      </c>
      <c r="AV143" s="4">
        <v>47.163721000000002</v>
      </c>
      <c r="AW143" s="4">
        <v>-88.490986000000007</v>
      </c>
      <c r="AX143" s="4">
        <v>319.3</v>
      </c>
      <c r="AY143" s="4">
        <v>37.4</v>
      </c>
      <c r="AZ143" s="4">
        <v>12</v>
      </c>
      <c r="BA143" s="4">
        <v>11</v>
      </c>
      <c r="BB143" s="4" t="s">
        <v>420</v>
      </c>
      <c r="BC143" s="4">
        <v>1.4241520000000001</v>
      </c>
      <c r="BD143" s="4">
        <v>2.375848</v>
      </c>
      <c r="BE143" s="4">
        <v>3.1</v>
      </c>
      <c r="BF143" s="4">
        <v>14.063000000000001</v>
      </c>
      <c r="BG143" s="4">
        <v>11.82</v>
      </c>
      <c r="BH143" s="4">
        <v>0.84</v>
      </c>
      <c r="BI143" s="4">
        <v>17.998000000000001</v>
      </c>
      <c r="BJ143" s="4">
        <v>1167.596</v>
      </c>
      <c r="BK143" s="4">
        <v>564.99900000000002</v>
      </c>
      <c r="BL143" s="4">
        <v>1.754</v>
      </c>
      <c r="BM143" s="4">
        <v>0.90600000000000003</v>
      </c>
      <c r="BN143" s="4">
        <v>2.66</v>
      </c>
      <c r="BO143" s="4">
        <v>1.419</v>
      </c>
      <c r="BP143" s="4">
        <v>0.73299999999999998</v>
      </c>
      <c r="BQ143" s="4">
        <v>2.1520000000000001</v>
      </c>
      <c r="BR143" s="4">
        <v>322.91719999999998</v>
      </c>
      <c r="BU143" s="4">
        <v>73.054000000000002</v>
      </c>
      <c r="BW143" s="4">
        <v>672.67899999999997</v>
      </c>
      <c r="BX143" s="4">
        <v>0.37385600000000002</v>
      </c>
      <c r="BY143" s="4">
        <v>-5</v>
      </c>
      <c r="BZ143" s="4">
        <v>1.100433</v>
      </c>
      <c r="CA143" s="4">
        <v>9.1361059999999998</v>
      </c>
      <c r="CB143" s="4">
        <v>22.228746999999998</v>
      </c>
    </row>
    <row r="144" spans="1:80">
      <c r="A144" s="2">
        <v>42440</v>
      </c>
      <c r="B144" s="32">
        <v>0.57148655092592593</v>
      </c>
      <c r="C144" s="4">
        <v>7.4580000000000002</v>
      </c>
      <c r="D144" s="4">
        <v>4.4992000000000001</v>
      </c>
      <c r="E144" s="4" t="s">
        <v>155</v>
      </c>
      <c r="F144" s="4">
        <v>44992.118432000003</v>
      </c>
      <c r="G144" s="4">
        <v>88.9</v>
      </c>
      <c r="H144" s="4">
        <v>43.9</v>
      </c>
      <c r="I144" s="4">
        <v>46117.599999999999</v>
      </c>
      <c r="K144" s="4">
        <v>6.34</v>
      </c>
      <c r="L144" s="4">
        <v>2052</v>
      </c>
      <c r="M144" s="4">
        <v>0.84440000000000004</v>
      </c>
      <c r="N144" s="4">
        <v>6.2977999999999996</v>
      </c>
      <c r="O144" s="4">
        <v>3.7991999999999999</v>
      </c>
      <c r="P144" s="4">
        <v>75.044499999999999</v>
      </c>
      <c r="Q144" s="4">
        <v>37.0426</v>
      </c>
      <c r="R144" s="4">
        <v>112.1</v>
      </c>
      <c r="S144" s="4">
        <v>60.706899999999997</v>
      </c>
      <c r="T144" s="4">
        <v>29.965399999999999</v>
      </c>
      <c r="U144" s="4">
        <v>90.7</v>
      </c>
      <c r="V144" s="4">
        <v>46117.599999999999</v>
      </c>
      <c r="Y144" s="4">
        <v>1732.7170000000001</v>
      </c>
      <c r="Z144" s="4">
        <v>0</v>
      </c>
      <c r="AA144" s="4">
        <v>5.3567</v>
      </c>
      <c r="AB144" s="4" t="s">
        <v>384</v>
      </c>
      <c r="AC144" s="4">
        <v>0</v>
      </c>
      <c r="AD144" s="4">
        <v>11.7</v>
      </c>
      <c r="AE144" s="4">
        <v>853</v>
      </c>
      <c r="AF144" s="4">
        <v>882</v>
      </c>
      <c r="AG144" s="4">
        <v>887</v>
      </c>
      <c r="AH144" s="4">
        <v>52</v>
      </c>
      <c r="AI144" s="4">
        <v>24.75</v>
      </c>
      <c r="AJ144" s="4">
        <v>0.56999999999999995</v>
      </c>
      <c r="AK144" s="4">
        <v>986</v>
      </c>
      <c r="AL144" s="4">
        <v>8</v>
      </c>
      <c r="AM144" s="4">
        <v>0</v>
      </c>
      <c r="AN144" s="4">
        <v>32</v>
      </c>
      <c r="AO144" s="4">
        <v>189</v>
      </c>
      <c r="AP144" s="4">
        <v>189</v>
      </c>
      <c r="AQ144" s="4">
        <v>3.2</v>
      </c>
      <c r="AR144" s="4">
        <v>195</v>
      </c>
      <c r="AS144" s="4" t="s">
        <v>155</v>
      </c>
      <c r="AT144" s="4">
        <v>2</v>
      </c>
      <c r="AU144" s="5">
        <v>0.7796412037037036</v>
      </c>
      <c r="AV144" s="4">
        <v>47.163679000000002</v>
      </c>
      <c r="AW144" s="4">
        <v>-88.491191999999998</v>
      </c>
      <c r="AX144" s="4">
        <v>319</v>
      </c>
      <c r="AY144" s="4">
        <v>36.4</v>
      </c>
      <c r="AZ144" s="4">
        <v>12</v>
      </c>
      <c r="BA144" s="4">
        <v>11</v>
      </c>
      <c r="BB144" s="4" t="s">
        <v>420</v>
      </c>
      <c r="BC144" s="4">
        <v>1.5</v>
      </c>
      <c r="BD144" s="4">
        <v>2.2519999999999998</v>
      </c>
      <c r="BE144" s="4">
        <v>3.028</v>
      </c>
      <c r="BF144" s="4">
        <v>14.063000000000001</v>
      </c>
      <c r="BG144" s="4">
        <v>11.57</v>
      </c>
      <c r="BH144" s="4">
        <v>0.82</v>
      </c>
      <c r="BI144" s="4">
        <v>18.427</v>
      </c>
      <c r="BJ144" s="4">
        <v>1298.0619999999999</v>
      </c>
      <c r="BK144" s="4">
        <v>498.38799999999998</v>
      </c>
      <c r="BL144" s="4">
        <v>1.62</v>
      </c>
      <c r="BM144" s="4">
        <v>0.8</v>
      </c>
      <c r="BN144" s="4">
        <v>2.419</v>
      </c>
      <c r="BO144" s="4">
        <v>1.31</v>
      </c>
      <c r="BP144" s="4">
        <v>0.64700000000000002</v>
      </c>
      <c r="BQ144" s="4">
        <v>1.9570000000000001</v>
      </c>
      <c r="BR144" s="4">
        <v>314.31599999999997</v>
      </c>
      <c r="BU144" s="4">
        <v>70.855999999999995</v>
      </c>
      <c r="BW144" s="4">
        <v>802.78099999999995</v>
      </c>
      <c r="BX144" s="4">
        <v>0.38680399999999998</v>
      </c>
      <c r="BY144" s="4">
        <v>-5</v>
      </c>
      <c r="BZ144" s="4">
        <v>1.1005670000000001</v>
      </c>
      <c r="CA144" s="4">
        <v>9.4525229999999993</v>
      </c>
      <c r="CB144" s="4">
        <v>22.231452999999998</v>
      </c>
    </row>
    <row r="145" spans="1:80">
      <c r="A145" s="2">
        <v>42440</v>
      </c>
      <c r="B145" s="32">
        <v>0.57149812499999997</v>
      </c>
      <c r="C145" s="4">
        <v>8.2550000000000008</v>
      </c>
      <c r="D145" s="4">
        <v>4.4974999999999996</v>
      </c>
      <c r="E145" s="4" t="s">
        <v>155</v>
      </c>
      <c r="F145" s="4">
        <v>44974.802065000003</v>
      </c>
      <c r="G145" s="4">
        <v>102.4</v>
      </c>
      <c r="H145" s="4">
        <v>36.200000000000003</v>
      </c>
      <c r="I145" s="4">
        <v>41512.300000000003</v>
      </c>
      <c r="K145" s="4">
        <v>6.71</v>
      </c>
      <c r="L145" s="4">
        <v>2052</v>
      </c>
      <c r="M145" s="4">
        <v>0.84279999999999999</v>
      </c>
      <c r="N145" s="4">
        <v>6.9576000000000002</v>
      </c>
      <c r="O145" s="4">
        <v>3.7906</v>
      </c>
      <c r="P145" s="4">
        <v>86.316800000000001</v>
      </c>
      <c r="Q145" s="4">
        <v>30.540900000000001</v>
      </c>
      <c r="R145" s="4">
        <v>116.9</v>
      </c>
      <c r="S145" s="4">
        <v>69.825500000000005</v>
      </c>
      <c r="T145" s="4">
        <v>24.7059</v>
      </c>
      <c r="U145" s="4">
        <v>94.5</v>
      </c>
      <c r="V145" s="4">
        <v>41512.347399999999</v>
      </c>
      <c r="Y145" s="4">
        <v>1729.4860000000001</v>
      </c>
      <c r="Z145" s="4">
        <v>0</v>
      </c>
      <c r="AA145" s="4">
        <v>5.6536</v>
      </c>
      <c r="AB145" s="4" t="s">
        <v>384</v>
      </c>
      <c r="AC145" s="4">
        <v>0</v>
      </c>
      <c r="AD145" s="4">
        <v>11.7</v>
      </c>
      <c r="AE145" s="4">
        <v>852</v>
      </c>
      <c r="AF145" s="4">
        <v>882</v>
      </c>
      <c r="AG145" s="4">
        <v>887</v>
      </c>
      <c r="AH145" s="4">
        <v>52</v>
      </c>
      <c r="AI145" s="4">
        <v>24.75</v>
      </c>
      <c r="AJ145" s="4">
        <v>0.56999999999999995</v>
      </c>
      <c r="AK145" s="4">
        <v>986</v>
      </c>
      <c r="AL145" s="4">
        <v>8</v>
      </c>
      <c r="AM145" s="4">
        <v>0</v>
      </c>
      <c r="AN145" s="4">
        <v>32</v>
      </c>
      <c r="AO145" s="4">
        <v>189</v>
      </c>
      <c r="AP145" s="4">
        <v>189</v>
      </c>
      <c r="AQ145" s="4">
        <v>3.2</v>
      </c>
      <c r="AR145" s="4">
        <v>195</v>
      </c>
      <c r="AS145" s="4" t="s">
        <v>155</v>
      </c>
      <c r="AT145" s="4">
        <v>2</v>
      </c>
      <c r="AU145" s="5">
        <v>0.77965277777777775</v>
      </c>
      <c r="AV145" s="4">
        <v>47.163618</v>
      </c>
      <c r="AW145" s="4">
        <v>-88.491371000000001</v>
      </c>
      <c r="AX145" s="4">
        <v>318.8</v>
      </c>
      <c r="AY145" s="4">
        <v>34.4</v>
      </c>
      <c r="AZ145" s="4">
        <v>12</v>
      </c>
      <c r="BA145" s="4">
        <v>11</v>
      </c>
      <c r="BB145" s="4" t="s">
        <v>420</v>
      </c>
      <c r="BC145" s="4">
        <v>1.5</v>
      </c>
      <c r="BD145" s="4">
        <v>2.1</v>
      </c>
      <c r="BE145" s="4">
        <v>2.8</v>
      </c>
      <c r="BF145" s="4">
        <v>14.063000000000001</v>
      </c>
      <c r="BG145" s="4">
        <v>11.44</v>
      </c>
      <c r="BH145" s="4">
        <v>0.81</v>
      </c>
      <c r="BI145" s="4">
        <v>18.648</v>
      </c>
      <c r="BJ145" s="4">
        <v>1415.643</v>
      </c>
      <c r="BK145" s="4">
        <v>490.88600000000002</v>
      </c>
      <c r="BL145" s="4">
        <v>1.839</v>
      </c>
      <c r="BM145" s="4">
        <v>0.65100000000000002</v>
      </c>
      <c r="BN145" s="4">
        <v>2.4900000000000002</v>
      </c>
      <c r="BO145" s="4">
        <v>1.488</v>
      </c>
      <c r="BP145" s="4">
        <v>0.52600000000000002</v>
      </c>
      <c r="BQ145" s="4">
        <v>2.0139999999999998</v>
      </c>
      <c r="BR145" s="4">
        <v>279.29849999999999</v>
      </c>
      <c r="BU145" s="4">
        <v>69.816999999999993</v>
      </c>
      <c r="BW145" s="4">
        <v>836.41300000000001</v>
      </c>
      <c r="BX145" s="4">
        <v>0.37956699999999999</v>
      </c>
      <c r="BY145" s="4">
        <v>-5</v>
      </c>
      <c r="BZ145" s="4">
        <v>1.098268</v>
      </c>
      <c r="CA145" s="4">
        <v>9.2756679999999996</v>
      </c>
      <c r="CB145" s="4">
        <v>22.185013999999999</v>
      </c>
    </row>
    <row r="146" spans="1:80">
      <c r="A146" s="2">
        <v>42440</v>
      </c>
      <c r="B146" s="32">
        <v>0.57150969907407412</v>
      </c>
      <c r="C146" s="4">
        <v>8.2750000000000004</v>
      </c>
      <c r="D146" s="4">
        <v>4.5780000000000003</v>
      </c>
      <c r="E146" s="4" t="s">
        <v>155</v>
      </c>
      <c r="F146" s="4">
        <v>45780.361735999999</v>
      </c>
      <c r="G146" s="4">
        <v>108.4</v>
      </c>
      <c r="H146" s="4">
        <v>36.299999999999997</v>
      </c>
      <c r="I146" s="4">
        <v>42088.9</v>
      </c>
      <c r="K146" s="4">
        <v>5.6</v>
      </c>
      <c r="L146" s="4">
        <v>2052</v>
      </c>
      <c r="M146" s="4">
        <v>0.84130000000000005</v>
      </c>
      <c r="N146" s="4">
        <v>6.9615</v>
      </c>
      <c r="O146" s="4">
        <v>3.8513999999999999</v>
      </c>
      <c r="P146" s="4">
        <v>91.193700000000007</v>
      </c>
      <c r="Q146" s="4">
        <v>30.5075</v>
      </c>
      <c r="R146" s="4">
        <v>121.7</v>
      </c>
      <c r="S146" s="4">
        <v>73.770600000000002</v>
      </c>
      <c r="T146" s="4">
        <v>24.678899999999999</v>
      </c>
      <c r="U146" s="4">
        <v>98.4</v>
      </c>
      <c r="V146" s="4">
        <v>42088.933599999997</v>
      </c>
      <c r="Y146" s="4">
        <v>1726.287</v>
      </c>
      <c r="Z146" s="4">
        <v>0</v>
      </c>
      <c r="AA146" s="4">
        <v>4.7092999999999998</v>
      </c>
      <c r="AB146" s="4" t="s">
        <v>384</v>
      </c>
      <c r="AC146" s="4">
        <v>0</v>
      </c>
      <c r="AD146" s="4">
        <v>11.7</v>
      </c>
      <c r="AE146" s="4">
        <v>853</v>
      </c>
      <c r="AF146" s="4">
        <v>882</v>
      </c>
      <c r="AG146" s="4">
        <v>887</v>
      </c>
      <c r="AH146" s="4">
        <v>52</v>
      </c>
      <c r="AI146" s="4">
        <v>24.75</v>
      </c>
      <c r="AJ146" s="4">
        <v>0.56999999999999995</v>
      </c>
      <c r="AK146" s="4">
        <v>986</v>
      </c>
      <c r="AL146" s="4">
        <v>8</v>
      </c>
      <c r="AM146" s="4">
        <v>0</v>
      </c>
      <c r="AN146" s="4">
        <v>32</v>
      </c>
      <c r="AO146" s="4">
        <v>189</v>
      </c>
      <c r="AP146" s="4">
        <v>189</v>
      </c>
      <c r="AQ146" s="4">
        <v>3.1</v>
      </c>
      <c r="AR146" s="4">
        <v>195</v>
      </c>
      <c r="AS146" s="4" t="s">
        <v>155</v>
      </c>
      <c r="AT146" s="4">
        <v>2</v>
      </c>
      <c r="AU146" s="5">
        <v>0.7796643518518519</v>
      </c>
      <c r="AV146" s="4">
        <v>47.163538000000003</v>
      </c>
      <c r="AW146" s="4">
        <v>-88.491519999999994</v>
      </c>
      <c r="AX146" s="4">
        <v>318.7</v>
      </c>
      <c r="AY146" s="4">
        <v>32.299999999999997</v>
      </c>
      <c r="AZ146" s="4">
        <v>12</v>
      </c>
      <c r="BA146" s="4">
        <v>11</v>
      </c>
      <c r="BB146" s="4" t="s">
        <v>420</v>
      </c>
      <c r="BC146" s="4">
        <v>1.4500500000000001</v>
      </c>
      <c r="BD146" s="4">
        <v>2.1</v>
      </c>
      <c r="BE146" s="4">
        <v>2.7000999999999999</v>
      </c>
      <c r="BF146" s="4">
        <v>14.063000000000001</v>
      </c>
      <c r="BG146" s="4">
        <v>11.33</v>
      </c>
      <c r="BH146" s="4">
        <v>0.81</v>
      </c>
      <c r="BI146" s="4">
        <v>18.867999999999999</v>
      </c>
      <c r="BJ146" s="4">
        <v>1404.875</v>
      </c>
      <c r="BK146" s="4">
        <v>494.68099999999998</v>
      </c>
      <c r="BL146" s="4">
        <v>1.927</v>
      </c>
      <c r="BM146" s="4">
        <v>0.64500000000000002</v>
      </c>
      <c r="BN146" s="4">
        <v>2.5720000000000001</v>
      </c>
      <c r="BO146" s="4">
        <v>1.5589999999999999</v>
      </c>
      <c r="BP146" s="4">
        <v>0.52200000000000002</v>
      </c>
      <c r="BQ146" s="4">
        <v>2.081</v>
      </c>
      <c r="BR146" s="4">
        <v>280.86520000000002</v>
      </c>
      <c r="BU146" s="4">
        <v>69.117999999999995</v>
      </c>
      <c r="BW146" s="4">
        <v>691.01</v>
      </c>
      <c r="BX146" s="4">
        <v>0.40238200000000002</v>
      </c>
      <c r="BY146" s="4">
        <v>-5</v>
      </c>
      <c r="BZ146" s="4">
        <v>1.095567</v>
      </c>
      <c r="CA146" s="4">
        <v>9.8332099999999993</v>
      </c>
      <c r="CB146" s="4">
        <v>22.130452999999999</v>
      </c>
    </row>
    <row r="147" spans="1:80">
      <c r="A147" s="2">
        <v>42440</v>
      </c>
      <c r="B147" s="32">
        <v>0.57152127314814816</v>
      </c>
      <c r="C147" s="4">
        <v>8.73</v>
      </c>
      <c r="D147" s="4">
        <v>4.4221000000000004</v>
      </c>
      <c r="E147" s="4" t="s">
        <v>155</v>
      </c>
      <c r="F147" s="4">
        <v>44221.183878999997</v>
      </c>
      <c r="G147" s="4">
        <v>107.9</v>
      </c>
      <c r="H147" s="4">
        <v>36.200000000000003</v>
      </c>
      <c r="I147" s="4">
        <v>37105.9</v>
      </c>
      <c r="K147" s="4">
        <v>4.96</v>
      </c>
      <c r="L147" s="4">
        <v>2052</v>
      </c>
      <c r="M147" s="4">
        <v>0.84430000000000005</v>
      </c>
      <c r="N147" s="4">
        <v>7.3708999999999998</v>
      </c>
      <c r="O147" s="4">
        <v>3.7336999999999998</v>
      </c>
      <c r="P147" s="4">
        <v>91.093400000000003</v>
      </c>
      <c r="Q147" s="4">
        <v>30.5642</v>
      </c>
      <c r="R147" s="4">
        <v>121.7</v>
      </c>
      <c r="S147" s="4">
        <v>73.689499999999995</v>
      </c>
      <c r="T147" s="4">
        <v>24.724699999999999</v>
      </c>
      <c r="U147" s="4">
        <v>98.4</v>
      </c>
      <c r="V147" s="4">
        <v>37105.944499999998</v>
      </c>
      <c r="Y147" s="4">
        <v>1732.5319999999999</v>
      </c>
      <c r="Z147" s="4">
        <v>0</v>
      </c>
      <c r="AA147" s="4">
        <v>4.1840999999999999</v>
      </c>
      <c r="AB147" s="4" t="s">
        <v>384</v>
      </c>
      <c r="AC147" s="4">
        <v>0</v>
      </c>
      <c r="AD147" s="4">
        <v>11.7</v>
      </c>
      <c r="AE147" s="4">
        <v>853</v>
      </c>
      <c r="AF147" s="4">
        <v>881</v>
      </c>
      <c r="AG147" s="4">
        <v>887</v>
      </c>
      <c r="AH147" s="4">
        <v>52</v>
      </c>
      <c r="AI147" s="4">
        <v>24.75</v>
      </c>
      <c r="AJ147" s="4">
        <v>0.56999999999999995</v>
      </c>
      <c r="AK147" s="4">
        <v>986</v>
      </c>
      <c r="AL147" s="4">
        <v>8</v>
      </c>
      <c r="AM147" s="4">
        <v>0</v>
      </c>
      <c r="AN147" s="4">
        <v>32</v>
      </c>
      <c r="AO147" s="4">
        <v>189</v>
      </c>
      <c r="AP147" s="4">
        <v>189</v>
      </c>
      <c r="AQ147" s="4">
        <v>3.1</v>
      </c>
      <c r="AR147" s="4">
        <v>195</v>
      </c>
      <c r="AS147" s="4" t="s">
        <v>155</v>
      </c>
      <c r="AT147" s="4">
        <v>2</v>
      </c>
      <c r="AU147" s="5">
        <v>0.77967592592592594</v>
      </c>
      <c r="AV147" s="4">
        <v>47.163435</v>
      </c>
      <c r="AW147" s="4">
        <v>-88.491641000000001</v>
      </c>
      <c r="AX147" s="4">
        <v>318.60000000000002</v>
      </c>
      <c r="AY147" s="4">
        <v>31.2</v>
      </c>
      <c r="AZ147" s="4">
        <v>12</v>
      </c>
      <c r="BA147" s="4">
        <v>11</v>
      </c>
      <c r="BB147" s="4" t="s">
        <v>420</v>
      </c>
      <c r="BC147" s="4">
        <v>1.4243760000000001</v>
      </c>
      <c r="BD147" s="4">
        <v>1.8263739999999999</v>
      </c>
      <c r="BE147" s="4">
        <v>2.4994999999999998</v>
      </c>
      <c r="BF147" s="4">
        <v>14.063000000000001</v>
      </c>
      <c r="BG147" s="4">
        <v>11.56</v>
      </c>
      <c r="BH147" s="4">
        <v>0.82</v>
      </c>
      <c r="BI147" s="4">
        <v>18.439</v>
      </c>
      <c r="BJ147" s="4">
        <v>1508.2919999999999</v>
      </c>
      <c r="BK147" s="4">
        <v>486.27</v>
      </c>
      <c r="BL147" s="4">
        <v>1.952</v>
      </c>
      <c r="BM147" s="4">
        <v>0.65500000000000003</v>
      </c>
      <c r="BN147" s="4">
        <v>2.6070000000000002</v>
      </c>
      <c r="BO147" s="4">
        <v>1.579</v>
      </c>
      <c r="BP147" s="4">
        <v>0.53</v>
      </c>
      <c r="BQ147" s="4">
        <v>2.109</v>
      </c>
      <c r="BR147" s="4">
        <v>251.0763</v>
      </c>
      <c r="BU147" s="4">
        <v>70.338999999999999</v>
      </c>
      <c r="BW147" s="4">
        <v>622.53700000000003</v>
      </c>
      <c r="BX147" s="4">
        <v>0.40877599999999997</v>
      </c>
      <c r="BY147" s="4">
        <v>-5</v>
      </c>
      <c r="BZ147" s="4">
        <v>1.0941350000000001</v>
      </c>
      <c r="CA147" s="4">
        <v>9.9894689999999997</v>
      </c>
      <c r="CB147" s="4">
        <v>22.101524000000001</v>
      </c>
    </row>
    <row r="148" spans="1:80">
      <c r="A148" s="2">
        <v>42440</v>
      </c>
      <c r="B148" s="32">
        <v>0.5715328472222222</v>
      </c>
      <c r="C148" s="4">
        <v>9.06</v>
      </c>
      <c r="D148" s="4">
        <v>4.0460000000000003</v>
      </c>
      <c r="E148" s="4" t="s">
        <v>155</v>
      </c>
      <c r="F148" s="4">
        <v>40460.051458000002</v>
      </c>
      <c r="G148" s="4">
        <v>111.1</v>
      </c>
      <c r="H148" s="4">
        <v>36.1</v>
      </c>
      <c r="I148" s="4">
        <v>32621.200000000001</v>
      </c>
      <c r="K148" s="4">
        <v>4.57</v>
      </c>
      <c r="L148" s="4">
        <v>2052</v>
      </c>
      <c r="M148" s="4">
        <v>0.84989999999999999</v>
      </c>
      <c r="N148" s="4">
        <v>7.7001999999999997</v>
      </c>
      <c r="O148" s="4">
        <v>3.4386999999999999</v>
      </c>
      <c r="P148" s="4">
        <v>94.457800000000006</v>
      </c>
      <c r="Q148" s="4">
        <v>30.712499999999999</v>
      </c>
      <c r="R148" s="4">
        <v>125.2</v>
      </c>
      <c r="S148" s="4">
        <v>76.411100000000005</v>
      </c>
      <c r="T148" s="4">
        <v>24.8447</v>
      </c>
      <c r="U148" s="4">
        <v>101.3</v>
      </c>
      <c r="V148" s="4">
        <v>32621.155500000001</v>
      </c>
      <c r="Y148" s="4">
        <v>1744.0060000000001</v>
      </c>
      <c r="Z148" s="4">
        <v>0</v>
      </c>
      <c r="AA148" s="4">
        <v>3.8809</v>
      </c>
      <c r="AB148" s="4" t="s">
        <v>384</v>
      </c>
      <c r="AC148" s="4">
        <v>0</v>
      </c>
      <c r="AD148" s="4">
        <v>11.7</v>
      </c>
      <c r="AE148" s="4">
        <v>853</v>
      </c>
      <c r="AF148" s="4">
        <v>881</v>
      </c>
      <c r="AG148" s="4">
        <v>887</v>
      </c>
      <c r="AH148" s="4">
        <v>52</v>
      </c>
      <c r="AI148" s="4">
        <v>24.75</v>
      </c>
      <c r="AJ148" s="4">
        <v>0.56999999999999995</v>
      </c>
      <c r="AK148" s="4">
        <v>986</v>
      </c>
      <c r="AL148" s="4">
        <v>8</v>
      </c>
      <c r="AM148" s="4">
        <v>0</v>
      </c>
      <c r="AN148" s="4">
        <v>32</v>
      </c>
      <c r="AO148" s="4">
        <v>189.4</v>
      </c>
      <c r="AP148" s="4">
        <v>189</v>
      </c>
      <c r="AQ148" s="4">
        <v>3.2</v>
      </c>
      <c r="AR148" s="4">
        <v>195</v>
      </c>
      <c r="AS148" s="4" t="s">
        <v>155</v>
      </c>
      <c r="AT148" s="4">
        <v>2</v>
      </c>
      <c r="AU148" s="5">
        <v>0.77968749999999998</v>
      </c>
      <c r="AV148" s="4">
        <v>47.163322999999998</v>
      </c>
      <c r="AW148" s="4">
        <v>-88.491747000000004</v>
      </c>
      <c r="AX148" s="4">
        <v>318.60000000000002</v>
      </c>
      <c r="AY148" s="4">
        <v>31.3</v>
      </c>
      <c r="AZ148" s="4">
        <v>12</v>
      </c>
      <c r="BA148" s="4">
        <v>11</v>
      </c>
      <c r="BB148" s="4" t="s">
        <v>420</v>
      </c>
      <c r="BC148" s="4">
        <v>1.8</v>
      </c>
      <c r="BD148" s="4">
        <v>1.04955</v>
      </c>
      <c r="BE148" s="4">
        <v>2.8247749999999998</v>
      </c>
      <c r="BF148" s="4">
        <v>14.063000000000001</v>
      </c>
      <c r="BG148" s="4">
        <v>12.02</v>
      </c>
      <c r="BH148" s="4">
        <v>0.85</v>
      </c>
      <c r="BI148" s="4">
        <v>17.66</v>
      </c>
      <c r="BJ148" s="4">
        <v>1621.117</v>
      </c>
      <c r="BK148" s="4">
        <v>460.77300000000002</v>
      </c>
      <c r="BL148" s="4">
        <v>2.0830000000000002</v>
      </c>
      <c r="BM148" s="4">
        <v>0.67700000000000005</v>
      </c>
      <c r="BN148" s="4">
        <v>2.76</v>
      </c>
      <c r="BO148" s="4">
        <v>1.6850000000000001</v>
      </c>
      <c r="BP148" s="4">
        <v>0.54800000000000004</v>
      </c>
      <c r="BQ148" s="4">
        <v>2.2320000000000002</v>
      </c>
      <c r="BR148" s="4">
        <v>227.09540000000001</v>
      </c>
      <c r="BU148" s="4">
        <v>72.846000000000004</v>
      </c>
      <c r="BW148" s="4">
        <v>594.08199999999999</v>
      </c>
      <c r="BX148" s="4">
        <v>0.41418899999999997</v>
      </c>
      <c r="BY148" s="4">
        <v>-5</v>
      </c>
      <c r="BZ148" s="4">
        <v>1.0938650000000001</v>
      </c>
      <c r="CA148" s="4">
        <v>10.121748999999999</v>
      </c>
      <c r="CB148" s="4">
        <v>22.096070000000001</v>
      </c>
    </row>
    <row r="149" spans="1:80">
      <c r="A149" s="2">
        <v>42440</v>
      </c>
      <c r="B149" s="32">
        <v>0.57154442129629623</v>
      </c>
      <c r="C149" s="4">
        <v>9.1150000000000002</v>
      </c>
      <c r="D149" s="4">
        <v>3.9327999999999999</v>
      </c>
      <c r="E149" s="4" t="s">
        <v>155</v>
      </c>
      <c r="F149" s="4">
        <v>39328.302494000003</v>
      </c>
      <c r="G149" s="4">
        <v>140.9</v>
      </c>
      <c r="H149" s="4">
        <v>36.200000000000003</v>
      </c>
      <c r="I149" s="4">
        <v>30530.799999999999</v>
      </c>
      <c r="K149" s="4">
        <v>4.28</v>
      </c>
      <c r="L149" s="4">
        <v>2052</v>
      </c>
      <c r="M149" s="4">
        <v>0.85260000000000002</v>
      </c>
      <c r="N149" s="4">
        <v>7.7714999999999996</v>
      </c>
      <c r="O149" s="4">
        <v>3.3532000000000002</v>
      </c>
      <c r="P149" s="4">
        <v>120.16289999999999</v>
      </c>
      <c r="Q149" s="4">
        <v>30.865100000000002</v>
      </c>
      <c r="R149" s="4">
        <v>151</v>
      </c>
      <c r="S149" s="4">
        <v>97.205100000000002</v>
      </c>
      <c r="T149" s="4">
        <v>24.9682</v>
      </c>
      <c r="U149" s="4">
        <v>122.2</v>
      </c>
      <c r="V149" s="4">
        <v>30530.768199999999</v>
      </c>
      <c r="Y149" s="4">
        <v>1749.5920000000001</v>
      </c>
      <c r="Z149" s="4">
        <v>0</v>
      </c>
      <c r="AA149" s="4">
        <v>3.6493000000000002</v>
      </c>
      <c r="AB149" s="4" t="s">
        <v>384</v>
      </c>
      <c r="AC149" s="4">
        <v>0</v>
      </c>
      <c r="AD149" s="4">
        <v>11.7</v>
      </c>
      <c r="AE149" s="4">
        <v>853</v>
      </c>
      <c r="AF149" s="4">
        <v>881</v>
      </c>
      <c r="AG149" s="4">
        <v>886</v>
      </c>
      <c r="AH149" s="4">
        <v>52</v>
      </c>
      <c r="AI149" s="4">
        <v>24.75</v>
      </c>
      <c r="AJ149" s="4">
        <v>0.56999999999999995</v>
      </c>
      <c r="AK149" s="4">
        <v>986</v>
      </c>
      <c r="AL149" s="4">
        <v>8</v>
      </c>
      <c r="AM149" s="4">
        <v>0</v>
      </c>
      <c r="AN149" s="4">
        <v>32</v>
      </c>
      <c r="AO149" s="4">
        <v>189.6</v>
      </c>
      <c r="AP149" s="4">
        <v>189</v>
      </c>
      <c r="AQ149" s="4">
        <v>3.1</v>
      </c>
      <c r="AR149" s="4">
        <v>195</v>
      </c>
      <c r="AS149" s="4" t="s">
        <v>155</v>
      </c>
      <c r="AT149" s="4">
        <v>2</v>
      </c>
      <c r="AU149" s="5">
        <v>0.77969907407407402</v>
      </c>
      <c r="AV149" s="4">
        <v>47.163195000000002</v>
      </c>
      <c r="AW149" s="4">
        <v>-88.491811999999996</v>
      </c>
      <c r="AX149" s="4">
        <v>318.5</v>
      </c>
      <c r="AY149" s="4">
        <v>31.3</v>
      </c>
      <c r="AZ149" s="4">
        <v>12</v>
      </c>
      <c r="BA149" s="4">
        <v>11</v>
      </c>
      <c r="BB149" s="4" t="s">
        <v>420</v>
      </c>
      <c r="BC149" s="4">
        <v>1.676623</v>
      </c>
      <c r="BD149" s="4">
        <v>1.224675</v>
      </c>
      <c r="BE149" s="4">
        <v>2.8012990000000002</v>
      </c>
      <c r="BF149" s="4">
        <v>14.063000000000001</v>
      </c>
      <c r="BG149" s="4">
        <v>12.26</v>
      </c>
      <c r="BH149" s="4">
        <v>0.87</v>
      </c>
      <c r="BI149" s="4">
        <v>17.283999999999999</v>
      </c>
      <c r="BJ149" s="4">
        <v>1661.9590000000001</v>
      </c>
      <c r="BK149" s="4">
        <v>456.41399999999999</v>
      </c>
      <c r="BL149" s="4">
        <v>2.6909999999999998</v>
      </c>
      <c r="BM149" s="4">
        <v>0.69099999999999995</v>
      </c>
      <c r="BN149" s="4">
        <v>3.3820000000000001</v>
      </c>
      <c r="BO149" s="4">
        <v>2.177</v>
      </c>
      <c r="BP149" s="4">
        <v>0.55900000000000005</v>
      </c>
      <c r="BQ149" s="4">
        <v>2.7360000000000002</v>
      </c>
      <c r="BR149" s="4">
        <v>215.8991</v>
      </c>
      <c r="BU149" s="4">
        <v>74.233999999999995</v>
      </c>
      <c r="BW149" s="4">
        <v>567.452</v>
      </c>
      <c r="BX149" s="4">
        <v>0.49807299999999999</v>
      </c>
      <c r="BY149" s="4">
        <v>-5</v>
      </c>
      <c r="BZ149" s="4">
        <v>1.0954330000000001</v>
      </c>
      <c r="CA149" s="4">
        <v>12.171659</v>
      </c>
      <c r="CB149" s="4">
        <v>22.127746999999999</v>
      </c>
    </row>
    <row r="150" spans="1:80">
      <c r="A150" s="2">
        <v>42440</v>
      </c>
      <c r="B150" s="32">
        <v>0.57155599537037038</v>
      </c>
      <c r="C150" s="4">
        <v>9.1370000000000005</v>
      </c>
      <c r="D150" s="4">
        <v>3.7896000000000001</v>
      </c>
      <c r="E150" s="4" t="s">
        <v>155</v>
      </c>
      <c r="F150" s="4">
        <v>37896.283186000001</v>
      </c>
      <c r="G150" s="4">
        <v>157</v>
      </c>
      <c r="H150" s="4">
        <v>36.1</v>
      </c>
      <c r="I150" s="4">
        <v>29142.2</v>
      </c>
      <c r="K150" s="4">
        <v>4.2</v>
      </c>
      <c r="L150" s="4">
        <v>2052</v>
      </c>
      <c r="M150" s="4">
        <v>0.85509999999999997</v>
      </c>
      <c r="N150" s="4">
        <v>7.8133999999999997</v>
      </c>
      <c r="O150" s="4">
        <v>3.2406000000000001</v>
      </c>
      <c r="P150" s="4">
        <v>134.2724</v>
      </c>
      <c r="Q150" s="4">
        <v>30.8704</v>
      </c>
      <c r="R150" s="4">
        <v>165.1</v>
      </c>
      <c r="S150" s="4">
        <v>108.6189</v>
      </c>
      <c r="T150" s="4">
        <v>24.9724</v>
      </c>
      <c r="U150" s="4">
        <v>133.6</v>
      </c>
      <c r="V150" s="4">
        <v>29142.242300000002</v>
      </c>
      <c r="Y150" s="4">
        <v>1754.739</v>
      </c>
      <c r="Z150" s="4">
        <v>0</v>
      </c>
      <c r="AA150" s="4">
        <v>3.5916000000000001</v>
      </c>
      <c r="AB150" s="4" t="s">
        <v>384</v>
      </c>
      <c r="AC150" s="4">
        <v>0</v>
      </c>
      <c r="AD150" s="4">
        <v>11.7</v>
      </c>
      <c r="AE150" s="4">
        <v>853</v>
      </c>
      <c r="AF150" s="4">
        <v>881</v>
      </c>
      <c r="AG150" s="4">
        <v>887</v>
      </c>
      <c r="AH150" s="4">
        <v>52</v>
      </c>
      <c r="AI150" s="4">
        <v>24.75</v>
      </c>
      <c r="AJ150" s="4">
        <v>0.56999999999999995</v>
      </c>
      <c r="AK150" s="4">
        <v>986</v>
      </c>
      <c r="AL150" s="4">
        <v>8</v>
      </c>
      <c r="AM150" s="4">
        <v>0</v>
      </c>
      <c r="AN150" s="4">
        <v>32</v>
      </c>
      <c r="AO150" s="4">
        <v>189</v>
      </c>
      <c r="AP150" s="4">
        <v>189</v>
      </c>
      <c r="AQ150" s="4">
        <v>2.9</v>
      </c>
      <c r="AR150" s="4">
        <v>195</v>
      </c>
      <c r="AS150" s="4" t="s">
        <v>155</v>
      </c>
      <c r="AT150" s="4">
        <v>2</v>
      </c>
      <c r="AU150" s="5">
        <v>0.77971064814814817</v>
      </c>
      <c r="AV150" s="4">
        <v>47.163054000000002</v>
      </c>
      <c r="AW150" s="4">
        <v>-88.491837000000004</v>
      </c>
      <c r="AX150" s="4">
        <v>318.3</v>
      </c>
      <c r="AY150" s="4">
        <v>32.1</v>
      </c>
      <c r="AZ150" s="4">
        <v>12</v>
      </c>
      <c r="BA150" s="4">
        <v>11</v>
      </c>
      <c r="BB150" s="4" t="s">
        <v>420</v>
      </c>
      <c r="BC150" s="4">
        <v>1.3245750000000001</v>
      </c>
      <c r="BD150" s="4">
        <v>1.4474530000000001</v>
      </c>
      <c r="BE150" s="4">
        <v>2.5983019999999999</v>
      </c>
      <c r="BF150" s="4">
        <v>14.063000000000001</v>
      </c>
      <c r="BG150" s="4">
        <v>12.49</v>
      </c>
      <c r="BH150" s="4">
        <v>0.89</v>
      </c>
      <c r="BI150" s="4">
        <v>16.940000000000001</v>
      </c>
      <c r="BJ150" s="4">
        <v>1696.0650000000001</v>
      </c>
      <c r="BK150" s="4">
        <v>447.72300000000001</v>
      </c>
      <c r="BL150" s="4">
        <v>3.052</v>
      </c>
      <c r="BM150" s="4">
        <v>0.70199999999999996</v>
      </c>
      <c r="BN150" s="4">
        <v>3.754</v>
      </c>
      <c r="BO150" s="4">
        <v>2.4689999999999999</v>
      </c>
      <c r="BP150" s="4">
        <v>0.56799999999999995</v>
      </c>
      <c r="BQ150" s="4">
        <v>3.0369999999999999</v>
      </c>
      <c r="BR150" s="4">
        <v>209.1797</v>
      </c>
      <c r="BU150" s="4">
        <v>75.572000000000003</v>
      </c>
      <c r="BW150" s="4">
        <v>566.86900000000003</v>
      </c>
      <c r="BX150" s="4">
        <v>0.50632900000000003</v>
      </c>
      <c r="BY150" s="4">
        <v>-5</v>
      </c>
      <c r="BZ150" s="4">
        <v>1.0960000000000001</v>
      </c>
      <c r="CA150" s="4">
        <v>12.373415</v>
      </c>
      <c r="CB150" s="4">
        <v>22.139199999999999</v>
      </c>
    </row>
    <row r="151" spans="1:80">
      <c r="A151" s="2">
        <v>42440</v>
      </c>
      <c r="B151" s="32">
        <v>0.57156756944444442</v>
      </c>
      <c r="C151" s="4">
        <v>9.1419999999999995</v>
      </c>
      <c r="D151" s="4">
        <v>3.8671000000000002</v>
      </c>
      <c r="E151" s="4" t="s">
        <v>155</v>
      </c>
      <c r="F151" s="4">
        <v>38671.019163999998</v>
      </c>
      <c r="G151" s="4">
        <v>162.6</v>
      </c>
      <c r="H151" s="4">
        <v>36.1</v>
      </c>
      <c r="I151" s="4">
        <v>28357.200000000001</v>
      </c>
      <c r="K151" s="4">
        <v>4.0999999999999996</v>
      </c>
      <c r="L151" s="4">
        <v>2052</v>
      </c>
      <c r="M151" s="4">
        <v>0.85509999999999997</v>
      </c>
      <c r="N151" s="4">
        <v>7.8174999999999999</v>
      </c>
      <c r="O151" s="4">
        <v>3.3068</v>
      </c>
      <c r="P151" s="4">
        <v>139.0025</v>
      </c>
      <c r="Q151" s="4">
        <v>30.8691</v>
      </c>
      <c r="R151" s="4">
        <v>169.9</v>
      </c>
      <c r="S151" s="4">
        <v>112.4453</v>
      </c>
      <c r="T151" s="4">
        <v>24.971399999999999</v>
      </c>
      <c r="U151" s="4">
        <v>137.4</v>
      </c>
      <c r="V151" s="4">
        <v>28357.153600000001</v>
      </c>
      <c r="Y151" s="4">
        <v>1754.663</v>
      </c>
      <c r="Z151" s="4">
        <v>0</v>
      </c>
      <c r="AA151" s="4">
        <v>3.5059</v>
      </c>
      <c r="AB151" s="4" t="s">
        <v>384</v>
      </c>
      <c r="AC151" s="4">
        <v>0</v>
      </c>
      <c r="AD151" s="4">
        <v>11.6</v>
      </c>
      <c r="AE151" s="4">
        <v>853</v>
      </c>
      <c r="AF151" s="4">
        <v>882</v>
      </c>
      <c r="AG151" s="4">
        <v>887</v>
      </c>
      <c r="AH151" s="4">
        <v>52</v>
      </c>
      <c r="AI151" s="4">
        <v>24.75</v>
      </c>
      <c r="AJ151" s="4">
        <v>0.56999999999999995</v>
      </c>
      <c r="AK151" s="4">
        <v>986</v>
      </c>
      <c r="AL151" s="4">
        <v>8</v>
      </c>
      <c r="AM151" s="4">
        <v>0</v>
      </c>
      <c r="AN151" s="4">
        <v>32</v>
      </c>
      <c r="AO151" s="4">
        <v>189</v>
      </c>
      <c r="AP151" s="4">
        <v>189</v>
      </c>
      <c r="AQ151" s="4">
        <v>2.8</v>
      </c>
      <c r="AR151" s="4">
        <v>195</v>
      </c>
      <c r="AS151" s="4" t="s">
        <v>155</v>
      </c>
      <c r="AT151" s="4">
        <v>2</v>
      </c>
      <c r="AU151" s="5">
        <v>0.77972222222222232</v>
      </c>
      <c r="AV151" s="4">
        <v>47.162906</v>
      </c>
      <c r="AW151" s="4">
        <v>-88.491829999999993</v>
      </c>
      <c r="AX151" s="4">
        <v>318.2</v>
      </c>
      <c r="AY151" s="4">
        <v>33.4</v>
      </c>
      <c r="AZ151" s="4">
        <v>12</v>
      </c>
      <c r="BA151" s="4">
        <v>11</v>
      </c>
      <c r="BB151" s="4" t="s">
        <v>420</v>
      </c>
      <c r="BC151" s="4">
        <v>1.4</v>
      </c>
      <c r="BD151" s="4">
        <v>1.9</v>
      </c>
      <c r="BE151" s="4">
        <v>2.9</v>
      </c>
      <c r="BF151" s="4">
        <v>14.063000000000001</v>
      </c>
      <c r="BG151" s="4">
        <v>12.49</v>
      </c>
      <c r="BH151" s="4">
        <v>0.89</v>
      </c>
      <c r="BI151" s="4">
        <v>16.946000000000002</v>
      </c>
      <c r="BJ151" s="4">
        <v>1697.9580000000001</v>
      </c>
      <c r="BK151" s="4">
        <v>457.13</v>
      </c>
      <c r="BL151" s="4">
        <v>3.1619999999999999</v>
      </c>
      <c r="BM151" s="4">
        <v>0.70199999999999996</v>
      </c>
      <c r="BN151" s="4">
        <v>3.8639999999999999</v>
      </c>
      <c r="BO151" s="4">
        <v>2.5579999999999998</v>
      </c>
      <c r="BP151" s="4">
        <v>0.56799999999999995</v>
      </c>
      <c r="BQ151" s="4">
        <v>3.1259999999999999</v>
      </c>
      <c r="BR151" s="4">
        <v>203.66669999999999</v>
      </c>
      <c r="BU151" s="4">
        <v>75.614000000000004</v>
      </c>
      <c r="BW151" s="4">
        <v>553.68100000000004</v>
      </c>
      <c r="BX151" s="4">
        <v>0.49337199999999998</v>
      </c>
      <c r="BY151" s="4">
        <v>-5</v>
      </c>
      <c r="BZ151" s="4">
        <v>1.097299</v>
      </c>
      <c r="CA151" s="4">
        <v>12.056779000000001</v>
      </c>
      <c r="CB151" s="4">
        <v>22.16544</v>
      </c>
    </row>
    <row r="152" spans="1:80">
      <c r="A152" s="2">
        <v>42440</v>
      </c>
      <c r="B152" s="32">
        <v>0.57157914351851857</v>
      </c>
      <c r="C152" s="4">
        <v>9.0990000000000002</v>
      </c>
      <c r="D152" s="4">
        <v>4.0155000000000003</v>
      </c>
      <c r="E152" s="4" t="s">
        <v>155</v>
      </c>
      <c r="F152" s="4">
        <v>40154.696000000004</v>
      </c>
      <c r="G152" s="4">
        <v>171.3</v>
      </c>
      <c r="H152" s="4">
        <v>36.1</v>
      </c>
      <c r="I152" s="4">
        <v>28315.9</v>
      </c>
      <c r="K152" s="4">
        <v>4.0999999999999996</v>
      </c>
      <c r="L152" s="4">
        <v>2052</v>
      </c>
      <c r="M152" s="4">
        <v>0.85409999999999997</v>
      </c>
      <c r="N152" s="4">
        <v>7.7709999999999999</v>
      </c>
      <c r="O152" s="4">
        <v>3.4295</v>
      </c>
      <c r="P152" s="4">
        <v>146.30860000000001</v>
      </c>
      <c r="Q152" s="4">
        <v>30.831700000000001</v>
      </c>
      <c r="R152" s="4">
        <v>177.1</v>
      </c>
      <c r="S152" s="4">
        <v>118.3556</v>
      </c>
      <c r="T152" s="4">
        <v>24.941199999999998</v>
      </c>
      <c r="U152" s="4">
        <v>143.30000000000001</v>
      </c>
      <c r="V152" s="4">
        <v>28315.857400000001</v>
      </c>
      <c r="Y152" s="4">
        <v>1752.5409999999999</v>
      </c>
      <c r="Z152" s="4">
        <v>0</v>
      </c>
      <c r="AA152" s="4">
        <v>3.5017</v>
      </c>
      <c r="AB152" s="4" t="s">
        <v>384</v>
      </c>
      <c r="AC152" s="4">
        <v>0</v>
      </c>
      <c r="AD152" s="4">
        <v>11.7</v>
      </c>
      <c r="AE152" s="4">
        <v>853</v>
      </c>
      <c r="AF152" s="4">
        <v>881</v>
      </c>
      <c r="AG152" s="4">
        <v>888</v>
      </c>
      <c r="AH152" s="4">
        <v>52</v>
      </c>
      <c r="AI152" s="4">
        <v>24.75</v>
      </c>
      <c r="AJ152" s="4">
        <v>0.56999999999999995</v>
      </c>
      <c r="AK152" s="4">
        <v>986</v>
      </c>
      <c r="AL152" s="4">
        <v>8</v>
      </c>
      <c r="AM152" s="4">
        <v>0</v>
      </c>
      <c r="AN152" s="4">
        <v>32</v>
      </c>
      <c r="AO152" s="4">
        <v>189</v>
      </c>
      <c r="AP152" s="4">
        <v>189</v>
      </c>
      <c r="AQ152" s="4">
        <v>2.8</v>
      </c>
      <c r="AR152" s="4">
        <v>195</v>
      </c>
      <c r="AS152" s="4" t="s">
        <v>155</v>
      </c>
      <c r="AT152" s="4">
        <v>2</v>
      </c>
      <c r="AU152" s="5">
        <v>0.77973379629629624</v>
      </c>
      <c r="AV152" s="4">
        <v>47.162756000000002</v>
      </c>
      <c r="AW152" s="4">
        <v>-88.491810000000001</v>
      </c>
      <c r="AX152" s="4">
        <v>318.3</v>
      </c>
      <c r="AY152" s="4">
        <v>34.9</v>
      </c>
      <c r="AZ152" s="4">
        <v>12</v>
      </c>
      <c r="BA152" s="4">
        <v>11</v>
      </c>
      <c r="BB152" s="4" t="s">
        <v>420</v>
      </c>
      <c r="BC152" s="4">
        <v>1.3024979999999999</v>
      </c>
      <c r="BD152" s="4">
        <v>1.8512489999999999</v>
      </c>
      <c r="BE152" s="4">
        <v>2.6806190000000001</v>
      </c>
      <c r="BF152" s="4">
        <v>14.063000000000001</v>
      </c>
      <c r="BG152" s="4">
        <v>12.39</v>
      </c>
      <c r="BH152" s="4">
        <v>0.88</v>
      </c>
      <c r="BI152" s="4">
        <v>17.087</v>
      </c>
      <c r="BJ152" s="4">
        <v>1679.1669999999999</v>
      </c>
      <c r="BK152" s="4">
        <v>471.649</v>
      </c>
      <c r="BL152" s="4">
        <v>3.3109999999999999</v>
      </c>
      <c r="BM152" s="4">
        <v>0.69799999999999995</v>
      </c>
      <c r="BN152" s="4">
        <v>4.008</v>
      </c>
      <c r="BO152" s="4">
        <v>2.6779999999999999</v>
      </c>
      <c r="BP152" s="4">
        <v>0.56399999999999995</v>
      </c>
      <c r="BQ152" s="4">
        <v>3.2429999999999999</v>
      </c>
      <c r="BR152" s="4">
        <v>202.3211</v>
      </c>
      <c r="BU152" s="4">
        <v>75.132999999999996</v>
      </c>
      <c r="BW152" s="4">
        <v>550.15899999999999</v>
      </c>
      <c r="BX152" s="4">
        <v>0.55832000000000004</v>
      </c>
      <c r="BY152" s="4">
        <v>-5</v>
      </c>
      <c r="BZ152" s="4">
        <v>1.0972679999999999</v>
      </c>
      <c r="CA152" s="4">
        <v>13.643945</v>
      </c>
      <c r="CB152" s="4">
        <v>22.164814</v>
      </c>
    </row>
    <row r="153" spans="1:80">
      <c r="A153" s="2">
        <v>42440</v>
      </c>
      <c r="B153" s="32">
        <v>0.57159071759259261</v>
      </c>
      <c r="C153" s="4">
        <v>8.98</v>
      </c>
      <c r="D153" s="4">
        <v>4.1581999999999999</v>
      </c>
      <c r="E153" s="4" t="s">
        <v>155</v>
      </c>
      <c r="F153" s="4">
        <v>41582.295787000003</v>
      </c>
      <c r="G153" s="4">
        <v>172.9</v>
      </c>
      <c r="H153" s="4">
        <v>36.1</v>
      </c>
      <c r="I153" s="4">
        <v>28575.5</v>
      </c>
      <c r="K153" s="4">
        <v>4.0999999999999996</v>
      </c>
      <c r="L153" s="4">
        <v>2052</v>
      </c>
      <c r="M153" s="4">
        <v>0.85340000000000005</v>
      </c>
      <c r="N153" s="4">
        <v>7.6635</v>
      </c>
      <c r="O153" s="4">
        <v>3.5486</v>
      </c>
      <c r="P153" s="4">
        <v>147.571</v>
      </c>
      <c r="Q153" s="4">
        <v>30.807500000000001</v>
      </c>
      <c r="R153" s="4">
        <v>178.4</v>
      </c>
      <c r="S153" s="4">
        <v>119.3768</v>
      </c>
      <c r="T153" s="4">
        <v>24.921500000000002</v>
      </c>
      <c r="U153" s="4">
        <v>144.30000000000001</v>
      </c>
      <c r="V153" s="4">
        <v>28575.547999999999</v>
      </c>
      <c r="Y153" s="4">
        <v>1751.1610000000001</v>
      </c>
      <c r="Z153" s="4">
        <v>0</v>
      </c>
      <c r="AA153" s="4">
        <v>3.4988999999999999</v>
      </c>
      <c r="AB153" s="4" t="s">
        <v>384</v>
      </c>
      <c r="AC153" s="4">
        <v>0</v>
      </c>
      <c r="AD153" s="4">
        <v>11.6</v>
      </c>
      <c r="AE153" s="4">
        <v>853</v>
      </c>
      <c r="AF153" s="4">
        <v>879</v>
      </c>
      <c r="AG153" s="4">
        <v>888</v>
      </c>
      <c r="AH153" s="4">
        <v>52</v>
      </c>
      <c r="AI153" s="4">
        <v>24.75</v>
      </c>
      <c r="AJ153" s="4">
        <v>0.56999999999999995</v>
      </c>
      <c r="AK153" s="4">
        <v>986</v>
      </c>
      <c r="AL153" s="4">
        <v>8</v>
      </c>
      <c r="AM153" s="4">
        <v>0</v>
      </c>
      <c r="AN153" s="4">
        <v>32</v>
      </c>
      <c r="AO153" s="4">
        <v>189</v>
      </c>
      <c r="AP153" s="4">
        <v>188.6</v>
      </c>
      <c r="AQ153" s="4">
        <v>2.8</v>
      </c>
      <c r="AR153" s="4">
        <v>195</v>
      </c>
      <c r="AS153" s="4" t="s">
        <v>155</v>
      </c>
      <c r="AT153" s="4">
        <v>2</v>
      </c>
      <c r="AU153" s="5">
        <v>0.77974537037037039</v>
      </c>
      <c r="AV153" s="4">
        <v>47.162604999999999</v>
      </c>
      <c r="AW153" s="4">
        <v>-88.491791000000006</v>
      </c>
      <c r="AX153" s="4">
        <v>318.39999999999998</v>
      </c>
      <c r="AY153" s="4">
        <v>36</v>
      </c>
      <c r="AZ153" s="4">
        <v>12</v>
      </c>
      <c r="BA153" s="4">
        <v>11</v>
      </c>
      <c r="BB153" s="4" t="s">
        <v>420</v>
      </c>
      <c r="BC153" s="4">
        <v>1.024251</v>
      </c>
      <c r="BD153" s="4">
        <v>1.724251</v>
      </c>
      <c r="BE153" s="4">
        <v>2.024251</v>
      </c>
      <c r="BF153" s="4">
        <v>14.063000000000001</v>
      </c>
      <c r="BG153" s="4">
        <v>12.33</v>
      </c>
      <c r="BH153" s="4">
        <v>0.88</v>
      </c>
      <c r="BI153" s="4">
        <v>17.178999999999998</v>
      </c>
      <c r="BJ153" s="4">
        <v>1651.49</v>
      </c>
      <c r="BK153" s="4">
        <v>486.72699999999998</v>
      </c>
      <c r="BL153" s="4">
        <v>3.33</v>
      </c>
      <c r="BM153" s="4">
        <v>0.69499999999999995</v>
      </c>
      <c r="BN153" s="4">
        <v>4.0259999999999998</v>
      </c>
      <c r="BO153" s="4">
        <v>2.694</v>
      </c>
      <c r="BP153" s="4">
        <v>0.56200000000000006</v>
      </c>
      <c r="BQ153" s="4">
        <v>3.2559999999999998</v>
      </c>
      <c r="BR153" s="4">
        <v>203.6302</v>
      </c>
      <c r="BU153" s="4">
        <v>74.873000000000005</v>
      </c>
      <c r="BW153" s="4">
        <v>548.25400000000002</v>
      </c>
      <c r="BX153" s="4">
        <v>0.56844300000000003</v>
      </c>
      <c r="BY153" s="4">
        <v>-5</v>
      </c>
      <c r="BZ153" s="4">
        <v>1.095866</v>
      </c>
      <c r="CA153" s="4">
        <v>13.891325999999999</v>
      </c>
      <c r="CB153" s="4">
        <v>22.136493000000002</v>
      </c>
    </row>
    <row r="154" spans="1:80">
      <c r="A154" s="2">
        <v>42440</v>
      </c>
      <c r="B154" s="32">
        <v>0.57160229166666665</v>
      </c>
      <c r="C154" s="4">
        <v>8.98</v>
      </c>
      <c r="D154" s="4">
        <v>4.3726000000000003</v>
      </c>
      <c r="E154" s="4" t="s">
        <v>155</v>
      </c>
      <c r="F154" s="4">
        <v>43725.708502000001</v>
      </c>
      <c r="G154" s="4">
        <v>172.9</v>
      </c>
      <c r="H154" s="4">
        <v>37.200000000000003</v>
      </c>
      <c r="I154" s="4">
        <v>28272</v>
      </c>
      <c r="K154" s="4">
        <v>4.0999999999999996</v>
      </c>
      <c r="L154" s="4">
        <v>2052</v>
      </c>
      <c r="M154" s="4">
        <v>0.85170000000000001</v>
      </c>
      <c r="N154" s="4">
        <v>7.6482999999999999</v>
      </c>
      <c r="O154" s="4">
        <v>3.7242000000000002</v>
      </c>
      <c r="P154" s="4">
        <v>147.24639999999999</v>
      </c>
      <c r="Q154" s="4">
        <v>31.714200000000002</v>
      </c>
      <c r="R154" s="4">
        <v>179</v>
      </c>
      <c r="S154" s="4">
        <v>119.1142</v>
      </c>
      <c r="T154" s="4">
        <v>25.655100000000001</v>
      </c>
      <c r="U154" s="4">
        <v>144.80000000000001</v>
      </c>
      <c r="V154" s="4">
        <v>28271.996500000001</v>
      </c>
      <c r="Y154" s="4">
        <v>1747.7070000000001</v>
      </c>
      <c r="Z154" s="4">
        <v>0</v>
      </c>
      <c r="AA154" s="4">
        <v>3.492</v>
      </c>
      <c r="AB154" s="4" t="s">
        <v>384</v>
      </c>
      <c r="AC154" s="4">
        <v>0</v>
      </c>
      <c r="AD154" s="4">
        <v>11.7</v>
      </c>
      <c r="AE154" s="4">
        <v>853</v>
      </c>
      <c r="AF154" s="4">
        <v>881</v>
      </c>
      <c r="AG154" s="4">
        <v>887</v>
      </c>
      <c r="AH154" s="4">
        <v>52</v>
      </c>
      <c r="AI154" s="4">
        <v>24.75</v>
      </c>
      <c r="AJ154" s="4">
        <v>0.56999999999999995</v>
      </c>
      <c r="AK154" s="4">
        <v>986</v>
      </c>
      <c r="AL154" s="4">
        <v>8</v>
      </c>
      <c r="AM154" s="4">
        <v>0</v>
      </c>
      <c r="AN154" s="4">
        <v>32</v>
      </c>
      <c r="AO154" s="4">
        <v>189</v>
      </c>
      <c r="AP154" s="4">
        <v>188.4</v>
      </c>
      <c r="AQ154" s="4">
        <v>3</v>
      </c>
      <c r="AR154" s="4">
        <v>195</v>
      </c>
      <c r="AS154" s="4" t="s">
        <v>155</v>
      </c>
      <c r="AT154" s="4">
        <v>2</v>
      </c>
      <c r="AU154" s="5">
        <v>0.77975694444444443</v>
      </c>
      <c r="AV154" s="4">
        <v>47.16245</v>
      </c>
      <c r="AW154" s="4">
        <v>-88.491741000000005</v>
      </c>
      <c r="AX154" s="4">
        <v>318.2</v>
      </c>
      <c r="AY154" s="4">
        <v>37.1</v>
      </c>
      <c r="AZ154" s="4">
        <v>12</v>
      </c>
      <c r="BA154" s="4">
        <v>11</v>
      </c>
      <c r="BB154" s="4" t="s">
        <v>420</v>
      </c>
      <c r="BC154" s="4">
        <v>1.1241000000000001</v>
      </c>
      <c r="BD154" s="4">
        <v>1.8</v>
      </c>
      <c r="BE154" s="4">
        <v>2.1</v>
      </c>
      <c r="BF154" s="4">
        <v>14.063000000000001</v>
      </c>
      <c r="BG154" s="4">
        <v>12.18</v>
      </c>
      <c r="BH154" s="4">
        <v>0.87</v>
      </c>
      <c r="BI154" s="4">
        <v>17.411000000000001</v>
      </c>
      <c r="BJ154" s="4">
        <v>1633.088</v>
      </c>
      <c r="BK154" s="4">
        <v>506.113</v>
      </c>
      <c r="BL154" s="4">
        <v>3.2919999999999998</v>
      </c>
      <c r="BM154" s="4">
        <v>0.70899999999999996</v>
      </c>
      <c r="BN154" s="4">
        <v>4.0019999999999998</v>
      </c>
      <c r="BO154" s="4">
        <v>2.6629999999999998</v>
      </c>
      <c r="BP154" s="4">
        <v>0.57399999999999995</v>
      </c>
      <c r="BQ154" s="4">
        <v>3.2370000000000001</v>
      </c>
      <c r="BR154" s="4">
        <v>199.61580000000001</v>
      </c>
      <c r="BU154" s="4">
        <v>74.039000000000001</v>
      </c>
      <c r="BW154" s="4">
        <v>542.14499999999998</v>
      </c>
      <c r="BX154" s="4">
        <v>0.559361</v>
      </c>
      <c r="BY154" s="4">
        <v>-5</v>
      </c>
      <c r="BZ154" s="4">
        <v>1.0974330000000001</v>
      </c>
      <c r="CA154" s="4">
        <v>13.669384000000001</v>
      </c>
      <c r="CB154" s="4">
        <v>22.168147000000001</v>
      </c>
    </row>
    <row r="155" spans="1:80">
      <c r="A155" s="2">
        <v>42440</v>
      </c>
      <c r="B155" s="32">
        <v>0.57161386574074069</v>
      </c>
      <c r="C155" s="4">
        <v>8.5020000000000007</v>
      </c>
      <c r="D155" s="4">
        <v>4.8338999999999999</v>
      </c>
      <c r="E155" s="4" t="s">
        <v>155</v>
      </c>
      <c r="F155" s="4">
        <v>48339.454545000001</v>
      </c>
      <c r="G155" s="4">
        <v>153.5</v>
      </c>
      <c r="H155" s="4">
        <v>37.299999999999997</v>
      </c>
      <c r="I155" s="4">
        <v>28929</v>
      </c>
      <c r="K155" s="4">
        <v>4.0999999999999996</v>
      </c>
      <c r="L155" s="4">
        <v>2052</v>
      </c>
      <c r="M155" s="4">
        <v>0.85040000000000004</v>
      </c>
      <c r="N155" s="4">
        <v>7.2302999999999997</v>
      </c>
      <c r="O155" s="4">
        <v>4.1108000000000002</v>
      </c>
      <c r="P155" s="4">
        <v>130.55520000000001</v>
      </c>
      <c r="Q155" s="4">
        <v>31.719899999999999</v>
      </c>
      <c r="R155" s="4">
        <v>162.30000000000001</v>
      </c>
      <c r="S155" s="4">
        <v>105.61190000000001</v>
      </c>
      <c r="T155" s="4">
        <v>25.659700000000001</v>
      </c>
      <c r="U155" s="4">
        <v>131.30000000000001</v>
      </c>
      <c r="V155" s="4">
        <v>28928.990300000001</v>
      </c>
      <c r="Y155" s="4">
        <v>1745.021</v>
      </c>
      <c r="Z155" s="4">
        <v>0</v>
      </c>
      <c r="AA155" s="4">
        <v>3.4866000000000001</v>
      </c>
      <c r="AB155" s="4" t="s">
        <v>384</v>
      </c>
      <c r="AC155" s="4">
        <v>0</v>
      </c>
      <c r="AD155" s="4">
        <v>11.7</v>
      </c>
      <c r="AE155" s="4">
        <v>852</v>
      </c>
      <c r="AF155" s="4">
        <v>882</v>
      </c>
      <c r="AG155" s="4">
        <v>887</v>
      </c>
      <c r="AH155" s="4">
        <v>52</v>
      </c>
      <c r="AI155" s="4">
        <v>24.75</v>
      </c>
      <c r="AJ155" s="4">
        <v>0.56999999999999995</v>
      </c>
      <c r="AK155" s="4">
        <v>986</v>
      </c>
      <c r="AL155" s="4">
        <v>8</v>
      </c>
      <c r="AM155" s="4">
        <v>0</v>
      </c>
      <c r="AN155" s="4">
        <v>32</v>
      </c>
      <c r="AO155" s="4">
        <v>189</v>
      </c>
      <c r="AP155" s="4">
        <v>189</v>
      </c>
      <c r="AQ155" s="4">
        <v>3.2</v>
      </c>
      <c r="AR155" s="4">
        <v>195</v>
      </c>
      <c r="AS155" s="4" t="s">
        <v>155</v>
      </c>
      <c r="AT155" s="4">
        <v>2</v>
      </c>
      <c r="AU155" s="5">
        <v>0.77976851851851858</v>
      </c>
      <c r="AV155" s="4">
        <v>47.162294000000003</v>
      </c>
      <c r="AW155" s="4">
        <v>-88.491675999999998</v>
      </c>
      <c r="AX155" s="4">
        <v>318.2</v>
      </c>
      <c r="AY155" s="4">
        <v>38.299999999999997</v>
      </c>
      <c r="AZ155" s="4">
        <v>12</v>
      </c>
      <c r="BA155" s="4">
        <v>11</v>
      </c>
      <c r="BB155" s="4" t="s">
        <v>420</v>
      </c>
      <c r="BC155" s="4">
        <v>1.2240759999999999</v>
      </c>
      <c r="BD155" s="4">
        <v>1.6073930000000001</v>
      </c>
      <c r="BE155" s="4">
        <v>2.1240760000000001</v>
      </c>
      <c r="BF155" s="4">
        <v>14.063000000000001</v>
      </c>
      <c r="BG155" s="4">
        <v>12.06</v>
      </c>
      <c r="BH155" s="4">
        <v>0.86</v>
      </c>
      <c r="BI155" s="4">
        <v>17.591999999999999</v>
      </c>
      <c r="BJ155" s="4">
        <v>1540.0930000000001</v>
      </c>
      <c r="BK155" s="4">
        <v>557.30200000000002</v>
      </c>
      <c r="BL155" s="4">
        <v>2.9119999999999999</v>
      </c>
      <c r="BM155" s="4">
        <v>0.70799999999999996</v>
      </c>
      <c r="BN155" s="4">
        <v>3.62</v>
      </c>
      <c r="BO155" s="4">
        <v>2.3559999999999999</v>
      </c>
      <c r="BP155" s="4">
        <v>0.57199999999999995</v>
      </c>
      <c r="BQ155" s="4">
        <v>2.9279999999999999</v>
      </c>
      <c r="BR155" s="4">
        <v>203.7595</v>
      </c>
      <c r="BU155" s="4">
        <v>73.745999999999995</v>
      </c>
      <c r="BW155" s="4">
        <v>540</v>
      </c>
      <c r="BX155" s="4">
        <v>0.52310199999999996</v>
      </c>
      <c r="BY155" s="4">
        <v>-5</v>
      </c>
      <c r="BZ155" s="4">
        <v>1.0971340000000001</v>
      </c>
      <c r="CA155" s="4">
        <v>12.783305</v>
      </c>
      <c r="CB155" s="4">
        <v>22.162106999999999</v>
      </c>
    </row>
    <row r="156" spans="1:80">
      <c r="A156" s="2">
        <v>42440</v>
      </c>
      <c r="B156" s="32">
        <v>0.57162543981481484</v>
      </c>
      <c r="C156" s="4">
        <v>8.3249999999999993</v>
      </c>
      <c r="D156" s="4">
        <v>5.1914999999999996</v>
      </c>
      <c r="E156" s="4" t="s">
        <v>155</v>
      </c>
      <c r="F156" s="4">
        <v>51915.212120999997</v>
      </c>
      <c r="G156" s="4">
        <v>131.5</v>
      </c>
      <c r="H156" s="4">
        <v>37.299999999999997</v>
      </c>
      <c r="I156" s="4">
        <v>30834.7</v>
      </c>
      <c r="K156" s="4">
        <v>4.0999999999999996</v>
      </c>
      <c r="L156" s="4">
        <v>2052</v>
      </c>
      <c r="M156" s="4">
        <v>0.84640000000000004</v>
      </c>
      <c r="N156" s="4">
        <v>7.0464000000000002</v>
      </c>
      <c r="O156" s="4">
        <v>4.3939000000000004</v>
      </c>
      <c r="P156" s="4">
        <v>111.2624</v>
      </c>
      <c r="Q156" s="4">
        <v>31.569400000000002</v>
      </c>
      <c r="R156" s="4">
        <v>142.80000000000001</v>
      </c>
      <c r="S156" s="4">
        <v>90.005099999999999</v>
      </c>
      <c r="T156" s="4">
        <v>25.5379</v>
      </c>
      <c r="U156" s="4">
        <v>115.5</v>
      </c>
      <c r="V156" s="4">
        <v>30834.651300000001</v>
      </c>
      <c r="Y156" s="4">
        <v>1736.74</v>
      </c>
      <c r="Z156" s="4">
        <v>0</v>
      </c>
      <c r="AA156" s="4">
        <v>3.4701</v>
      </c>
      <c r="AB156" s="4" t="s">
        <v>384</v>
      </c>
      <c r="AC156" s="4">
        <v>0</v>
      </c>
      <c r="AD156" s="4">
        <v>11.7</v>
      </c>
      <c r="AE156" s="4">
        <v>853</v>
      </c>
      <c r="AF156" s="4">
        <v>882</v>
      </c>
      <c r="AG156" s="4">
        <v>888</v>
      </c>
      <c r="AH156" s="4">
        <v>52</v>
      </c>
      <c r="AI156" s="4">
        <v>24.75</v>
      </c>
      <c r="AJ156" s="4">
        <v>0.56999999999999995</v>
      </c>
      <c r="AK156" s="4">
        <v>986</v>
      </c>
      <c r="AL156" s="4">
        <v>8</v>
      </c>
      <c r="AM156" s="4">
        <v>0</v>
      </c>
      <c r="AN156" s="4">
        <v>32</v>
      </c>
      <c r="AO156" s="4">
        <v>189</v>
      </c>
      <c r="AP156" s="4">
        <v>189</v>
      </c>
      <c r="AQ156" s="4">
        <v>3.1</v>
      </c>
      <c r="AR156" s="4">
        <v>195</v>
      </c>
      <c r="AS156" s="4" t="s">
        <v>155</v>
      </c>
      <c r="AT156" s="4">
        <v>2</v>
      </c>
      <c r="AU156" s="5">
        <v>0.77978009259259251</v>
      </c>
      <c r="AV156" s="4">
        <v>47.162135999999997</v>
      </c>
      <c r="AW156" s="4">
        <v>-88.491596999999999</v>
      </c>
      <c r="AX156" s="4">
        <v>318</v>
      </c>
      <c r="AY156" s="4">
        <v>39.4</v>
      </c>
      <c r="AZ156" s="4">
        <v>12</v>
      </c>
      <c r="BA156" s="4">
        <v>11</v>
      </c>
      <c r="BB156" s="4" t="s">
        <v>420</v>
      </c>
      <c r="BC156" s="4">
        <v>1.3</v>
      </c>
      <c r="BD156" s="4">
        <v>1.0242420000000001</v>
      </c>
      <c r="BE156" s="4">
        <v>2.2000000000000002</v>
      </c>
      <c r="BF156" s="4">
        <v>14.063000000000001</v>
      </c>
      <c r="BG156" s="4">
        <v>11.73</v>
      </c>
      <c r="BH156" s="4">
        <v>0.83</v>
      </c>
      <c r="BI156" s="4">
        <v>18.152000000000001</v>
      </c>
      <c r="BJ156" s="4">
        <v>1470.88</v>
      </c>
      <c r="BK156" s="4">
        <v>583.76900000000001</v>
      </c>
      <c r="BL156" s="4">
        <v>2.4319999999999999</v>
      </c>
      <c r="BM156" s="4">
        <v>0.69</v>
      </c>
      <c r="BN156" s="4">
        <v>3.1219999999999999</v>
      </c>
      <c r="BO156" s="4">
        <v>1.968</v>
      </c>
      <c r="BP156" s="4">
        <v>0.55800000000000005</v>
      </c>
      <c r="BQ156" s="4">
        <v>2.5259999999999998</v>
      </c>
      <c r="BR156" s="4">
        <v>212.83690000000001</v>
      </c>
      <c r="BU156" s="4">
        <v>71.927000000000007</v>
      </c>
      <c r="BW156" s="4">
        <v>526.68499999999995</v>
      </c>
      <c r="BX156" s="4">
        <v>0.47339199999999998</v>
      </c>
      <c r="BY156" s="4">
        <v>-5</v>
      </c>
      <c r="BZ156" s="4">
        <v>1.0960000000000001</v>
      </c>
      <c r="CA156" s="4">
        <v>11.568517999999999</v>
      </c>
      <c r="CB156" s="4">
        <v>22.139199999999999</v>
      </c>
    </row>
    <row r="157" spans="1:80">
      <c r="A157" s="2">
        <v>42440</v>
      </c>
      <c r="B157" s="32">
        <v>0.57163701388888888</v>
      </c>
      <c r="C157" s="4">
        <v>8.1690000000000005</v>
      </c>
      <c r="D157" s="4">
        <v>5.6018999999999997</v>
      </c>
      <c r="E157" s="4" t="s">
        <v>155</v>
      </c>
      <c r="F157" s="4">
        <v>56018.844555000003</v>
      </c>
      <c r="G157" s="4">
        <v>102.1</v>
      </c>
      <c r="H157" s="4">
        <v>30.3</v>
      </c>
      <c r="I157" s="4">
        <v>30130.5</v>
      </c>
      <c r="K157" s="4">
        <v>4.0999999999999996</v>
      </c>
      <c r="L157" s="4">
        <v>2052</v>
      </c>
      <c r="M157" s="4">
        <v>0.84430000000000005</v>
      </c>
      <c r="N157" s="4">
        <v>6.8971</v>
      </c>
      <c r="O157" s="4">
        <v>4.7295999999999996</v>
      </c>
      <c r="P157" s="4">
        <v>86.206100000000006</v>
      </c>
      <c r="Q157" s="4">
        <v>25.581700000000001</v>
      </c>
      <c r="R157" s="4">
        <v>111.8</v>
      </c>
      <c r="S157" s="4">
        <v>69.736000000000004</v>
      </c>
      <c r="T157" s="4">
        <v>20.694199999999999</v>
      </c>
      <c r="U157" s="4">
        <v>90.4</v>
      </c>
      <c r="V157" s="4">
        <v>30130.4967</v>
      </c>
      <c r="Y157" s="4">
        <v>1732.4639999999999</v>
      </c>
      <c r="Z157" s="4">
        <v>0</v>
      </c>
      <c r="AA157" s="4">
        <v>3.4615999999999998</v>
      </c>
      <c r="AB157" s="4" t="s">
        <v>384</v>
      </c>
      <c r="AC157" s="4">
        <v>0</v>
      </c>
      <c r="AD157" s="4">
        <v>11.7</v>
      </c>
      <c r="AE157" s="4">
        <v>853</v>
      </c>
      <c r="AF157" s="4">
        <v>882</v>
      </c>
      <c r="AG157" s="4">
        <v>888</v>
      </c>
      <c r="AH157" s="4">
        <v>52</v>
      </c>
      <c r="AI157" s="4">
        <v>24.75</v>
      </c>
      <c r="AJ157" s="4">
        <v>0.56999999999999995</v>
      </c>
      <c r="AK157" s="4">
        <v>986</v>
      </c>
      <c r="AL157" s="4">
        <v>8</v>
      </c>
      <c r="AM157" s="4">
        <v>0</v>
      </c>
      <c r="AN157" s="4">
        <v>32</v>
      </c>
      <c r="AO157" s="4">
        <v>189</v>
      </c>
      <c r="AP157" s="4">
        <v>189</v>
      </c>
      <c r="AQ157" s="4">
        <v>3.2</v>
      </c>
      <c r="AR157" s="4">
        <v>195</v>
      </c>
      <c r="AS157" s="4" t="s">
        <v>155</v>
      </c>
      <c r="AT157" s="4">
        <v>2</v>
      </c>
      <c r="AU157" s="5">
        <v>0.77979166666666666</v>
      </c>
      <c r="AV157" s="4">
        <v>47.161976000000003</v>
      </c>
      <c r="AW157" s="4">
        <v>-88.491516000000004</v>
      </c>
      <c r="AX157" s="4">
        <v>317.60000000000002</v>
      </c>
      <c r="AY157" s="4">
        <v>40.200000000000003</v>
      </c>
      <c r="AZ157" s="4">
        <v>12</v>
      </c>
      <c r="BA157" s="4">
        <v>10</v>
      </c>
      <c r="BB157" s="4" t="s">
        <v>438</v>
      </c>
      <c r="BC157" s="4">
        <v>1.2750250000000001</v>
      </c>
      <c r="BD157" s="4">
        <v>1.1249750000000001</v>
      </c>
      <c r="BE157" s="4">
        <v>2.2000000000000002</v>
      </c>
      <c r="BF157" s="4">
        <v>14.063000000000001</v>
      </c>
      <c r="BG157" s="4">
        <v>11.56</v>
      </c>
      <c r="BH157" s="4">
        <v>0.82</v>
      </c>
      <c r="BI157" s="4">
        <v>18.443999999999999</v>
      </c>
      <c r="BJ157" s="4">
        <v>1428.2760000000001</v>
      </c>
      <c r="BK157" s="4">
        <v>623.37</v>
      </c>
      <c r="BL157" s="4">
        <v>1.869</v>
      </c>
      <c r="BM157" s="4">
        <v>0.55500000000000005</v>
      </c>
      <c r="BN157" s="4">
        <v>2.4239999999999999</v>
      </c>
      <c r="BO157" s="4">
        <v>1.512</v>
      </c>
      <c r="BP157" s="4">
        <v>0.44900000000000001</v>
      </c>
      <c r="BQ157" s="4">
        <v>1.9610000000000001</v>
      </c>
      <c r="BR157" s="4">
        <v>206.3244</v>
      </c>
      <c r="BU157" s="4">
        <v>71.180000000000007</v>
      </c>
      <c r="BW157" s="4">
        <v>521.21500000000003</v>
      </c>
      <c r="BX157" s="4">
        <v>0.50258800000000003</v>
      </c>
      <c r="BY157" s="4">
        <v>-5</v>
      </c>
      <c r="BZ157" s="4">
        <v>1.095567</v>
      </c>
      <c r="CA157" s="4">
        <v>12.281995</v>
      </c>
      <c r="CB157" s="4">
        <v>22.130452999999999</v>
      </c>
    </row>
    <row r="158" spans="1:80">
      <c r="A158" s="2">
        <v>42440</v>
      </c>
      <c r="B158" s="32">
        <v>0.57164858796296303</v>
      </c>
      <c r="C158" s="4">
        <v>7.9930000000000003</v>
      </c>
      <c r="D158" s="4">
        <v>5.5307000000000004</v>
      </c>
      <c r="E158" s="4" t="s">
        <v>155</v>
      </c>
      <c r="F158" s="4">
        <v>55307</v>
      </c>
      <c r="G158" s="4">
        <v>87.1</v>
      </c>
      <c r="H158" s="4">
        <v>40.1</v>
      </c>
      <c r="I158" s="4">
        <v>33288.199999999997</v>
      </c>
      <c r="K158" s="4">
        <v>4</v>
      </c>
      <c r="L158" s="4">
        <v>2052</v>
      </c>
      <c r="M158" s="4">
        <v>0.84309999999999996</v>
      </c>
      <c r="N158" s="4">
        <v>6.7390999999999996</v>
      </c>
      <c r="O158" s="4">
        <v>4.6630000000000003</v>
      </c>
      <c r="P158" s="4">
        <v>73.401799999999994</v>
      </c>
      <c r="Q158" s="4">
        <v>33.8095</v>
      </c>
      <c r="R158" s="4">
        <v>107.2</v>
      </c>
      <c r="S158" s="4">
        <v>59.377899999999997</v>
      </c>
      <c r="T158" s="4">
        <v>27.35</v>
      </c>
      <c r="U158" s="4">
        <v>86.7</v>
      </c>
      <c r="V158" s="4">
        <v>33288.199399999998</v>
      </c>
      <c r="Y158" s="4">
        <v>1730.068</v>
      </c>
      <c r="Z158" s="4">
        <v>0</v>
      </c>
      <c r="AA158" s="4">
        <v>3.3725000000000001</v>
      </c>
      <c r="AB158" s="4" t="s">
        <v>384</v>
      </c>
      <c r="AC158" s="4">
        <v>0</v>
      </c>
      <c r="AD158" s="4">
        <v>11.7</v>
      </c>
      <c r="AE158" s="4">
        <v>853</v>
      </c>
      <c r="AF158" s="4">
        <v>882</v>
      </c>
      <c r="AG158" s="4">
        <v>887</v>
      </c>
      <c r="AH158" s="4">
        <v>52</v>
      </c>
      <c r="AI158" s="4">
        <v>24.75</v>
      </c>
      <c r="AJ158" s="4">
        <v>0.56999999999999995</v>
      </c>
      <c r="AK158" s="4">
        <v>986</v>
      </c>
      <c r="AL158" s="4">
        <v>8</v>
      </c>
      <c r="AM158" s="4">
        <v>0</v>
      </c>
      <c r="AN158" s="4">
        <v>32</v>
      </c>
      <c r="AO158" s="4">
        <v>189</v>
      </c>
      <c r="AP158" s="4">
        <v>189</v>
      </c>
      <c r="AQ158" s="4">
        <v>3.1</v>
      </c>
      <c r="AR158" s="4">
        <v>195</v>
      </c>
      <c r="AS158" s="4" t="s">
        <v>155</v>
      </c>
      <c r="AT158" s="4">
        <v>2</v>
      </c>
      <c r="AU158" s="5">
        <v>0.77980324074074081</v>
      </c>
      <c r="AV158" s="4">
        <v>47.161822999999998</v>
      </c>
      <c r="AW158" s="4">
        <v>-88.491434999999996</v>
      </c>
      <c r="AX158" s="4">
        <v>317.39999999999998</v>
      </c>
      <c r="AY158" s="4">
        <v>40</v>
      </c>
      <c r="AZ158" s="4">
        <v>12</v>
      </c>
      <c r="BA158" s="4">
        <v>10</v>
      </c>
      <c r="BB158" s="4" t="s">
        <v>438</v>
      </c>
      <c r="BC158" s="4">
        <v>1.2</v>
      </c>
      <c r="BD158" s="4">
        <v>1.2248749999999999</v>
      </c>
      <c r="BE158" s="4">
        <v>2.2000000000000002</v>
      </c>
      <c r="BF158" s="4">
        <v>14.063000000000001</v>
      </c>
      <c r="BG158" s="4">
        <v>11.47</v>
      </c>
      <c r="BH158" s="4">
        <v>0.82</v>
      </c>
      <c r="BI158" s="4">
        <v>18.608000000000001</v>
      </c>
      <c r="BJ158" s="4">
        <v>1386.8989999999999</v>
      </c>
      <c r="BK158" s="4">
        <v>610.78</v>
      </c>
      <c r="BL158" s="4">
        <v>1.5820000000000001</v>
      </c>
      <c r="BM158" s="4">
        <v>0.72899999999999998</v>
      </c>
      <c r="BN158" s="4">
        <v>2.3109999999999999</v>
      </c>
      <c r="BO158" s="4">
        <v>1.28</v>
      </c>
      <c r="BP158" s="4">
        <v>0.58899999999999997</v>
      </c>
      <c r="BQ158" s="4">
        <v>1.869</v>
      </c>
      <c r="BR158" s="4">
        <v>226.5316</v>
      </c>
      <c r="BU158" s="4">
        <v>70.64</v>
      </c>
      <c r="BW158" s="4">
        <v>504.64499999999998</v>
      </c>
      <c r="BX158" s="4">
        <v>0.49052499999999999</v>
      </c>
      <c r="BY158" s="4">
        <v>-5</v>
      </c>
      <c r="BZ158" s="4">
        <v>1.095</v>
      </c>
      <c r="CA158" s="4">
        <v>11.987204999999999</v>
      </c>
      <c r="CB158" s="4">
        <v>22.119</v>
      </c>
    </row>
    <row r="159" spans="1:80">
      <c r="A159" s="2">
        <v>42440</v>
      </c>
      <c r="B159" s="32">
        <v>0.57166016203703707</v>
      </c>
      <c r="C159" s="4">
        <v>8.343</v>
      </c>
      <c r="D159" s="4">
        <v>5.4572000000000003</v>
      </c>
      <c r="E159" s="4" t="s">
        <v>155</v>
      </c>
      <c r="F159" s="4">
        <v>54571.880130999998</v>
      </c>
      <c r="G159" s="4">
        <v>81.2</v>
      </c>
      <c r="H159" s="4">
        <v>44</v>
      </c>
      <c r="I159" s="4">
        <v>32347.599999999999</v>
      </c>
      <c r="K159" s="4">
        <v>4</v>
      </c>
      <c r="L159" s="4">
        <v>2052</v>
      </c>
      <c r="M159" s="4">
        <v>0.84199999999999997</v>
      </c>
      <c r="N159" s="4">
        <v>7.0251999999999999</v>
      </c>
      <c r="O159" s="4">
        <v>4.5952000000000002</v>
      </c>
      <c r="P159" s="4">
        <v>68.389799999999994</v>
      </c>
      <c r="Q159" s="4">
        <v>37.081800000000001</v>
      </c>
      <c r="R159" s="4">
        <v>105.5</v>
      </c>
      <c r="S159" s="4">
        <v>55.323599999999999</v>
      </c>
      <c r="T159" s="4">
        <v>29.997199999999999</v>
      </c>
      <c r="U159" s="4">
        <v>85.3</v>
      </c>
      <c r="V159" s="4">
        <v>32347.588500000002</v>
      </c>
      <c r="Y159" s="4">
        <v>1727.876</v>
      </c>
      <c r="Z159" s="4">
        <v>0</v>
      </c>
      <c r="AA159" s="4">
        <v>3.3681999999999999</v>
      </c>
      <c r="AB159" s="4" t="s">
        <v>384</v>
      </c>
      <c r="AC159" s="4">
        <v>0</v>
      </c>
      <c r="AD159" s="4">
        <v>11.7</v>
      </c>
      <c r="AE159" s="4">
        <v>854</v>
      </c>
      <c r="AF159" s="4">
        <v>883</v>
      </c>
      <c r="AG159" s="4">
        <v>887</v>
      </c>
      <c r="AH159" s="4">
        <v>52</v>
      </c>
      <c r="AI159" s="4">
        <v>24.75</v>
      </c>
      <c r="AJ159" s="4">
        <v>0.56999999999999995</v>
      </c>
      <c r="AK159" s="4">
        <v>986</v>
      </c>
      <c r="AL159" s="4">
        <v>8</v>
      </c>
      <c r="AM159" s="4">
        <v>0</v>
      </c>
      <c r="AN159" s="4">
        <v>32</v>
      </c>
      <c r="AO159" s="4">
        <v>189</v>
      </c>
      <c r="AP159" s="4">
        <v>188.6</v>
      </c>
      <c r="AQ159" s="4">
        <v>3.1</v>
      </c>
      <c r="AR159" s="4">
        <v>195</v>
      </c>
      <c r="AS159" s="4" t="s">
        <v>155</v>
      </c>
      <c r="AT159" s="4">
        <v>2</v>
      </c>
      <c r="AU159" s="5">
        <v>0.77981481481481474</v>
      </c>
      <c r="AV159" s="4">
        <v>47.161673999999998</v>
      </c>
      <c r="AW159" s="4">
        <v>-88.491344999999995</v>
      </c>
      <c r="AX159" s="4">
        <v>317.2</v>
      </c>
      <c r="AY159" s="4">
        <v>39.5</v>
      </c>
      <c r="AZ159" s="4">
        <v>12</v>
      </c>
      <c r="BA159" s="4">
        <v>10</v>
      </c>
      <c r="BB159" s="4" t="s">
        <v>438</v>
      </c>
      <c r="BC159" s="4">
        <v>1.2</v>
      </c>
      <c r="BD159" s="4">
        <v>1.3</v>
      </c>
      <c r="BE159" s="4">
        <v>2.2000000000000002</v>
      </c>
      <c r="BF159" s="4">
        <v>14.063000000000001</v>
      </c>
      <c r="BG159" s="4">
        <v>11.39</v>
      </c>
      <c r="BH159" s="4">
        <v>0.81</v>
      </c>
      <c r="BI159" s="4">
        <v>18.759</v>
      </c>
      <c r="BJ159" s="4">
        <v>1433.653</v>
      </c>
      <c r="BK159" s="4">
        <v>596.85400000000004</v>
      </c>
      <c r="BL159" s="4">
        <v>1.462</v>
      </c>
      <c r="BM159" s="4">
        <v>0.79200000000000004</v>
      </c>
      <c r="BN159" s="4">
        <v>2.254</v>
      </c>
      <c r="BO159" s="4">
        <v>1.1819999999999999</v>
      </c>
      <c r="BP159" s="4">
        <v>0.64100000000000001</v>
      </c>
      <c r="BQ159" s="4">
        <v>1.823</v>
      </c>
      <c r="BR159" s="4">
        <v>218.28559999999999</v>
      </c>
      <c r="BU159" s="4">
        <v>69.959999999999994</v>
      </c>
      <c r="BW159" s="4">
        <v>499.78199999999998</v>
      </c>
      <c r="BX159" s="4">
        <v>0.428948</v>
      </c>
      <c r="BY159" s="4">
        <v>-5</v>
      </c>
      <c r="BZ159" s="4">
        <v>1.095</v>
      </c>
      <c r="CA159" s="4">
        <v>10.482417</v>
      </c>
      <c r="CB159" s="4">
        <v>22.119</v>
      </c>
    </row>
    <row r="160" spans="1:80">
      <c r="A160" s="2">
        <v>42440</v>
      </c>
      <c r="B160" s="32">
        <v>0.57167173611111111</v>
      </c>
      <c r="C160" s="4">
        <v>7.8860000000000001</v>
      </c>
      <c r="D160" s="4">
        <v>5.5877999999999997</v>
      </c>
      <c r="E160" s="4" t="s">
        <v>155</v>
      </c>
      <c r="F160" s="4">
        <v>55877.906779999998</v>
      </c>
      <c r="G160" s="4">
        <v>79.099999999999994</v>
      </c>
      <c r="H160" s="4">
        <v>42</v>
      </c>
      <c r="I160" s="4">
        <v>34216.5</v>
      </c>
      <c r="K160" s="4">
        <v>4</v>
      </c>
      <c r="L160" s="4">
        <v>2052</v>
      </c>
      <c r="M160" s="4">
        <v>0.84240000000000004</v>
      </c>
      <c r="N160" s="4">
        <v>6.6429999999999998</v>
      </c>
      <c r="O160" s="4">
        <v>4.7069000000000001</v>
      </c>
      <c r="P160" s="4">
        <v>66.599900000000005</v>
      </c>
      <c r="Q160" s="4">
        <v>35.392200000000003</v>
      </c>
      <c r="R160" s="4">
        <v>102</v>
      </c>
      <c r="S160" s="4">
        <v>53.915799999999997</v>
      </c>
      <c r="T160" s="4">
        <v>28.651700000000002</v>
      </c>
      <c r="U160" s="4">
        <v>82.6</v>
      </c>
      <c r="V160" s="4">
        <v>34216.5337</v>
      </c>
      <c r="Y160" s="4">
        <v>1728.52</v>
      </c>
      <c r="Z160" s="4">
        <v>0</v>
      </c>
      <c r="AA160" s="4">
        <v>3.3694000000000002</v>
      </c>
      <c r="AB160" s="4" t="s">
        <v>384</v>
      </c>
      <c r="AC160" s="4">
        <v>0</v>
      </c>
      <c r="AD160" s="4">
        <v>11.7</v>
      </c>
      <c r="AE160" s="4">
        <v>853</v>
      </c>
      <c r="AF160" s="4">
        <v>883</v>
      </c>
      <c r="AG160" s="4">
        <v>888</v>
      </c>
      <c r="AH160" s="4">
        <v>52.4</v>
      </c>
      <c r="AI160" s="4">
        <v>24.95</v>
      </c>
      <c r="AJ160" s="4">
        <v>0.56999999999999995</v>
      </c>
      <c r="AK160" s="4">
        <v>986</v>
      </c>
      <c r="AL160" s="4">
        <v>8</v>
      </c>
      <c r="AM160" s="4">
        <v>0</v>
      </c>
      <c r="AN160" s="4">
        <v>32</v>
      </c>
      <c r="AO160" s="4">
        <v>189</v>
      </c>
      <c r="AP160" s="4">
        <v>188</v>
      </c>
      <c r="AQ160" s="4">
        <v>3</v>
      </c>
      <c r="AR160" s="4">
        <v>195</v>
      </c>
      <c r="AS160" s="4" t="s">
        <v>155</v>
      </c>
      <c r="AT160" s="4">
        <v>2</v>
      </c>
      <c r="AU160" s="5">
        <v>0.77982638888888889</v>
      </c>
      <c r="AV160" s="4">
        <v>47.161532000000001</v>
      </c>
      <c r="AW160" s="4">
        <v>-88.491247000000001</v>
      </c>
      <c r="AX160" s="4">
        <v>317</v>
      </c>
      <c r="AY160" s="4">
        <v>39</v>
      </c>
      <c r="AZ160" s="4">
        <v>12</v>
      </c>
      <c r="BA160" s="4">
        <v>10</v>
      </c>
      <c r="BB160" s="4" t="s">
        <v>438</v>
      </c>
      <c r="BC160" s="4">
        <v>1.175325</v>
      </c>
      <c r="BD160" s="4">
        <v>1.3</v>
      </c>
      <c r="BE160" s="4">
        <v>2.2000000000000002</v>
      </c>
      <c r="BF160" s="4">
        <v>14.063000000000001</v>
      </c>
      <c r="BG160" s="4">
        <v>11.42</v>
      </c>
      <c r="BH160" s="4">
        <v>0.81</v>
      </c>
      <c r="BI160" s="4">
        <v>18.713999999999999</v>
      </c>
      <c r="BJ160" s="4">
        <v>1363.347</v>
      </c>
      <c r="BK160" s="4">
        <v>614.83199999999999</v>
      </c>
      <c r="BL160" s="4">
        <v>1.431</v>
      </c>
      <c r="BM160" s="4">
        <v>0.76100000000000001</v>
      </c>
      <c r="BN160" s="4">
        <v>2.1920000000000002</v>
      </c>
      <c r="BO160" s="4">
        <v>1.159</v>
      </c>
      <c r="BP160" s="4">
        <v>0.61599999999999999</v>
      </c>
      <c r="BQ160" s="4">
        <v>1.7749999999999999</v>
      </c>
      <c r="BR160" s="4">
        <v>232.20670000000001</v>
      </c>
      <c r="BU160" s="4">
        <v>70.382000000000005</v>
      </c>
      <c r="BW160" s="4">
        <v>502.803</v>
      </c>
      <c r="BX160" s="4">
        <v>0.41699000000000003</v>
      </c>
      <c r="BY160" s="4">
        <v>-5</v>
      </c>
      <c r="BZ160" s="4">
        <v>1.0941339999999999</v>
      </c>
      <c r="CA160" s="4">
        <v>10.190193000000001</v>
      </c>
      <c r="CB160" s="4">
        <v>22.101507000000002</v>
      </c>
    </row>
    <row r="161" spans="1:80">
      <c r="A161" s="2">
        <v>42440</v>
      </c>
      <c r="B161" s="32">
        <v>0.57168331018518515</v>
      </c>
      <c r="C161" s="4">
        <v>7.5129999999999999</v>
      </c>
      <c r="D161" s="4">
        <v>5.5082000000000004</v>
      </c>
      <c r="E161" s="4" t="s">
        <v>155</v>
      </c>
      <c r="F161" s="4">
        <v>55082.206839999999</v>
      </c>
      <c r="G161" s="4">
        <v>75.099999999999994</v>
      </c>
      <c r="H161" s="4">
        <v>34.1</v>
      </c>
      <c r="I161" s="4">
        <v>41026.6</v>
      </c>
      <c r="K161" s="4">
        <v>4.0199999999999996</v>
      </c>
      <c r="L161" s="4">
        <v>2052</v>
      </c>
      <c r="M161" s="4">
        <v>0.83909999999999996</v>
      </c>
      <c r="N161" s="4">
        <v>6.3037999999999998</v>
      </c>
      <c r="O161" s="4">
        <v>4.6218000000000004</v>
      </c>
      <c r="P161" s="4">
        <v>62.974899999999998</v>
      </c>
      <c r="Q161" s="4">
        <v>28.581600000000002</v>
      </c>
      <c r="R161" s="4">
        <v>91.6</v>
      </c>
      <c r="S161" s="4">
        <v>50.990900000000003</v>
      </c>
      <c r="T161" s="4">
        <v>23.142600000000002</v>
      </c>
      <c r="U161" s="4">
        <v>74.099999999999994</v>
      </c>
      <c r="V161" s="4">
        <v>41026.634299999998</v>
      </c>
      <c r="Y161" s="4">
        <v>1721.7629999999999</v>
      </c>
      <c r="Z161" s="4">
        <v>0</v>
      </c>
      <c r="AA161" s="4">
        <v>3.3704000000000001</v>
      </c>
      <c r="AB161" s="4" t="s">
        <v>384</v>
      </c>
      <c r="AC161" s="4">
        <v>0</v>
      </c>
      <c r="AD161" s="4">
        <v>11.6</v>
      </c>
      <c r="AE161" s="4">
        <v>853</v>
      </c>
      <c r="AF161" s="4">
        <v>883</v>
      </c>
      <c r="AG161" s="4">
        <v>888</v>
      </c>
      <c r="AH161" s="4">
        <v>52.6</v>
      </c>
      <c r="AI161" s="4">
        <v>25</v>
      </c>
      <c r="AJ161" s="4">
        <v>0.56999999999999995</v>
      </c>
      <c r="AK161" s="4">
        <v>987</v>
      </c>
      <c r="AL161" s="4">
        <v>8</v>
      </c>
      <c r="AM161" s="4">
        <v>0</v>
      </c>
      <c r="AN161" s="4">
        <v>32</v>
      </c>
      <c r="AO161" s="4">
        <v>189</v>
      </c>
      <c r="AP161" s="4">
        <v>188.4</v>
      </c>
      <c r="AQ161" s="4">
        <v>3</v>
      </c>
      <c r="AR161" s="4">
        <v>195</v>
      </c>
      <c r="AS161" s="4" t="s">
        <v>155</v>
      </c>
      <c r="AT161" s="4">
        <v>2</v>
      </c>
      <c r="AU161" s="5">
        <v>0.77983796296296293</v>
      </c>
      <c r="AV161" s="4">
        <v>47.161409999999997</v>
      </c>
      <c r="AW161" s="4">
        <v>-88.491113999999996</v>
      </c>
      <c r="AX161" s="4">
        <v>316.7</v>
      </c>
      <c r="AY161" s="4">
        <v>37.5</v>
      </c>
      <c r="AZ161" s="4">
        <v>12</v>
      </c>
      <c r="BA161" s="4">
        <v>10</v>
      </c>
      <c r="BB161" s="4" t="s">
        <v>438</v>
      </c>
      <c r="BC161" s="4">
        <v>1.1000000000000001</v>
      </c>
      <c r="BD161" s="4">
        <v>1.3983019999999999</v>
      </c>
      <c r="BE161" s="4">
        <v>2.2737259999999999</v>
      </c>
      <c r="BF161" s="4">
        <v>14.063000000000001</v>
      </c>
      <c r="BG161" s="4">
        <v>11.17</v>
      </c>
      <c r="BH161" s="4">
        <v>0.79</v>
      </c>
      <c r="BI161" s="4">
        <v>19.18</v>
      </c>
      <c r="BJ161" s="4">
        <v>1271.579</v>
      </c>
      <c r="BK161" s="4">
        <v>593.37300000000005</v>
      </c>
      <c r="BL161" s="4">
        <v>1.33</v>
      </c>
      <c r="BM161" s="4">
        <v>0.60399999999999998</v>
      </c>
      <c r="BN161" s="4">
        <v>1.9339999999999999</v>
      </c>
      <c r="BO161" s="4">
        <v>1.077</v>
      </c>
      <c r="BP161" s="4">
        <v>0.48899999999999999</v>
      </c>
      <c r="BQ161" s="4">
        <v>1.5660000000000001</v>
      </c>
      <c r="BR161" s="4">
        <v>273.65660000000003</v>
      </c>
      <c r="BU161" s="4">
        <v>68.906999999999996</v>
      </c>
      <c r="BW161" s="4">
        <v>494.33100000000002</v>
      </c>
      <c r="BX161" s="4">
        <v>0.39502999999999999</v>
      </c>
      <c r="BY161" s="4">
        <v>-5</v>
      </c>
      <c r="BZ161" s="4">
        <v>1.0934330000000001</v>
      </c>
      <c r="CA161" s="4">
        <v>9.6535460000000004</v>
      </c>
      <c r="CB161" s="4">
        <v>22.087347000000001</v>
      </c>
    </row>
    <row r="162" spans="1:80">
      <c r="A162" s="2">
        <v>42440</v>
      </c>
      <c r="B162" s="32">
        <v>0.57169488425925929</v>
      </c>
      <c r="C162" s="4">
        <v>7.8449999999999998</v>
      </c>
      <c r="D162" s="4">
        <v>5.1148999999999996</v>
      </c>
      <c r="E162" s="4" t="s">
        <v>155</v>
      </c>
      <c r="F162" s="4">
        <v>51148.982085000003</v>
      </c>
      <c r="G162" s="4">
        <v>72.099999999999994</v>
      </c>
      <c r="H162" s="4">
        <v>33.9</v>
      </c>
      <c r="I162" s="4">
        <v>42657.8</v>
      </c>
      <c r="K162" s="4">
        <v>4.59</v>
      </c>
      <c r="L162" s="4">
        <v>2052</v>
      </c>
      <c r="M162" s="4">
        <v>0.8387</v>
      </c>
      <c r="N162" s="4">
        <v>6.5799000000000003</v>
      </c>
      <c r="O162" s="4">
        <v>4.29</v>
      </c>
      <c r="P162" s="4">
        <v>60.439799999999998</v>
      </c>
      <c r="Q162" s="4">
        <v>28.4328</v>
      </c>
      <c r="R162" s="4">
        <v>88.9</v>
      </c>
      <c r="S162" s="4">
        <v>48.926299999999998</v>
      </c>
      <c r="T162" s="4">
        <v>23.016500000000001</v>
      </c>
      <c r="U162" s="4">
        <v>71.900000000000006</v>
      </c>
      <c r="V162" s="4">
        <v>42657.805999999997</v>
      </c>
      <c r="Y162" s="4">
        <v>1721.0650000000001</v>
      </c>
      <c r="Z162" s="4">
        <v>0</v>
      </c>
      <c r="AA162" s="4">
        <v>3.85</v>
      </c>
      <c r="AB162" s="4" t="s">
        <v>384</v>
      </c>
      <c r="AC162" s="4">
        <v>0</v>
      </c>
      <c r="AD162" s="4">
        <v>11.7</v>
      </c>
      <c r="AE162" s="4">
        <v>853</v>
      </c>
      <c r="AF162" s="4">
        <v>881</v>
      </c>
      <c r="AG162" s="4">
        <v>888</v>
      </c>
      <c r="AH162" s="4">
        <v>52.4</v>
      </c>
      <c r="AI162" s="4">
        <v>24.93</v>
      </c>
      <c r="AJ162" s="4">
        <v>0.56999999999999995</v>
      </c>
      <c r="AK162" s="4">
        <v>987</v>
      </c>
      <c r="AL162" s="4">
        <v>8</v>
      </c>
      <c r="AM162" s="4">
        <v>0</v>
      </c>
      <c r="AN162" s="4">
        <v>32</v>
      </c>
      <c r="AO162" s="4">
        <v>189</v>
      </c>
      <c r="AP162" s="4">
        <v>189</v>
      </c>
      <c r="AQ162" s="4">
        <v>3.1</v>
      </c>
      <c r="AR162" s="4">
        <v>195</v>
      </c>
      <c r="AS162" s="4" t="s">
        <v>155</v>
      </c>
      <c r="AT162" s="4">
        <v>2</v>
      </c>
      <c r="AU162" s="5">
        <v>0.77984953703703708</v>
      </c>
      <c r="AV162" s="4">
        <v>47.161298000000002</v>
      </c>
      <c r="AW162" s="4">
        <v>-88.490958000000006</v>
      </c>
      <c r="AX162" s="4">
        <v>316.5</v>
      </c>
      <c r="AY162" s="4">
        <v>37.700000000000003</v>
      </c>
      <c r="AZ162" s="4">
        <v>12</v>
      </c>
      <c r="BA162" s="4">
        <v>10</v>
      </c>
      <c r="BB162" s="4" t="s">
        <v>438</v>
      </c>
      <c r="BC162" s="4">
        <v>1.1489510000000001</v>
      </c>
      <c r="BD162" s="4">
        <v>1.7979019999999999</v>
      </c>
      <c r="BE162" s="4">
        <v>2.5979019999999999</v>
      </c>
      <c r="BF162" s="4">
        <v>14.063000000000001</v>
      </c>
      <c r="BG162" s="4">
        <v>11.14</v>
      </c>
      <c r="BH162" s="4">
        <v>0.79</v>
      </c>
      <c r="BI162" s="4">
        <v>19.228000000000002</v>
      </c>
      <c r="BJ162" s="4">
        <v>1317.836</v>
      </c>
      <c r="BK162" s="4">
        <v>546.86</v>
      </c>
      <c r="BL162" s="4">
        <v>1.268</v>
      </c>
      <c r="BM162" s="4">
        <v>0.59599999999999997</v>
      </c>
      <c r="BN162" s="4">
        <v>1.8640000000000001</v>
      </c>
      <c r="BO162" s="4">
        <v>1.026</v>
      </c>
      <c r="BP162" s="4">
        <v>0.48299999999999998</v>
      </c>
      <c r="BQ162" s="4">
        <v>1.5089999999999999</v>
      </c>
      <c r="BR162" s="4">
        <v>282.51220000000001</v>
      </c>
      <c r="BU162" s="4">
        <v>68.388999999999996</v>
      </c>
      <c r="BW162" s="4">
        <v>560.65599999999995</v>
      </c>
      <c r="BX162" s="4">
        <v>0.36738199999999999</v>
      </c>
      <c r="BY162" s="4">
        <v>-5</v>
      </c>
      <c r="BZ162" s="4">
        <v>1.0931340000000001</v>
      </c>
      <c r="CA162" s="4">
        <v>8.9778979999999997</v>
      </c>
      <c r="CB162" s="4">
        <v>22.081306999999999</v>
      </c>
    </row>
    <row r="163" spans="1:80">
      <c r="A163" s="2">
        <v>42440</v>
      </c>
      <c r="B163" s="32">
        <v>0.57170645833333333</v>
      </c>
      <c r="C163" s="4">
        <v>8.1</v>
      </c>
      <c r="D163" s="4">
        <v>5.2591000000000001</v>
      </c>
      <c r="E163" s="4" t="s">
        <v>155</v>
      </c>
      <c r="F163" s="4">
        <v>52591.117851000003</v>
      </c>
      <c r="G163" s="4">
        <v>73.400000000000006</v>
      </c>
      <c r="H163" s="4">
        <v>33.799999999999997</v>
      </c>
      <c r="I163" s="4">
        <v>37666.1</v>
      </c>
      <c r="K163" s="4">
        <v>5</v>
      </c>
      <c r="L163" s="4">
        <v>2052</v>
      </c>
      <c r="M163" s="4">
        <v>0.84040000000000004</v>
      </c>
      <c r="N163" s="4">
        <v>6.8068999999999997</v>
      </c>
      <c r="O163" s="4">
        <v>4.4196999999999997</v>
      </c>
      <c r="P163" s="4">
        <v>61.646799999999999</v>
      </c>
      <c r="Q163" s="4">
        <v>28.405200000000001</v>
      </c>
      <c r="R163" s="4">
        <v>90.1</v>
      </c>
      <c r="S163" s="4">
        <v>49.915500000000002</v>
      </c>
      <c r="T163" s="4">
        <v>22.9998</v>
      </c>
      <c r="U163" s="4">
        <v>72.900000000000006</v>
      </c>
      <c r="V163" s="4">
        <v>37666.127099999998</v>
      </c>
      <c r="Y163" s="4">
        <v>1724.4839999999999</v>
      </c>
      <c r="Z163" s="4">
        <v>0</v>
      </c>
      <c r="AA163" s="4">
        <v>4.202</v>
      </c>
      <c r="AB163" s="4" t="s">
        <v>384</v>
      </c>
      <c r="AC163" s="4">
        <v>0</v>
      </c>
      <c r="AD163" s="4">
        <v>11.6</v>
      </c>
      <c r="AE163" s="4">
        <v>853</v>
      </c>
      <c r="AF163" s="4">
        <v>881</v>
      </c>
      <c r="AG163" s="4">
        <v>888</v>
      </c>
      <c r="AH163" s="4">
        <v>52.6</v>
      </c>
      <c r="AI163" s="4">
        <v>25</v>
      </c>
      <c r="AJ163" s="4">
        <v>0.56999999999999995</v>
      </c>
      <c r="AK163" s="4">
        <v>987</v>
      </c>
      <c r="AL163" s="4">
        <v>8</v>
      </c>
      <c r="AM163" s="4">
        <v>0</v>
      </c>
      <c r="AN163" s="4">
        <v>32</v>
      </c>
      <c r="AO163" s="4">
        <v>189</v>
      </c>
      <c r="AP163" s="4">
        <v>189</v>
      </c>
      <c r="AQ163" s="4">
        <v>3</v>
      </c>
      <c r="AR163" s="4">
        <v>195</v>
      </c>
      <c r="AS163" s="4" t="s">
        <v>155</v>
      </c>
      <c r="AT163" s="4">
        <v>2</v>
      </c>
      <c r="AU163" s="5">
        <v>0.77986111111111101</v>
      </c>
      <c r="AV163" s="4">
        <v>47.161181999999997</v>
      </c>
      <c r="AW163" s="4">
        <v>-88.490824000000003</v>
      </c>
      <c r="AX163" s="4">
        <v>315.89999999999998</v>
      </c>
      <c r="AY163" s="4">
        <v>37.200000000000003</v>
      </c>
      <c r="AZ163" s="4">
        <v>12</v>
      </c>
      <c r="BA163" s="4">
        <v>10</v>
      </c>
      <c r="BB163" s="4" t="s">
        <v>438</v>
      </c>
      <c r="BC163" s="4">
        <v>1.3</v>
      </c>
      <c r="BD163" s="4">
        <v>2.1</v>
      </c>
      <c r="BE163" s="4">
        <v>2.9</v>
      </c>
      <c r="BF163" s="4">
        <v>14.063000000000001</v>
      </c>
      <c r="BG163" s="4">
        <v>11.27</v>
      </c>
      <c r="BH163" s="4">
        <v>0.8</v>
      </c>
      <c r="BI163" s="4">
        <v>18.992000000000001</v>
      </c>
      <c r="BJ163" s="4">
        <v>1376.287</v>
      </c>
      <c r="BK163" s="4">
        <v>568.76</v>
      </c>
      <c r="BL163" s="4">
        <v>1.3049999999999999</v>
      </c>
      <c r="BM163" s="4">
        <v>0.60099999999999998</v>
      </c>
      <c r="BN163" s="4">
        <v>1.907</v>
      </c>
      <c r="BO163" s="4">
        <v>1.0569999999999999</v>
      </c>
      <c r="BP163" s="4">
        <v>0.48699999999999999</v>
      </c>
      <c r="BQ163" s="4">
        <v>1.544</v>
      </c>
      <c r="BR163" s="4">
        <v>251.8287</v>
      </c>
      <c r="BU163" s="4">
        <v>69.177000000000007</v>
      </c>
      <c r="BW163" s="4">
        <v>617.74300000000005</v>
      </c>
      <c r="BX163" s="4">
        <v>0.389349</v>
      </c>
      <c r="BY163" s="4">
        <v>-5</v>
      </c>
      <c r="BZ163" s="4">
        <v>1.0920000000000001</v>
      </c>
      <c r="CA163" s="4">
        <v>9.5147080000000006</v>
      </c>
      <c r="CB163" s="4">
        <v>22.058399999999999</v>
      </c>
    </row>
    <row r="164" spans="1:80">
      <c r="A164" s="2">
        <v>42440</v>
      </c>
      <c r="B164" s="32">
        <v>0.57171803240740737</v>
      </c>
      <c r="C164" s="4">
        <v>7.968</v>
      </c>
      <c r="D164" s="4">
        <v>5.4374000000000002</v>
      </c>
      <c r="E164" s="4" t="s">
        <v>155</v>
      </c>
      <c r="F164" s="4">
        <v>54373.788121999998</v>
      </c>
      <c r="G164" s="4">
        <v>73.8</v>
      </c>
      <c r="H164" s="4">
        <v>33.700000000000003</v>
      </c>
      <c r="I164" s="4">
        <v>36824.1</v>
      </c>
      <c r="K164" s="4">
        <v>4.62</v>
      </c>
      <c r="L164" s="4">
        <v>2052</v>
      </c>
      <c r="M164" s="4">
        <v>0.84050000000000002</v>
      </c>
      <c r="N164" s="4">
        <v>6.6973000000000003</v>
      </c>
      <c r="O164" s="4">
        <v>4.5702999999999996</v>
      </c>
      <c r="P164" s="4">
        <v>62.031999999999996</v>
      </c>
      <c r="Q164" s="4">
        <v>28.2957</v>
      </c>
      <c r="R164" s="4">
        <v>90.3</v>
      </c>
      <c r="S164" s="4">
        <v>50.2151</v>
      </c>
      <c r="T164" s="4">
        <v>22.9055</v>
      </c>
      <c r="U164" s="4">
        <v>73.099999999999994</v>
      </c>
      <c r="V164" s="4">
        <v>36824.120699999999</v>
      </c>
      <c r="Y164" s="4">
        <v>1724.7940000000001</v>
      </c>
      <c r="Z164" s="4">
        <v>0</v>
      </c>
      <c r="AA164" s="4">
        <v>3.8801000000000001</v>
      </c>
      <c r="AB164" s="4" t="s">
        <v>384</v>
      </c>
      <c r="AC164" s="4">
        <v>0</v>
      </c>
      <c r="AD164" s="4">
        <v>11.6</v>
      </c>
      <c r="AE164" s="4">
        <v>854</v>
      </c>
      <c r="AF164" s="4">
        <v>882</v>
      </c>
      <c r="AG164" s="4">
        <v>888</v>
      </c>
      <c r="AH164" s="4">
        <v>52.4</v>
      </c>
      <c r="AI164" s="4">
        <v>24.93</v>
      </c>
      <c r="AJ164" s="4">
        <v>0.56999999999999995</v>
      </c>
      <c r="AK164" s="4">
        <v>987</v>
      </c>
      <c r="AL164" s="4">
        <v>8</v>
      </c>
      <c r="AM164" s="4">
        <v>0</v>
      </c>
      <c r="AN164" s="4">
        <v>32</v>
      </c>
      <c r="AO164" s="4">
        <v>189.4</v>
      </c>
      <c r="AP164" s="4">
        <v>189</v>
      </c>
      <c r="AQ164" s="4">
        <v>3</v>
      </c>
      <c r="AR164" s="4">
        <v>195</v>
      </c>
      <c r="AS164" s="4" t="s">
        <v>155</v>
      </c>
      <c r="AT164" s="4">
        <v>2</v>
      </c>
      <c r="AU164" s="5">
        <v>0.77987268518518515</v>
      </c>
      <c r="AV164" s="4">
        <v>47.161065000000001</v>
      </c>
      <c r="AW164" s="4">
        <v>-88.490691999999996</v>
      </c>
      <c r="AX164" s="4">
        <v>315.5</v>
      </c>
      <c r="AY164" s="4">
        <v>36.9</v>
      </c>
      <c r="AZ164" s="4">
        <v>12</v>
      </c>
      <c r="BA164" s="4">
        <v>10</v>
      </c>
      <c r="BB164" s="4" t="s">
        <v>438</v>
      </c>
      <c r="BC164" s="4">
        <v>1.3</v>
      </c>
      <c r="BD164" s="4">
        <v>2.1</v>
      </c>
      <c r="BE164" s="4">
        <v>2.9</v>
      </c>
      <c r="BF164" s="4">
        <v>14.063000000000001</v>
      </c>
      <c r="BG164" s="4">
        <v>11.28</v>
      </c>
      <c r="BH164" s="4">
        <v>0.8</v>
      </c>
      <c r="BI164" s="4">
        <v>18.971</v>
      </c>
      <c r="BJ164" s="4">
        <v>1358.039</v>
      </c>
      <c r="BK164" s="4">
        <v>589.84799999999996</v>
      </c>
      <c r="BL164" s="4">
        <v>1.3169999999999999</v>
      </c>
      <c r="BM164" s="4">
        <v>0.60099999999999998</v>
      </c>
      <c r="BN164" s="4">
        <v>1.9179999999999999</v>
      </c>
      <c r="BO164" s="4">
        <v>1.0660000000000001</v>
      </c>
      <c r="BP164" s="4">
        <v>0.48599999999999999</v>
      </c>
      <c r="BQ164" s="4">
        <v>1.5529999999999999</v>
      </c>
      <c r="BR164" s="4">
        <v>246.91229999999999</v>
      </c>
      <c r="BU164" s="4">
        <v>69.39</v>
      </c>
      <c r="BW164" s="4">
        <v>572.077</v>
      </c>
      <c r="BX164" s="4">
        <v>0.41648600000000002</v>
      </c>
      <c r="BY164" s="4">
        <v>-5</v>
      </c>
      <c r="BZ164" s="4">
        <v>1.093297</v>
      </c>
      <c r="CA164" s="4">
        <v>10.177889</v>
      </c>
      <c r="CB164" s="4">
        <v>22.084605</v>
      </c>
    </row>
    <row r="165" spans="1:80">
      <c r="A165" s="2">
        <v>42440</v>
      </c>
      <c r="B165" s="32">
        <v>0.57172960648148152</v>
      </c>
      <c r="C165" s="4">
        <v>8.1869999999999994</v>
      </c>
      <c r="D165" s="4">
        <v>5.5152999999999999</v>
      </c>
      <c r="E165" s="4" t="s">
        <v>155</v>
      </c>
      <c r="F165" s="4">
        <v>55153.383838000002</v>
      </c>
      <c r="G165" s="4">
        <v>73.099999999999994</v>
      </c>
      <c r="H165" s="4">
        <v>32.5</v>
      </c>
      <c r="I165" s="4">
        <v>35885</v>
      </c>
      <c r="K165" s="4">
        <v>4.4000000000000004</v>
      </c>
      <c r="L165" s="4">
        <v>2052</v>
      </c>
      <c r="M165" s="4">
        <v>0.83909999999999996</v>
      </c>
      <c r="N165" s="4">
        <v>6.8696999999999999</v>
      </c>
      <c r="O165" s="4">
        <v>4.6276999999999999</v>
      </c>
      <c r="P165" s="4">
        <v>61.345799999999997</v>
      </c>
      <c r="Q165" s="4">
        <v>27.269200000000001</v>
      </c>
      <c r="R165" s="4">
        <v>88.6</v>
      </c>
      <c r="S165" s="4">
        <v>49.713099999999997</v>
      </c>
      <c r="T165" s="4">
        <v>22.098299999999998</v>
      </c>
      <c r="U165" s="4">
        <v>71.8</v>
      </c>
      <c r="V165" s="4">
        <v>35885.018400000001</v>
      </c>
      <c r="Y165" s="4">
        <v>1721.7349999999999</v>
      </c>
      <c r="Z165" s="4">
        <v>0</v>
      </c>
      <c r="AA165" s="4">
        <v>3.6918000000000002</v>
      </c>
      <c r="AB165" s="4" t="s">
        <v>384</v>
      </c>
      <c r="AC165" s="4">
        <v>0</v>
      </c>
      <c r="AD165" s="4">
        <v>11.7</v>
      </c>
      <c r="AE165" s="4">
        <v>853</v>
      </c>
      <c r="AF165" s="4">
        <v>881</v>
      </c>
      <c r="AG165" s="4">
        <v>889</v>
      </c>
      <c r="AH165" s="4">
        <v>53</v>
      </c>
      <c r="AI165" s="4">
        <v>25.21</v>
      </c>
      <c r="AJ165" s="4">
        <v>0.57999999999999996</v>
      </c>
      <c r="AK165" s="4">
        <v>987</v>
      </c>
      <c r="AL165" s="4">
        <v>8</v>
      </c>
      <c r="AM165" s="4">
        <v>0</v>
      </c>
      <c r="AN165" s="4">
        <v>32</v>
      </c>
      <c r="AO165" s="4">
        <v>190</v>
      </c>
      <c r="AP165" s="4">
        <v>189</v>
      </c>
      <c r="AQ165" s="4">
        <v>3.2</v>
      </c>
      <c r="AR165" s="4">
        <v>195</v>
      </c>
      <c r="AS165" s="4" t="s">
        <v>155</v>
      </c>
      <c r="AT165" s="4">
        <v>2</v>
      </c>
      <c r="AU165" s="5">
        <v>0.7798842592592593</v>
      </c>
      <c r="AV165" s="4">
        <v>47.160941000000001</v>
      </c>
      <c r="AW165" s="4">
        <v>-88.490596999999994</v>
      </c>
      <c r="AX165" s="4">
        <v>315.3</v>
      </c>
      <c r="AY165" s="4">
        <v>35.4</v>
      </c>
      <c r="AZ165" s="4">
        <v>12</v>
      </c>
      <c r="BA165" s="4">
        <v>10</v>
      </c>
      <c r="BB165" s="4" t="s">
        <v>438</v>
      </c>
      <c r="BC165" s="4">
        <v>1.2516480000000001</v>
      </c>
      <c r="BD165" s="4">
        <v>2.0758239999999999</v>
      </c>
      <c r="BE165" s="4">
        <v>2.730769</v>
      </c>
      <c r="BF165" s="4">
        <v>14.063000000000001</v>
      </c>
      <c r="BG165" s="4">
        <v>11.16</v>
      </c>
      <c r="BH165" s="4">
        <v>0.79</v>
      </c>
      <c r="BI165" s="4">
        <v>19.181999999999999</v>
      </c>
      <c r="BJ165" s="4">
        <v>1380.422</v>
      </c>
      <c r="BK165" s="4">
        <v>591.85500000000002</v>
      </c>
      <c r="BL165" s="4">
        <v>1.2909999999999999</v>
      </c>
      <c r="BM165" s="4">
        <v>0.57399999999999995</v>
      </c>
      <c r="BN165" s="4">
        <v>1.865</v>
      </c>
      <c r="BO165" s="4">
        <v>1.046</v>
      </c>
      <c r="BP165" s="4">
        <v>0.46500000000000002</v>
      </c>
      <c r="BQ165" s="4">
        <v>1.5109999999999999</v>
      </c>
      <c r="BR165" s="4">
        <v>238.44409999999999</v>
      </c>
      <c r="BU165" s="4">
        <v>68.641999999999996</v>
      </c>
      <c r="BW165" s="4">
        <v>539.40800000000002</v>
      </c>
      <c r="BX165" s="4">
        <v>0.44708199999999998</v>
      </c>
      <c r="BY165" s="4">
        <v>-5</v>
      </c>
      <c r="BZ165" s="4">
        <v>1.0941339999999999</v>
      </c>
      <c r="CA165" s="4">
        <v>10.925566</v>
      </c>
      <c r="CB165" s="4">
        <v>22.101507000000002</v>
      </c>
    </row>
    <row r="166" spans="1:80">
      <c r="A166" s="2">
        <v>42440</v>
      </c>
      <c r="B166" s="32">
        <v>0.57174118055555556</v>
      </c>
      <c r="C166" s="4">
        <v>8.1210000000000004</v>
      </c>
      <c r="D166" s="4">
        <v>5.6062000000000003</v>
      </c>
      <c r="E166" s="4" t="s">
        <v>155</v>
      </c>
      <c r="F166" s="4">
        <v>56062.324184999998</v>
      </c>
      <c r="G166" s="4">
        <v>69.7</v>
      </c>
      <c r="H166" s="4">
        <v>32.5</v>
      </c>
      <c r="I166" s="4">
        <v>33350.6</v>
      </c>
      <c r="K166" s="4">
        <v>4.34</v>
      </c>
      <c r="L166" s="4">
        <v>2052</v>
      </c>
      <c r="M166" s="4">
        <v>0.84130000000000005</v>
      </c>
      <c r="N166" s="4">
        <v>6.8316999999999997</v>
      </c>
      <c r="O166" s="4">
        <v>4.7164000000000001</v>
      </c>
      <c r="P166" s="4">
        <v>58.667299999999997</v>
      </c>
      <c r="Q166" s="4">
        <v>27.3721</v>
      </c>
      <c r="R166" s="4">
        <v>86</v>
      </c>
      <c r="S166" s="4">
        <v>47.543100000000003</v>
      </c>
      <c r="T166" s="4">
        <v>22.181999999999999</v>
      </c>
      <c r="U166" s="4">
        <v>69.7</v>
      </c>
      <c r="V166" s="4">
        <v>33350.603799999997</v>
      </c>
      <c r="Y166" s="4">
        <v>1726.3</v>
      </c>
      <c r="Z166" s="4">
        <v>0</v>
      </c>
      <c r="AA166" s="4">
        <v>3.6505999999999998</v>
      </c>
      <c r="AB166" s="4" t="s">
        <v>384</v>
      </c>
      <c r="AC166" s="4">
        <v>0</v>
      </c>
      <c r="AD166" s="4">
        <v>11.6</v>
      </c>
      <c r="AE166" s="4">
        <v>853</v>
      </c>
      <c r="AF166" s="4">
        <v>881</v>
      </c>
      <c r="AG166" s="4">
        <v>888</v>
      </c>
      <c r="AH166" s="4">
        <v>53</v>
      </c>
      <c r="AI166" s="4">
        <v>25.22</v>
      </c>
      <c r="AJ166" s="4">
        <v>0.57999999999999996</v>
      </c>
      <c r="AK166" s="4">
        <v>986</v>
      </c>
      <c r="AL166" s="4">
        <v>8</v>
      </c>
      <c r="AM166" s="4">
        <v>0</v>
      </c>
      <c r="AN166" s="4">
        <v>32</v>
      </c>
      <c r="AO166" s="4">
        <v>190</v>
      </c>
      <c r="AP166" s="4">
        <v>189</v>
      </c>
      <c r="AQ166" s="4">
        <v>3.3</v>
      </c>
      <c r="AR166" s="4">
        <v>195</v>
      </c>
      <c r="AS166" s="4" t="s">
        <v>155</v>
      </c>
      <c r="AT166" s="4">
        <v>2</v>
      </c>
      <c r="AU166" s="5">
        <v>0.77989583333333334</v>
      </c>
      <c r="AV166" s="4">
        <v>47.160809</v>
      </c>
      <c r="AW166" s="4">
        <v>-88.490543000000002</v>
      </c>
      <c r="AX166" s="4">
        <v>315.10000000000002</v>
      </c>
      <c r="AY166" s="4">
        <v>33.6</v>
      </c>
      <c r="AZ166" s="4">
        <v>12</v>
      </c>
      <c r="BA166" s="4">
        <v>10</v>
      </c>
      <c r="BB166" s="4" t="s">
        <v>438</v>
      </c>
      <c r="BC166" s="4">
        <v>1.0759240000000001</v>
      </c>
      <c r="BD166" s="4">
        <v>1.927772</v>
      </c>
      <c r="BE166" s="4">
        <v>2.1518480000000002</v>
      </c>
      <c r="BF166" s="4">
        <v>14.063000000000001</v>
      </c>
      <c r="BG166" s="4">
        <v>11.33</v>
      </c>
      <c r="BH166" s="4">
        <v>0.81</v>
      </c>
      <c r="BI166" s="4">
        <v>18.867000000000001</v>
      </c>
      <c r="BJ166" s="4">
        <v>1391.539</v>
      </c>
      <c r="BK166" s="4">
        <v>611.43700000000001</v>
      </c>
      <c r="BL166" s="4">
        <v>1.2509999999999999</v>
      </c>
      <c r="BM166" s="4">
        <v>0.58399999999999996</v>
      </c>
      <c r="BN166" s="4">
        <v>1.835</v>
      </c>
      <c r="BO166" s="4">
        <v>1.014</v>
      </c>
      <c r="BP166" s="4">
        <v>0.47299999999999998</v>
      </c>
      <c r="BQ166" s="4">
        <v>1.4870000000000001</v>
      </c>
      <c r="BR166" s="4">
        <v>224.6283</v>
      </c>
      <c r="BU166" s="4">
        <v>69.763999999999996</v>
      </c>
      <c r="BW166" s="4">
        <v>540.65800000000002</v>
      </c>
      <c r="BX166" s="4">
        <v>0.414072</v>
      </c>
      <c r="BY166" s="4">
        <v>-5</v>
      </c>
      <c r="BZ166" s="4">
        <v>1.093866</v>
      </c>
      <c r="CA166" s="4">
        <v>10.118884</v>
      </c>
      <c r="CB166" s="4">
        <v>22.096093</v>
      </c>
    </row>
    <row r="167" spans="1:80">
      <c r="A167" s="2">
        <v>42440</v>
      </c>
      <c r="B167" s="32">
        <v>0.5717527546296296</v>
      </c>
      <c r="C167" s="4">
        <v>7.3860000000000001</v>
      </c>
      <c r="D167" s="4">
        <v>5.9481000000000002</v>
      </c>
      <c r="E167" s="4" t="s">
        <v>155</v>
      </c>
      <c r="F167" s="4">
        <v>59480.915663</v>
      </c>
      <c r="G167" s="4">
        <v>67.900000000000006</v>
      </c>
      <c r="H167" s="4">
        <v>32.700000000000003</v>
      </c>
      <c r="I167" s="4">
        <v>35190.6</v>
      </c>
      <c r="K167" s="4">
        <v>4.08</v>
      </c>
      <c r="L167" s="4">
        <v>2052</v>
      </c>
      <c r="M167" s="4">
        <v>0.8417</v>
      </c>
      <c r="N167" s="4">
        <v>6.2171000000000003</v>
      </c>
      <c r="O167" s="4">
        <v>5.0064000000000002</v>
      </c>
      <c r="P167" s="4">
        <v>57.174900000000001</v>
      </c>
      <c r="Q167" s="4">
        <v>27.523299999999999</v>
      </c>
      <c r="R167" s="4">
        <v>84.7</v>
      </c>
      <c r="S167" s="4">
        <v>46.331099999999999</v>
      </c>
      <c r="T167" s="4">
        <v>22.3032</v>
      </c>
      <c r="U167" s="4">
        <v>68.599999999999994</v>
      </c>
      <c r="V167" s="4">
        <v>35190.558400000002</v>
      </c>
      <c r="Y167" s="4">
        <v>1727.1469999999999</v>
      </c>
      <c r="Z167" s="4">
        <v>0</v>
      </c>
      <c r="AA167" s="4">
        <v>3.4340000000000002</v>
      </c>
      <c r="AB167" s="4" t="s">
        <v>384</v>
      </c>
      <c r="AC167" s="4">
        <v>0</v>
      </c>
      <c r="AD167" s="4">
        <v>11.7</v>
      </c>
      <c r="AE167" s="4">
        <v>853</v>
      </c>
      <c r="AF167" s="4">
        <v>882</v>
      </c>
      <c r="AG167" s="4">
        <v>888</v>
      </c>
      <c r="AH167" s="4">
        <v>53</v>
      </c>
      <c r="AI167" s="4">
        <v>25.2</v>
      </c>
      <c r="AJ167" s="4">
        <v>0.57999999999999996</v>
      </c>
      <c r="AK167" s="4">
        <v>987</v>
      </c>
      <c r="AL167" s="4">
        <v>8</v>
      </c>
      <c r="AM167" s="4">
        <v>0</v>
      </c>
      <c r="AN167" s="4">
        <v>32</v>
      </c>
      <c r="AO167" s="4">
        <v>190</v>
      </c>
      <c r="AP167" s="4">
        <v>189</v>
      </c>
      <c r="AQ167" s="4">
        <v>3.2</v>
      </c>
      <c r="AR167" s="4">
        <v>195</v>
      </c>
      <c r="AS167" s="4" t="s">
        <v>155</v>
      </c>
      <c r="AT167" s="4">
        <v>2</v>
      </c>
      <c r="AU167" s="5">
        <v>0.77990740740740738</v>
      </c>
      <c r="AV167" s="4">
        <v>47.160671999999998</v>
      </c>
      <c r="AW167" s="4">
        <v>-88.490514000000005</v>
      </c>
      <c r="AX167" s="4">
        <v>315.10000000000002</v>
      </c>
      <c r="AY167" s="4">
        <v>33.5</v>
      </c>
      <c r="AZ167" s="4">
        <v>12</v>
      </c>
      <c r="BA167" s="4">
        <v>10</v>
      </c>
      <c r="BB167" s="4" t="s">
        <v>438</v>
      </c>
      <c r="BC167" s="4">
        <v>1.0242420000000001</v>
      </c>
      <c r="BD167" s="4">
        <v>1.530303</v>
      </c>
      <c r="BE167" s="4">
        <v>2.0242420000000001</v>
      </c>
      <c r="BF167" s="4">
        <v>14.063000000000001</v>
      </c>
      <c r="BG167" s="4">
        <v>11.36</v>
      </c>
      <c r="BH167" s="4">
        <v>0.81</v>
      </c>
      <c r="BI167" s="4">
        <v>18.809000000000001</v>
      </c>
      <c r="BJ167" s="4">
        <v>1278.452</v>
      </c>
      <c r="BK167" s="4">
        <v>655.24099999999999</v>
      </c>
      <c r="BL167" s="4">
        <v>1.2310000000000001</v>
      </c>
      <c r="BM167" s="4">
        <v>0.59299999999999997</v>
      </c>
      <c r="BN167" s="4">
        <v>1.8240000000000001</v>
      </c>
      <c r="BO167" s="4">
        <v>0.998</v>
      </c>
      <c r="BP167" s="4">
        <v>0.48</v>
      </c>
      <c r="BQ167" s="4">
        <v>1.478</v>
      </c>
      <c r="BR167" s="4">
        <v>239.2859</v>
      </c>
      <c r="BU167" s="4">
        <v>70.465000000000003</v>
      </c>
      <c r="BW167" s="4">
        <v>513.44000000000005</v>
      </c>
      <c r="BX167" s="4">
        <v>0.41366000000000003</v>
      </c>
      <c r="BY167" s="4">
        <v>-5</v>
      </c>
      <c r="BZ167" s="4">
        <v>1.0954330000000001</v>
      </c>
      <c r="CA167" s="4">
        <v>10.108815999999999</v>
      </c>
      <c r="CB167" s="4">
        <v>22.127746999999999</v>
      </c>
    </row>
    <row r="168" spans="1:80">
      <c r="A168" s="2">
        <v>42440</v>
      </c>
      <c r="B168" s="32">
        <v>0.57176432870370364</v>
      </c>
      <c r="C168" s="4">
        <v>7.1050000000000004</v>
      </c>
      <c r="D168" s="4">
        <v>5.7023000000000001</v>
      </c>
      <c r="E168" s="4" t="s">
        <v>155</v>
      </c>
      <c r="F168" s="4">
        <v>57023.084337</v>
      </c>
      <c r="G168" s="4">
        <v>66.5</v>
      </c>
      <c r="H168" s="4">
        <v>44.9</v>
      </c>
      <c r="I168" s="4">
        <v>46108</v>
      </c>
      <c r="K168" s="4">
        <v>4.12</v>
      </c>
      <c r="L168" s="4">
        <v>2052</v>
      </c>
      <c r="M168" s="4">
        <v>0.83499999999999996</v>
      </c>
      <c r="N168" s="4">
        <v>5.9322999999999997</v>
      </c>
      <c r="O168" s="4">
        <v>4.7614000000000001</v>
      </c>
      <c r="P168" s="4">
        <v>55.5274</v>
      </c>
      <c r="Q168" s="4">
        <v>37.491500000000002</v>
      </c>
      <c r="R168" s="4">
        <v>93</v>
      </c>
      <c r="S168" s="4">
        <v>44.996099999999998</v>
      </c>
      <c r="T168" s="4">
        <v>30.380800000000001</v>
      </c>
      <c r="U168" s="4">
        <v>75.400000000000006</v>
      </c>
      <c r="V168" s="4">
        <v>46108</v>
      </c>
      <c r="Y168" s="4">
        <v>1713.4179999999999</v>
      </c>
      <c r="Z168" s="4">
        <v>0</v>
      </c>
      <c r="AA168" s="4">
        <v>3.44</v>
      </c>
      <c r="AB168" s="4" t="s">
        <v>384</v>
      </c>
      <c r="AC168" s="4">
        <v>0</v>
      </c>
      <c r="AD168" s="4">
        <v>11.6</v>
      </c>
      <c r="AE168" s="4">
        <v>853</v>
      </c>
      <c r="AF168" s="4">
        <v>882</v>
      </c>
      <c r="AG168" s="4">
        <v>887</v>
      </c>
      <c r="AH168" s="4">
        <v>53</v>
      </c>
      <c r="AI168" s="4">
        <v>25.2</v>
      </c>
      <c r="AJ168" s="4">
        <v>0.57999999999999996</v>
      </c>
      <c r="AK168" s="4">
        <v>987</v>
      </c>
      <c r="AL168" s="4">
        <v>8</v>
      </c>
      <c r="AM168" s="4">
        <v>0</v>
      </c>
      <c r="AN168" s="4">
        <v>32</v>
      </c>
      <c r="AO168" s="4">
        <v>189.6</v>
      </c>
      <c r="AP168" s="4">
        <v>189</v>
      </c>
      <c r="AQ168" s="4">
        <v>3.1</v>
      </c>
      <c r="AR168" s="4">
        <v>195</v>
      </c>
      <c r="AS168" s="4" t="s">
        <v>155</v>
      </c>
      <c r="AT168" s="4">
        <v>2</v>
      </c>
      <c r="AU168" s="5">
        <v>0.77991898148148142</v>
      </c>
      <c r="AV168" s="4">
        <v>47.160527000000002</v>
      </c>
      <c r="AW168" s="4">
        <v>-88.490522999999996</v>
      </c>
      <c r="AX168" s="4">
        <v>315</v>
      </c>
      <c r="AY168" s="4">
        <v>33.9</v>
      </c>
      <c r="AZ168" s="4">
        <v>12</v>
      </c>
      <c r="BA168" s="4">
        <v>10</v>
      </c>
      <c r="BB168" s="4" t="s">
        <v>438</v>
      </c>
      <c r="BC168" s="4">
        <v>1.1249499999999999</v>
      </c>
      <c r="BD168" s="4">
        <v>1.02495</v>
      </c>
      <c r="BE168" s="4">
        <v>2.1</v>
      </c>
      <c r="BF168" s="4">
        <v>14.063000000000001</v>
      </c>
      <c r="BG168" s="4">
        <v>10.87</v>
      </c>
      <c r="BH168" s="4">
        <v>0.77</v>
      </c>
      <c r="BI168" s="4">
        <v>19.760999999999999</v>
      </c>
      <c r="BJ168" s="4">
        <v>1174.982</v>
      </c>
      <c r="BK168" s="4">
        <v>600.23800000000006</v>
      </c>
      <c r="BL168" s="4">
        <v>1.1519999999999999</v>
      </c>
      <c r="BM168" s="4">
        <v>0.77800000000000002</v>
      </c>
      <c r="BN168" s="4">
        <v>1.929</v>
      </c>
      <c r="BO168" s="4">
        <v>0.93300000000000005</v>
      </c>
      <c r="BP168" s="4">
        <v>0.63</v>
      </c>
      <c r="BQ168" s="4">
        <v>1.5629999999999999</v>
      </c>
      <c r="BR168" s="4">
        <v>301.98289999999997</v>
      </c>
      <c r="BU168" s="4">
        <v>67.331999999999994</v>
      </c>
      <c r="BW168" s="4">
        <v>495.41699999999997</v>
      </c>
      <c r="BX168" s="4">
        <v>0.41330899999999998</v>
      </c>
      <c r="BY168" s="4">
        <v>-5</v>
      </c>
      <c r="BZ168" s="4">
        <v>1.0947009999999999</v>
      </c>
      <c r="CA168" s="4">
        <v>10.100237999999999</v>
      </c>
      <c r="CB168" s="4">
        <v>22.112960000000001</v>
      </c>
    </row>
    <row r="169" spans="1:80">
      <c r="A169" s="2">
        <v>42440</v>
      </c>
      <c r="B169" s="32">
        <v>0.57177590277777779</v>
      </c>
      <c r="C169" s="4">
        <v>7.6879999999999997</v>
      </c>
      <c r="D169" s="4">
        <v>5.0453000000000001</v>
      </c>
      <c r="E169" s="4" t="s">
        <v>155</v>
      </c>
      <c r="F169" s="4">
        <v>50453.142856999999</v>
      </c>
      <c r="G169" s="4">
        <v>68.400000000000006</v>
      </c>
      <c r="H169" s="4">
        <v>39.799999999999997</v>
      </c>
      <c r="I169" s="4">
        <v>45341.8</v>
      </c>
      <c r="K169" s="4">
        <v>4.9400000000000004</v>
      </c>
      <c r="L169" s="4">
        <v>2052</v>
      </c>
      <c r="M169" s="4">
        <v>0.83779999999999999</v>
      </c>
      <c r="N169" s="4">
        <v>6.4413999999999998</v>
      </c>
      <c r="O169" s="4">
        <v>4.2270000000000003</v>
      </c>
      <c r="P169" s="4">
        <v>57.311100000000003</v>
      </c>
      <c r="Q169" s="4">
        <v>33.361899999999999</v>
      </c>
      <c r="R169" s="4">
        <v>90.7</v>
      </c>
      <c r="S169" s="4">
        <v>46.441499999999998</v>
      </c>
      <c r="T169" s="4">
        <v>27.034500000000001</v>
      </c>
      <c r="U169" s="4">
        <v>73.5</v>
      </c>
      <c r="V169" s="4">
        <v>45341.803399999997</v>
      </c>
      <c r="Y169" s="4">
        <v>1719.181</v>
      </c>
      <c r="Z169" s="4">
        <v>0</v>
      </c>
      <c r="AA169" s="4">
        <v>4.1383999999999999</v>
      </c>
      <c r="AB169" s="4" t="s">
        <v>384</v>
      </c>
      <c r="AC169" s="4">
        <v>0</v>
      </c>
      <c r="AD169" s="4">
        <v>11.6</v>
      </c>
      <c r="AE169" s="4">
        <v>852</v>
      </c>
      <c r="AF169" s="4">
        <v>881</v>
      </c>
      <c r="AG169" s="4">
        <v>886</v>
      </c>
      <c r="AH169" s="4">
        <v>53</v>
      </c>
      <c r="AI169" s="4">
        <v>25.2</v>
      </c>
      <c r="AJ169" s="4">
        <v>0.57999999999999996</v>
      </c>
      <c r="AK169" s="4">
        <v>987</v>
      </c>
      <c r="AL169" s="4">
        <v>8</v>
      </c>
      <c r="AM169" s="4">
        <v>0</v>
      </c>
      <c r="AN169" s="4">
        <v>32</v>
      </c>
      <c r="AO169" s="4">
        <v>189.4</v>
      </c>
      <c r="AP169" s="4">
        <v>189</v>
      </c>
      <c r="AQ169" s="4">
        <v>3</v>
      </c>
      <c r="AR169" s="4">
        <v>195</v>
      </c>
      <c r="AS169" s="4" t="s">
        <v>155</v>
      </c>
      <c r="AT169" s="4">
        <v>2</v>
      </c>
      <c r="AU169" s="5">
        <v>0.77993055555555557</v>
      </c>
      <c r="AV169" s="4">
        <v>47.160386000000003</v>
      </c>
      <c r="AW169" s="4">
        <v>-88.490544</v>
      </c>
      <c r="AX169" s="4">
        <v>314.7</v>
      </c>
      <c r="AY169" s="4">
        <v>34.200000000000003</v>
      </c>
      <c r="AZ169" s="4">
        <v>12</v>
      </c>
      <c r="BA169" s="4">
        <v>10</v>
      </c>
      <c r="BB169" s="4" t="s">
        <v>438</v>
      </c>
      <c r="BC169" s="4">
        <v>1.2247749999999999</v>
      </c>
      <c r="BD169" s="4">
        <v>1.1247750000000001</v>
      </c>
      <c r="BE169" s="4">
        <v>2.1247750000000001</v>
      </c>
      <c r="BF169" s="4">
        <v>14.063000000000001</v>
      </c>
      <c r="BG169" s="4">
        <v>11.08</v>
      </c>
      <c r="BH169" s="4">
        <v>0.79</v>
      </c>
      <c r="BI169" s="4">
        <v>19.359000000000002</v>
      </c>
      <c r="BJ169" s="4">
        <v>1284.405</v>
      </c>
      <c r="BK169" s="4">
        <v>536.45299999999997</v>
      </c>
      <c r="BL169" s="4">
        <v>1.1970000000000001</v>
      </c>
      <c r="BM169" s="4">
        <v>0.69699999999999995</v>
      </c>
      <c r="BN169" s="4">
        <v>1.893</v>
      </c>
      <c r="BO169" s="4">
        <v>0.97</v>
      </c>
      <c r="BP169" s="4">
        <v>0.56499999999999995</v>
      </c>
      <c r="BQ169" s="4">
        <v>1.534</v>
      </c>
      <c r="BR169" s="4">
        <v>298.96289999999999</v>
      </c>
      <c r="BU169" s="4">
        <v>68.013000000000005</v>
      </c>
      <c r="BW169" s="4">
        <v>600.00099999999998</v>
      </c>
      <c r="BX169" s="4">
        <v>0.37548399999999998</v>
      </c>
      <c r="BY169" s="4">
        <v>-5</v>
      </c>
      <c r="BZ169" s="4">
        <v>1.0951649999999999</v>
      </c>
      <c r="CA169" s="4">
        <v>9.1758900000000008</v>
      </c>
      <c r="CB169" s="4">
        <v>22.122333000000001</v>
      </c>
    </row>
    <row r="170" spans="1:80">
      <c r="A170" s="2">
        <v>42440</v>
      </c>
      <c r="B170" s="32">
        <v>0.57178747685185183</v>
      </c>
      <c r="C170" s="4">
        <v>8.7579999999999991</v>
      </c>
      <c r="D170" s="4">
        <v>4.4016999999999999</v>
      </c>
      <c r="E170" s="4" t="s">
        <v>155</v>
      </c>
      <c r="F170" s="4">
        <v>44017.279294</v>
      </c>
      <c r="G170" s="4">
        <v>85.5</v>
      </c>
      <c r="H170" s="4">
        <v>31.2</v>
      </c>
      <c r="I170" s="4">
        <v>38052.300000000003</v>
      </c>
      <c r="K170" s="4">
        <v>5.5</v>
      </c>
      <c r="L170" s="4">
        <v>2052</v>
      </c>
      <c r="M170" s="4">
        <v>0.84319999999999995</v>
      </c>
      <c r="N170" s="4">
        <v>7.3849999999999998</v>
      </c>
      <c r="O170" s="4">
        <v>3.7117</v>
      </c>
      <c r="P170" s="4">
        <v>72.137100000000004</v>
      </c>
      <c r="Q170" s="4">
        <v>26.308700000000002</v>
      </c>
      <c r="R170" s="4">
        <v>98.4</v>
      </c>
      <c r="S170" s="4">
        <v>58.455599999999997</v>
      </c>
      <c r="T170" s="4">
        <v>21.318999999999999</v>
      </c>
      <c r="U170" s="4">
        <v>79.8</v>
      </c>
      <c r="V170" s="4">
        <v>38052.3217</v>
      </c>
      <c r="Y170" s="4">
        <v>1730.3009999999999</v>
      </c>
      <c r="Z170" s="4">
        <v>0</v>
      </c>
      <c r="AA170" s="4">
        <v>4.6376999999999997</v>
      </c>
      <c r="AB170" s="4" t="s">
        <v>384</v>
      </c>
      <c r="AC170" s="4">
        <v>0</v>
      </c>
      <c r="AD170" s="4">
        <v>11.7</v>
      </c>
      <c r="AE170" s="4">
        <v>851</v>
      </c>
      <c r="AF170" s="4">
        <v>881</v>
      </c>
      <c r="AG170" s="4">
        <v>886</v>
      </c>
      <c r="AH170" s="4">
        <v>53</v>
      </c>
      <c r="AI170" s="4">
        <v>25.2</v>
      </c>
      <c r="AJ170" s="4">
        <v>0.57999999999999996</v>
      </c>
      <c r="AK170" s="4">
        <v>987</v>
      </c>
      <c r="AL170" s="4">
        <v>8</v>
      </c>
      <c r="AM170" s="4">
        <v>0</v>
      </c>
      <c r="AN170" s="4">
        <v>32</v>
      </c>
      <c r="AO170" s="4">
        <v>189.6</v>
      </c>
      <c r="AP170" s="4">
        <v>189</v>
      </c>
      <c r="AQ170" s="4">
        <v>3.1</v>
      </c>
      <c r="AR170" s="4">
        <v>195</v>
      </c>
      <c r="AS170" s="4" t="s">
        <v>155</v>
      </c>
      <c r="AT170" s="4">
        <v>2</v>
      </c>
      <c r="AU170" s="5">
        <v>0.77994212962962972</v>
      </c>
      <c r="AV170" s="4">
        <v>47.160252</v>
      </c>
      <c r="AW170" s="4">
        <v>-88.490550999999996</v>
      </c>
      <c r="AX170" s="4">
        <v>314.39999999999998</v>
      </c>
      <c r="AY170" s="4">
        <v>33.4</v>
      </c>
      <c r="AZ170" s="4">
        <v>12</v>
      </c>
      <c r="BA170" s="4">
        <v>10</v>
      </c>
      <c r="BB170" s="4" t="s">
        <v>438</v>
      </c>
      <c r="BC170" s="4">
        <v>1.3</v>
      </c>
      <c r="BD170" s="4">
        <v>1.150649</v>
      </c>
      <c r="BE170" s="4">
        <v>2.2000000000000002</v>
      </c>
      <c r="BF170" s="4">
        <v>14.063000000000001</v>
      </c>
      <c r="BG170" s="4">
        <v>11.48</v>
      </c>
      <c r="BH170" s="4">
        <v>0.82</v>
      </c>
      <c r="BI170" s="4">
        <v>18.591999999999999</v>
      </c>
      <c r="BJ170" s="4">
        <v>1502.3589999999999</v>
      </c>
      <c r="BK170" s="4">
        <v>480.58300000000003</v>
      </c>
      <c r="BL170" s="4">
        <v>1.5369999999999999</v>
      </c>
      <c r="BM170" s="4">
        <v>0.56000000000000005</v>
      </c>
      <c r="BN170" s="4">
        <v>2.097</v>
      </c>
      <c r="BO170" s="4">
        <v>1.2450000000000001</v>
      </c>
      <c r="BP170" s="4">
        <v>0.45400000000000001</v>
      </c>
      <c r="BQ170" s="4">
        <v>1.7</v>
      </c>
      <c r="BR170" s="4">
        <v>255.97730000000001</v>
      </c>
      <c r="BU170" s="4">
        <v>69.837999999999994</v>
      </c>
      <c r="BW170" s="4">
        <v>686.00800000000004</v>
      </c>
      <c r="BX170" s="4">
        <v>0.37760899999999997</v>
      </c>
      <c r="BY170" s="4">
        <v>-5</v>
      </c>
      <c r="BZ170" s="4">
        <v>1.0967009999999999</v>
      </c>
      <c r="CA170" s="4">
        <v>9.2278199999999995</v>
      </c>
      <c r="CB170" s="4">
        <v>22.153359999999999</v>
      </c>
    </row>
    <row r="171" spans="1:80">
      <c r="A171" s="2">
        <v>42440</v>
      </c>
      <c r="B171" s="32">
        <v>0.57179905092592598</v>
      </c>
      <c r="C171" s="4">
        <v>8.9410000000000007</v>
      </c>
      <c r="D171" s="4">
        <v>4.1031000000000004</v>
      </c>
      <c r="E171" s="4" t="s">
        <v>155</v>
      </c>
      <c r="F171" s="4">
        <v>41030.753769000003</v>
      </c>
      <c r="G171" s="4">
        <v>95.6</v>
      </c>
      <c r="H171" s="4">
        <v>31.2</v>
      </c>
      <c r="I171" s="4">
        <v>32977.9</v>
      </c>
      <c r="K171" s="4">
        <v>4.8600000000000003</v>
      </c>
      <c r="L171" s="4">
        <v>2052</v>
      </c>
      <c r="M171" s="4">
        <v>0.8498</v>
      </c>
      <c r="N171" s="4">
        <v>7.5979999999999999</v>
      </c>
      <c r="O171" s="4">
        <v>3.4868999999999999</v>
      </c>
      <c r="P171" s="4">
        <v>81.246700000000004</v>
      </c>
      <c r="Q171" s="4">
        <v>26.514600000000002</v>
      </c>
      <c r="R171" s="4">
        <v>107.8</v>
      </c>
      <c r="S171" s="4">
        <v>65.837400000000002</v>
      </c>
      <c r="T171" s="4">
        <v>21.485900000000001</v>
      </c>
      <c r="U171" s="4">
        <v>87.3</v>
      </c>
      <c r="V171" s="4">
        <v>32977.947399999997</v>
      </c>
      <c r="Y171" s="4">
        <v>1743.848</v>
      </c>
      <c r="Z171" s="4">
        <v>0</v>
      </c>
      <c r="AA171" s="4">
        <v>4.1303999999999998</v>
      </c>
      <c r="AB171" s="4" t="s">
        <v>384</v>
      </c>
      <c r="AC171" s="4">
        <v>0</v>
      </c>
      <c r="AD171" s="4">
        <v>11.6</v>
      </c>
      <c r="AE171" s="4">
        <v>852</v>
      </c>
      <c r="AF171" s="4">
        <v>881</v>
      </c>
      <c r="AG171" s="4">
        <v>885</v>
      </c>
      <c r="AH171" s="4">
        <v>53</v>
      </c>
      <c r="AI171" s="4">
        <v>25.2</v>
      </c>
      <c r="AJ171" s="4">
        <v>0.57999999999999996</v>
      </c>
      <c r="AK171" s="4">
        <v>987</v>
      </c>
      <c r="AL171" s="4">
        <v>8</v>
      </c>
      <c r="AM171" s="4">
        <v>0</v>
      </c>
      <c r="AN171" s="4">
        <v>32</v>
      </c>
      <c r="AO171" s="4">
        <v>189.4</v>
      </c>
      <c r="AP171" s="4">
        <v>189</v>
      </c>
      <c r="AQ171" s="4">
        <v>3.1</v>
      </c>
      <c r="AR171" s="4">
        <v>195</v>
      </c>
      <c r="AS171" s="4" t="s">
        <v>155</v>
      </c>
      <c r="AT171" s="4">
        <v>2</v>
      </c>
      <c r="AU171" s="5">
        <v>0.77995370370370365</v>
      </c>
      <c r="AV171" s="4">
        <v>47.160127000000003</v>
      </c>
      <c r="AW171" s="4">
        <v>-88.490528999999995</v>
      </c>
      <c r="AX171" s="4">
        <v>314.2</v>
      </c>
      <c r="AY171" s="4">
        <v>32.1</v>
      </c>
      <c r="AZ171" s="4">
        <v>12</v>
      </c>
      <c r="BA171" s="4">
        <v>10</v>
      </c>
      <c r="BB171" s="4" t="s">
        <v>438</v>
      </c>
      <c r="BC171" s="4">
        <v>1.3</v>
      </c>
      <c r="BD171" s="4">
        <v>1.024575</v>
      </c>
      <c r="BE171" s="4">
        <v>2.2000000000000002</v>
      </c>
      <c r="BF171" s="4">
        <v>14.063000000000001</v>
      </c>
      <c r="BG171" s="4">
        <v>12.02</v>
      </c>
      <c r="BH171" s="4">
        <v>0.85</v>
      </c>
      <c r="BI171" s="4">
        <v>17.670999999999999</v>
      </c>
      <c r="BJ171" s="4">
        <v>1601.645</v>
      </c>
      <c r="BK171" s="4">
        <v>467.82600000000002</v>
      </c>
      <c r="BL171" s="4">
        <v>1.794</v>
      </c>
      <c r="BM171" s="4">
        <v>0.58499999999999996</v>
      </c>
      <c r="BN171" s="4">
        <v>2.379</v>
      </c>
      <c r="BO171" s="4">
        <v>1.4530000000000001</v>
      </c>
      <c r="BP171" s="4">
        <v>0.47399999999999998</v>
      </c>
      <c r="BQ171" s="4">
        <v>1.9279999999999999</v>
      </c>
      <c r="BR171" s="4">
        <v>229.8723</v>
      </c>
      <c r="BU171" s="4">
        <v>72.933000000000007</v>
      </c>
      <c r="BW171" s="4">
        <v>633.08100000000002</v>
      </c>
      <c r="BX171" s="4">
        <v>0.42462899999999998</v>
      </c>
      <c r="BY171" s="4">
        <v>-5</v>
      </c>
      <c r="BZ171" s="4">
        <v>1.0945670000000001</v>
      </c>
      <c r="CA171" s="4">
        <v>10.376871</v>
      </c>
      <c r="CB171" s="4">
        <v>22.110253</v>
      </c>
    </row>
    <row r="172" spans="1:80">
      <c r="A172" s="2">
        <v>42440</v>
      </c>
      <c r="B172" s="32">
        <v>0.57181062500000002</v>
      </c>
      <c r="C172" s="4">
        <v>8.9489999999999998</v>
      </c>
      <c r="D172" s="4">
        <v>4.1772</v>
      </c>
      <c r="E172" s="4" t="s">
        <v>155</v>
      </c>
      <c r="F172" s="4">
        <v>41771.515935000003</v>
      </c>
      <c r="G172" s="4">
        <v>112.4</v>
      </c>
      <c r="H172" s="4">
        <v>30.1</v>
      </c>
      <c r="I172" s="4">
        <v>29636.5</v>
      </c>
      <c r="K172" s="4">
        <v>4.38</v>
      </c>
      <c r="L172" s="4">
        <v>2052</v>
      </c>
      <c r="M172" s="4">
        <v>0.85240000000000005</v>
      </c>
      <c r="N172" s="4">
        <v>7.6280999999999999</v>
      </c>
      <c r="O172" s="4">
        <v>3.5607000000000002</v>
      </c>
      <c r="P172" s="4">
        <v>95.8476</v>
      </c>
      <c r="Q172" s="4">
        <v>25.626899999999999</v>
      </c>
      <c r="R172" s="4">
        <v>121.5</v>
      </c>
      <c r="S172" s="4">
        <v>77.669200000000004</v>
      </c>
      <c r="T172" s="4">
        <v>20.766500000000001</v>
      </c>
      <c r="U172" s="4">
        <v>98.4</v>
      </c>
      <c r="V172" s="4">
        <v>29636.5</v>
      </c>
      <c r="Y172" s="4">
        <v>1749.1690000000001</v>
      </c>
      <c r="Z172" s="4">
        <v>0</v>
      </c>
      <c r="AA172" s="4">
        <v>3.7321</v>
      </c>
      <c r="AB172" s="4" t="s">
        <v>384</v>
      </c>
      <c r="AC172" s="4">
        <v>0</v>
      </c>
      <c r="AD172" s="4">
        <v>11.7</v>
      </c>
      <c r="AE172" s="4">
        <v>851</v>
      </c>
      <c r="AF172" s="4">
        <v>881</v>
      </c>
      <c r="AG172" s="4">
        <v>886</v>
      </c>
      <c r="AH172" s="4">
        <v>53</v>
      </c>
      <c r="AI172" s="4">
        <v>25.2</v>
      </c>
      <c r="AJ172" s="4">
        <v>0.57999999999999996</v>
      </c>
      <c r="AK172" s="4">
        <v>987</v>
      </c>
      <c r="AL172" s="4">
        <v>8</v>
      </c>
      <c r="AM172" s="4">
        <v>0</v>
      </c>
      <c r="AN172" s="4">
        <v>32</v>
      </c>
      <c r="AO172" s="4">
        <v>190</v>
      </c>
      <c r="AP172" s="4">
        <v>189</v>
      </c>
      <c r="AQ172" s="4">
        <v>3.2</v>
      </c>
      <c r="AR172" s="4">
        <v>195</v>
      </c>
      <c r="AS172" s="4" t="s">
        <v>155</v>
      </c>
      <c r="AT172" s="4">
        <v>2</v>
      </c>
      <c r="AU172" s="5">
        <v>0.7799652777777778</v>
      </c>
      <c r="AV172" s="4">
        <v>47.160001000000001</v>
      </c>
      <c r="AW172" s="4">
        <v>-88.490489999999994</v>
      </c>
      <c r="AX172" s="4">
        <v>314.2</v>
      </c>
      <c r="AY172" s="4">
        <v>31.6</v>
      </c>
      <c r="AZ172" s="4">
        <v>12</v>
      </c>
      <c r="BA172" s="4">
        <v>10</v>
      </c>
      <c r="BB172" s="4" t="s">
        <v>438</v>
      </c>
      <c r="BC172" s="4">
        <v>1.3</v>
      </c>
      <c r="BD172" s="4">
        <v>1.1000000000000001</v>
      </c>
      <c r="BE172" s="4">
        <v>2.2000000000000002</v>
      </c>
      <c r="BF172" s="4">
        <v>14.063000000000001</v>
      </c>
      <c r="BG172" s="4">
        <v>12.24</v>
      </c>
      <c r="BH172" s="4">
        <v>0.87</v>
      </c>
      <c r="BI172" s="4">
        <v>17.312999999999999</v>
      </c>
      <c r="BJ172" s="4">
        <v>1634.222</v>
      </c>
      <c r="BK172" s="4">
        <v>485.51900000000001</v>
      </c>
      <c r="BL172" s="4">
        <v>2.15</v>
      </c>
      <c r="BM172" s="4">
        <v>0.57499999999999996</v>
      </c>
      <c r="BN172" s="4">
        <v>2.7250000000000001</v>
      </c>
      <c r="BO172" s="4">
        <v>1.7430000000000001</v>
      </c>
      <c r="BP172" s="4">
        <v>0.46600000000000003</v>
      </c>
      <c r="BQ172" s="4">
        <v>2.2080000000000002</v>
      </c>
      <c r="BR172" s="4">
        <v>209.95099999999999</v>
      </c>
      <c r="BU172" s="4">
        <v>74.349000000000004</v>
      </c>
      <c r="BW172" s="4">
        <v>581.36800000000005</v>
      </c>
      <c r="BX172" s="4">
        <v>0.43719599999999997</v>
      </c>
      <c r="BY172" s="4">
        <v>-5</v>
      </c>
      <c r="BZ172" s="4">
        <v>1.094433</v>
      </c>
      <c r="CA172" s="4">
        <v>10.683977000000001</v>
      </c>
      <c r="CB172" s="4">
        <v>22.107547</v>
      </c>
    </row>
    <row r="173" spans="1:80">
      <c r="A173" s="2">
        <v>42440</v>
      </c>
      <c r="B173" s="32">
        <v>0.57182219907407406</v>
      </c>
      <c r="C173" s="4">
        <v>8.9499999999999993</v>
      </c>
      <c r="D173" s="4">
        <v>4.2432999999999996</v>
      </c>
      <c r="E173" s="4" t="s">
        <v>155</v>
      </c>
      <c r="F173" s="4">
        <v>42433.152789</v>
      </c>
      <c r="G173" s="4">
        <v>129.19999999999999</v>
      </c>
      <c r="H173" s="4">
        <v>30</v>
      </c>
      <c r="I173" s="4">
        <v>28200.799999999999</v>
      </c>
      <c r="K173" s="4">
        <v>4.0999999999999996</v>
      </c>
      <c r="L173" s="4">
        <v>2052</v>
      </c>
      <c r="M173" s="4">
        <v>0.85319999999999996</v>
      </c>
      <c r="N173" s="4">
        <v>7.6357999999999997</v>
      </c>
      <c r="O173" s="4">
        <v>3.6202000000000001</v>
      </c>
      <c r="P173" s="4">
        <v>110.2216</v>
      </c>
      <c r="Q173" s="4">
        <v>25.594899999999999</v>
      </c>
      <c r="R173" s="4">
        <v>135.80000000000001</v>
      </c>
      <c r="S173" s="4">
        <v>89.316999999999993</v>
      </c>
      <c r="T173" s="4">
        <v>20.740600000000001</v>
      </c>
      <c r="U173" s="4">
        <v>110.1</v>
      </c>
      <c r="V173" s="4">
        <v>28200.7844</v>
      </c>
      <c r="Y173" s="4">
        <v>1750.693</v>
      </c>
      <c r="Z173" s="4">
        <v>0</v>
      </c>
      <c r="AA173" s="4">
        <v>3.4980000000000002</v>
      </c>
      <c r="AB173" s="4" t="s">
        <v>384</v>
      </c>
      <c r="AC173" s="4">
        <v>0</v>
      </c>
      <c r="AD173" s="4">
        <v>11.7</v>
      </c>
      <c r="AE173" s="4">
        <v>850</v>
      </c>
      <c r="AF173" s="4">
        <v>882</v>
      </c>
      <c r="AG173" s="4">
        <v>884</v>
      </c>
      <c r="AH173" s="4">
        <v>53</v>
      </c>
      <c r="AI173" s="4">
        <v>25.2</v>
      </c>
      <c r="AJ173" s="4">
        <v>0.57999999999999996</v>
      </c>
      <c r="AK173" s="4">
        <v>987</v>
      </c>
      <c r="AL173" s="4">
        <v>8</v>
      </c>
      <c r="AM173" s="4">
        <v>0</v>
      </c>
      <c r="AN173" s="4">
        <v>32</v>
      </c>
      <c r="AO173" s="4">
        <v>190</v>
      </c>
      <c r="AP173" s="4">
        <v>189</v>
      </c>
      <c r="AQ173" s="4">
        <v>3</v>
      </c>
      <c r="AR173" s="4">
        <v>195</v>
      </c>
      <c r="AS173" s="4" t="s">
        <v>155</v>
      </c>
      <c r="AT173" s="4">
        <v>2</v>
      </c>
      <c r="AU173" s="5">
        <v>0.77997685185185184</v>
      </c>
      <c r="AV173" s="4">
        <v>47.159878999999997</v>
      </c>
      <c r="AW173" s="4">
        <v>-88.490437999999997</v>
      </c>
      <c r="AX173" s="4">
        <v>314</v>
      </c>
      <c r="AY173" s="4">
        <v>31.5</v>
      </c>
      <c r="AZ173" s="4">
        <v>12</v>
      </c>
      <c r="BA173" s="4">
        <v>10</v>
      </c>
      <c r="BB173" s="4" t="s">
        <v>438</v>
      </c>
      <c r="BC173" s="4">
        <v>1.2756240000000001</v>
      </c>
      <c r="BD173" s="4">
        <v>1.124376</v>
      </c>
      <c r="BE173" s="4">
        <v>2.2000000000000002</v>
      </c>
      <c r="BF173" s="4">
        <v>14.063000000000001</v>
      </c>
      <c r="BG173" s="4">
        <v>12.31</v>
      </c>
      <c r="BH173" s="4">
        <v>0.88</v>
      </c>
      <c r="BI173" s="4">
        <v>17.210999999999999</v>
      </c>
      <c r="BJ173" s="4">
        <v>1644.7660000000001</v>
      </c>
      <c r="BK173" s="4">
        <v>496.322</v>
      </c>
      <c r="BL173" s="4">
        <v>2.4860000000000002</v>
      </c>
      <c r="BM173" s="4">
        <v>0.57699999999999996</v>
      </c>
      <c r="BN173" s="4">
        <v>3.0640000000000001</v>
      </c>
      <c r="BO173" s="4">
        <v>2.0150000000000001</v>
      </c>
      <c r="BP173" s="4">
        <v>0.46800000000000003</v>
      </c>
      <c r="BQ173" s="4">
        <v>2.4830000000000001</v>
      </c>
      <c r="BR173" s="4">
        <v>200.86600000000001</v>
      </c>
      <c r="BU173" s="4">
        <v>74.817999999999998</v>
      </c>
      <c r="BW173" s="4">
        <v>547.85299999999995</v>
      </c>
      <c r="BX173" s="4">
        <v>0.43707200000000002</v>
      </c>
      <c r="BY173" s="4">
        <v>-5</v>
      </c>
      <c r="BZ173" s="4">
        <v>1.0941339999999999</v>
      </c>
      <c r="CA173" s="4">
        <v>10.680947</v>
      </c>
      <c r="CB173" s="4">
        <v>22.101507000000002</v>
      </c>
    </row>
    <row r="174" spans="1:80">
      <c r="A174" s="2">
        <v>42440</v>
      </c>
      <c r="B174" s="32">
        <v>0.57183377314814809</v>
      </c>
      <c r="C174" s="4">
        <v>8.6660000000000004</v>
      </c>
      <c r="D174" s="4">
        <v>4.8723000000000001</v>
      </c>
      <c r="E174" s="4" t="s">
        <v>155</v>
      </c>
      <c r="F174" s="4">
        <v>48722.562652000001</v>
      </c>
      <c r="G174" s="4">
        <v>135.1</v>
      </c>
      <c r="H174" s="4">
        <v>29.9</v>
      </c>
      <c r="I174" s="4">
        <v>27331.7</v>
      </c>
      <c r="K174" s="4">
        <v>4.0999999999999996</v>
      </c>
      <c r="L174" s="4">
        <v>2052</v>
      </c>
      <c r="M174" s="4">
        <v>0.85019999999999996</v>
      </c>
      <c r="N174" s="4">
        <v>7.3676000000000004</v>
      </c>
      <c r="O174" s="4">
        <v>4.1421999999999999</v>
      </c>
      <c r="P174" s="4">
        <v>114.8412</v>
      </c>
      <c r="Q174" s="4">
        <v>25.42</v>
      </c>
      <c r="R174" s="4">
        <v>140.30000000000001</v>
      </c>
      <c r="S174" s="4">
        <v>93.060400000000001</v>
      </c>
      <c r="T174" s="4">
        <v>20.598800000000001</v>
      </c>
      <c r="U174" s="4">
        <v>113.7</v>
      </c>
      <c r="V174" s="4">
        <v>27331.731299999999</v>
      </c>
      <c r="Y174" s="4">
        <v>1744.5409999999999</v>
      </c>
      <c r="Z174" s="4">
        <v>0</v>
      </c>
      <c r="AA174" s="4">
        <v>3.4857</v>
      </c>
      <c r="AB174" s="4" t="s">
        <v>384</v>
      </c>
      <c r="AC174" s="4">
        <v>0</v>
      </c>
      <c r="AD174" s="4">
        <v>11.6</v>
      </c>
      <c r="AE174" s="4">
        <v>849</v>
      </c>
      <c r="AF174" s="4">
        <v>881</v>
      </c>
      <c r="AG174" s="4">
        <v>883</v>
      </c>
      <c r="AH174" s="4">
        <v>53</v>
      </c>
      <c r="AI174" s="4">
        <v>25.2</v>
      </c>
      <c r="AJ174" s="4">
        <v>0.57999999999999996</v>
      </c>
      <c r="AK174" s="4">
        <v>987</v>
      </c>
      <c r="AL174" s="4">
        <v>8</v>
      </c>
      <c r="AM174" s="4">
        <v>0</v>
      </c>
      <c r="AN174" s="4">
        <v>32</v>
      </c>
      <c r="AO174" s="4">
        <v>190</v>
      </c>
      <c r="AP174" s="4">
        <v>188.6</v>
      </c>
      <c r="AQ174" s="4">
        <v>2.9</v>
      </c>
      <c r="AR174" s="4">
        <v>195</v>
      </c>
      <c r="AS174" s="4" t="s">
        <v>155</v>
      </c>
      <c r="AT174" s="4">
        <v>2</v>
      </c>
      <c r="AU174" s="5">
        <v>0.77998842592592599</v>
      </c>
      <c r="AV174" s="4">
        <v>47.159768</v>
      </c>
      <c r="AW174" s="4">
        <v>-88.490342999999996</v>
      </c>
      <c r="AX174" s="4">
        <v>313.8</v>
      </c>
      <c r="AY174" s="4">
        <v>32</v>
      </c>
      <c r="AZ174" s="4">
        <v>12</v>
      </c>
      <c r="BA174" s="4">
        <v>10</v>
      </c>
      <c r="BB174" s="4" t="s">
        <v>438</v>
      </c>
      <c r="BC174" s="4">
        <v>1.2</v>
      </c>
      <c r="BD174" s="4">
        <v>1.2242759999999999</v>
      </c>
      <c r="BE174" s="4">
        <v>2.2000000000000002</v>
      </c>
      <c r="BF174" s="4">
        <v>14.063000000000001</v>
      </c>
      <c r="BG174" s="4">
        <v>12.06</v>
      </c>
      <c r="BH174" s="4">
        <v>0.86</v>
      </c>
      <c r="BI174" s="4">
        <v>17.623999999999999</v>
      </c>
      <c r="BJ174" s="4">
        <v>1568.3330000000001</v>
      </c>
      <c r="BK174" s="4">
        <v>561.21100000000001</v>
      </c>
      <c r="BL174" s="4">
        <v>2.56</v>
      </c>
      <c r="BM174" s="4">
        <v>0.56699999999999995</v>
      </c>
      <c r="BN174" s="4">
        <v>3.1269999999999998</v>
      </c>
      <c r="BO174" s="4">
        <v>2.0750000000000002</v>
      </c>
      <c r="BP174" s="4">
        <v>0.45900000000000002</v>
      </c>
      <c r="BQ174" s="4">
        <v>2.5339999999999998</v>
      </c>
      <c r="BR174" s="4">
        <v>192.38810000000001</v>
      </c>
      <c r="BU174" s="4">
        <v>73.679000000000002</v>
      </c>
      <c r="BW174" s="4">
        <v>539.51199999999994</v>
      </c>
      <c r="BX174" s="4">
        <v>0.447052</v>
      </c>
      <c r="BY174" s="4">
        <v>-5</v>
      </c>
      <c r="BZ174" s="4">
        <v>1.0942989999999999</v>
      </c>
      <c r="CA174" s="4">
        <v>10.924833</v>
      </c>
      <c r="CB174" s="4">
        <v>22.104839999999999</v>
      </c>
    </row>
    <row r="175" spans="1:80">
      <c r="A175" s="2">
        <v>42440</v>
      </c>
      <c r="B175" s="32">
        <v>0.57184534722222224</v>
      </c>
      <c r="C175" s="4">
        <v>8.43</v>
      </c>
      <c r="D175" s="4">
        <v>5.1791999999999998</v>
      </c>
      <c r="E175" s="4" t="s">
        <v>155</v>
      </c>
      <c r="F175" s="4">
        <v>51792.108434000002</v>
      </c>
      <c r="G175" s="4">
        <v>108.3</v>
      </c>
      <c r="H175" s="4">
        <v>29.9</v>
      </c>
      <c r="I175" s="4">
        <v>27058.5</v>
      </c>
      <c r="K175" s="4">
        <v>4.08</v>
      </c>
      <c r="L175" s="4">
        <v>2052</v>
      </c>
      <c r="M175" s="4">
        <v>0.84930000000000005</v>
      </c>
      <c r="N175" s="4">
        <v>7.1597</v>
      </c>
      <c r="O175" s="4">
        <v>4.3987999999999996</v>
      </c>
      <c r="P175" s="4">
        <v>91.992000000000004</v>
      </c>
      <c r="Q175" s="4">
        <v>25.394500000000001</v>
      </c>
      <c r="R175" s="4">
        <v>117.4</v>
      </c>
      <c r="S175" s="4">
        <v>74.544799999999995</v>
      </c>
      <c r="T175" s="4">
        <v>20.578199999999999</v>
      </c>
      <c r="U175" s="4">
        <v>95.1</v>
      </c>
      <c r="V175" s="4">
        <v>27058.504400000002</v>
      </c>
      <c r="Y175" s="4">
        <v>1742.7950000000001</v>
      </c>
      <c r="Z175" s="4">
        <v>0</v>
      </c>
      <c r="AA175" s="4">
        <v>3.4666999999999999</v>
      </c>
      <c r="AB175" s="4" t="s">
        <v>384</v>
      </c>
      <c r="AC175" s="4">
        <v>0</v>
      </c>
      <c r="AD175" s="4">
        <v>11.7</v>
      </c>
      <c r="AE175" s="4">
        <v>848</v>
      </c>
      <c r="AF175" s="4">
        <v>881</v>
      </c>
      <c r="AG175" s="4">
        <v>882</v>
      </c>
      <c r="AH175" s="4">
        <v>53</v>
      </c>
      <c r="AI175" s="4">
        <v>25.2</v>
      </c>
      <c r="AJ175" s="4">
        <v>0.57999999999999996</v>
      </c>
      <c r="AK175" s="4">
        <v>987</v>
      </c>
      <c r="AL175" s="4">
        <v>8</v>
      </c>
      <c r="AM175" s="4">
        <v>0</v>
      </c>
      <c r="AN175" s="4">
        <v>32</v>
      </c>
      <c r="AO175" s="4">
        <v>190</v>
      </c>
      <c r="AP175" s="4">
        <v>188</v>
      </c>
      <c r="AQ175" s="4">
        <v>2.9</v>
      </c>
      <c r="AR175" s="4">
        <v>195</v>
      </c>
      <c r="AS175" s="4" t="s">
        <v>155</v>
      </c>
      <c r="AT175" s="4">
        <v>2</v>
      </c>
      <c r="AU175" s="5">
        <v>0.77999999999999992</v>
      </c>
      <c r="AV175" s="4">
        <v>47.159664999999997</v>
      </c>
      <c r="AW175" s="4">
        <v>-88.490206000000001</v>
      </c>
      <c r="AX175" s="4">
        <v>314</v>
      </c>
      <c r="AY175" s="4">
        <v>34.4</v>
      </c>
      <c r="AZ175" s="4">
        <v>12</v>
      </c>
      <c r="BA175" s="4">
        <v>10</v>
      </c>
      <c r="BB175" s="4" t="s">
        <v>438</v>
      </c>
      <c r="BC175" s="4">
        <v>1.175824</v>
      </c>
      <c r="BD175" s="4">
        <v>1.3</v>
      </c>
      <c r="BE175" s="4">
        <v>2.1516479999999998</v>
      </c>
      <c r="BF175" s="4">
        <v>14.063000000000001</v>
      </c>
      <c r="BG175" s="4">
        <v>11.98</v>
      </c>
      <c r="BH175" s="4">
        <v>0.85</v>
      </c>
      <c r="BI175" s="4">
        <v>17.742000000000001</v>
      </c>
      <c r="BJ175" s="4">
        <v>1521.7940000000001</v>
      </c>
      <c r="BK175" s="4">
        <v>595.07100000000003</v>
      </c>
      <c r="BL175" s="4">
        <v>2.048</v>
      </c>
      <c r="BM175" s="4">
        <v>0.56499999999999995</v>
      </c>
      <c r="BN175" s="4">
        <v>2.613</v>
      </c>
      <c r="BO175" s="4">
        <v>1.659</v>
      </c>
      <c r="BP175" s="4">
        <v>0.45800000000000002</v>
      </c>
      <c r="BQ175" s="4">
        <v>2.117</v>
      </c>
      <c r="BR175" s="4">
        <v>190.17769999999999</v>
      </c>
      <c r="BU175" s="4">
        <v>73.494</v>
      </c>
      <c r="BW175" s="4">
        <v>535.76900000000001</v>
      </c>
      <c r="BX175" s="4">
        <v>0.45857700000000001</v>
      </c>
      <c r="BY175" s="4">
        <v>-5</v>
      </c>
      <c r="BZ175" s="4">
        <v>1.095567</v>
      </c>
      <c r="CA175" s="4">
        <v>11.206476</v>
      </c>
      <c r="CB175" s="4">
        <v>22.130452999999999</v>
      </c>
    </row>
    <row r="176" spans="1:80">
      <c r="A176" s="2">
        <v>42440</v>
      </c>
      <c r="B176" s="32">
        <v>0.57185692129629628</v>
      </c>
      <c r="C176" s="4">
        <v>8.4710000000000001</v>
      </c>
      <c r="D176" s="4">
        <v>5.3624000000000001</v>
      </c>
      <c r="E176" s="4" t="s">
        <v>155</v>
      </c>
      <c r="F176" s="4">
        <v>53623.908507</v>
      </c>
      <c r="G176" s="4">
        <v>92.6</v>
      </c>
      <c r="H176" s="4">
        <v>35</v>
      </c>
      <c r="I176" s="4">
        <v>26604.1</v>
      </c>
      <c r="K176" s="4">
        <v>4</v>
      </c>
      <c r="L176" s="4">
        <v>2052</v>
      </c>
      <c r="M176" s="4">
        <v>0.84770000000000001</v>
      </c>
      <c r="N176" s="4">
        <v>7.1805000000000003</v>
      </c>
      <c r="O176" s="4">
        <v>4.5454999999999997</v>
      </c>
      <c r="P176" s="4">
        <v>78.4602</v>
      </c>
      <c r="Q176" s="4">
        <v>29.658100000000001</v>
      </c>
      <c r="R176" s="4">
        <v>108.1</v>
      </c>
      <c r="S176" s="4">
        <v>63.5794</v>
      </c>
      <c r="T176" s="4">
        <v>24.033200000000001</v>
      </c>
      <c r="U176" s="4">
        <v>87.6</v>
      </c>
      <c r="V176" s="4">
        <v>26604.079099999999</v>
      </c>
      <c r="Y176" s="4">
        <v>1739.4110000000001</v>
      </c>
      <c r="Z176" s="4">
        <v>0</v>
      </c>
      <c r="AA176" s="4">
        <v>3.3906999999999998</v>
      </c>
      <c r="AB176" s="4" t="s">
        <v>384</v>
      </c>
      <c r="AC176" s="4">
        <v>0</v>
      </c>
      <c r="AD176" s="4">
        <v>11.6</v>
      </c>
      <c r="AE176" s="4">
        <v>848</v>
      </c>
      <c r="AF176" s="4">
        <v>880</v>
      </c>
      <c r="AG176" s="4">
        <v>882</v>
      </c>
      <c r="AH176" s="4">
        <v>53</v>
      </c>
      <c r="AI176" s="4">
        <v>25.2</v>
      </c>
      <c r="AJ176" s="4">
        <v>0.57999999999999996</v>
      </c>
      <c r="AK176" s="4">
        <v>987</v>
      </c>
      <c r="AL176" s="4">
        <v>8</v>
      </c>
      <c r="AM176" s="4">
        <v>0</v>
      </c>
      <c r="AN176" s="4">
        <v>32</v>
      </c>
      <c r="AO176" s="4">
        <v>190</v>
      </c>
      <c r="AP176" s="4">
        <v>188</v>
      </c>
      <c r="AQ176" s="4">
        <v>2.9</v>
      </c>
      <c r="AR176" s="4">
        <v>195</v>
      </c>
      <c r="AS176" s="4" t="s">
        <v>155</v>
      </c>
      <c r="AT176" s="4">
        <v>2</v>
      </c>
      <c r="AU176" s="5">
        <v>0.78001157407407407</v>
      </c>
      <c r="AV176" s="4">
        <v>47.159571</v>
      </c>
      <c r="AW176" s="4">
        <v>-88.490055999999996</v>
      </c>
      <c r="AX176" s="4">
        <v>313.89999999999998</v>
      </c>
      <c r="AY176" s="4">
        <v>34.200000000000003</v>
      </c>
      <c r="AZ176" s="4">
        <v>12</v>
      </c>
      <c r="BA176" s="4">
        <v>10</v>
      </c>
      <c r="BB176" s="4" t="s">
        <v>438</v>
      </c>
      <c r="BC176" s="4">
        <v>1.1000000000000001</v>
      </c>
      <c r="BD176" s="4">
        <v>1.324076</v>
      </c>
      <c r="BE176" s="4">
        <v>2.024076</v>
      </c>
      <c r="BF176" s="4">
        <v>14.063000000000001</v>
      </c>
      <c r="BG176" s="4">
        <v>11.85</v>
      </c>
      <c r="BH176" s="4">
        <v>0.84</v>
      </c>
      <c r="BI176" s="4">
        <v>17.971</v>
      </c>
      <c r="BJ176" s="4">
        <v>1513.223</v>
      </c>
      <c r="BK176" s="4">
        <v>609.68799999999999</v>
      </c>
      <c r="BL176" s="4">
        <v>1.732</v>
      </c>
      <c r="BM176" s="4">
        <v>0.65500000000000003</v>
      </c>
      <c r="BN176" s="4">
        <v>2.3860000000000001</v>
      </c>
      <c r="BO176" s="4">
        <v>1.403</v>
      </c>
      <c r="BP176" s="4">
        <v>0.53</v>
      </c>
      <c r="BQ176" s="4">
        <v>1.9339999999999999</v>
      </c>
      <c r="BR176" s="4">
        <v>185.39240000000001</v>
      </c>
      <c r="BU176" s="4">
        <v>72.727000000000004</v>
      </c>
      <c r="BW176" s="4">
        <v>519.55399999999997</v>
      </c>
      <c r="BX176" s="4">
        <v>0.48473300000000002</v>
      </c>
      <c r="BY176" s="4">
        <v>-5</v>
      </c>
      <c r="BZ176" s="4">
        <v>1.0941339999999999</v>
      </c>
      <c r="CA176" s="4">
        <v>11.845663</v>
      </c>
      <c r="CB176" s="4">
        <v>22.101507000000002</v>
      </c>
    </row>
    <row r="177" spans="1:80">
      <c r="A177" s="2">
        <v>42440</v>
      </c>
      <c r="B177" s="32">
        <v>0.57186849537037043</v>
      </c>
      <c r="C177" s="4">
        <v>8.641</v>
      </c>
      <c r="D177" s="4">
        <v>5.0242000000000004</v>
      </c>
      <c r="E177" s="4" t="s">
        <v>155</v>
      </c>
      <c r="F177" s="4">
        <v>50242.439023999999</v>
      </c>
      <c r="G177" s="4">
        <v>84.1</v>
      </c>
      <c r="H177" s="4">
        <v>43.8</v>
      </c>
      <c r="I177" s="4">
        <v>26511.599999999999</v>
      </c>
      <c r="K177" s="4">
        <v>3.9</v>
      </c>
      <c r="L177" s="4">
        <v>2052</v>
      </c>
      <c r="M177" s="4">
        <v>0.84970000000000001</v>
      </c>
      <c r="N177" s="4">
        <v>7.3422000000000001</v>
      </c>
      <c r="O177" s="4">
        <v>4.2693000000000003</v>
      </c>
      <c r="P177" s="4">
        <v>71.500200000000007</v>
      </c>
      <c r="Q177" s="4">
        <v>37.218400000000003</v>
      </c>
      <c r="R177" s="4">
        <v>108.7</v>
      </c>
      <c r="S177" s="4">
        <v>57.939500000000002</v>
      </c>
      <c r="T177" s="4">
        <v>30.159600000000001</v>
      </c>
      <c r="U177" s="4">
        <v>88.1</v>
      </c>
      <c r="V177" s="4">
        <v>26511.550200000001</v>
      </c>
      <c r="Y177" s="4">
        <v>1743.6590000000001</v>
      </c>
      <c r="Z177" s="4">
        <v>0</v>
      </c>
      <c r="AA177" s="4">
        <v>3.3140000000000001</v>
      </c>
      <c r="AB177" s="4" t="s">
        <v>384</v>
      </c>
      <c r="AC177" s="4">
        <v>0</v>
      </c>
      <c r="AD177" s="4">
        <v>11.6</v>
      </c>
      <c r="AE177" s="4">
        <v>848</v>
      </c>
      <c r="AF177" s="4">
        <v>878</v>
      </c>
      <c r="AG177" s="4">
        <v>882</v>
      </c>
      <c r="AH177" s="4">
        <v>53</v>
      </c>
      <c r="AI177" s="4">
        <v>25.2</v>
      </c>
      <c r="AJ177" s="4">
        <v>0.57999999999999996</v>
      </c>
      <c r="AK177" s="4">
        <v>987</v>
      </c>
      <c r="AL177" s="4">
        <v>8</v>
      </c>
      <c r="AM177" s="4">
        <v>0</v>
      </c>
      <c r="AN177" s="4">
        <v>32</v>
      </c>
      <c r="AO177" s="4">
        <v>190</v>
      </c>
      <c r="AP177" s="4">
        <v>188.4</v>
      </c>
      <c r="AQ177" s="4">
        <v>2.9</v>
      </c>
      <c r="AR177" s="4">
        <v>195</v>
      </c>
      <c r="AS177" s="4" t="s">
        <v>155</v>
      </c>
      <c r="AT177" s="4">
        <v>2</v>
      </c>
      <c r="AU177" s="5">
        <v>0.78002314814814822</v>
      </c>
      <c r="AV177" s="4">
        <v>47.159480000000002</v>
      </c>
      <c r="AW177" s="4">
        <v>-88.489903999999996</v>
      </c>
      <c r="AX177" s="4">
        <v>313.7</v>
      </c>
      <c r="AY177" s="4">
        <v>34.4</v>
      </c>
      <c r="AZ177" s="4">
        <v>12</v>
      </c>
      <c r="BA177" s="4">
        <v>10</v>
      </c>
      <c r="BB177" s="4" t="s">
        <v>438</v>
      </c>
      <c r="BC177" s="4">
        <v>1.1000000000000001</v>
      </c>
      <c r="BD177" s="4">
        <v>1.424242</v>
      </c>
      <c r="BE177" s="4">
        <v>2.1</v>
      </c>
      <c r="BF177" s="4">
        <v>14.063000000000001</v>
      </c>
      <c r="BG177" s="4">
        <v>12.02</v>
      </c>
      <c r="BH177" s="4">
        <v>0.85</v>
      </c>
      <c r="BI177" s="4">
        <v>17.684000000000001</v>
      </c>
      <c r="BJ177" s="4">
        <v>1560.7739999999999</v>
      </c>
      <c r="BK177" s="4">
        <v>577.62199999999996</v>
      </c>
      <c r="BL177" s="4">
        <v>1.5920000000000001</v>
      </c>
      <c r="BM177" s="4">
        <v>0.82899999999999996</v>
      </c>
      <c r="BN177" s="4">
        <v>2.42</v>
      </c>
      <c r="BO177" s="4">
        <v>1.29</v>
      </c>
      <c r="BP177" s="4">
        <v>0.67100000000000004</v>
      </c>
      <c r="BQ177" s="4">
        <v>1.9610000000000001</v>
      </c>
      <c r="BR177" s="4">
        <v>186.35579999999999</v>
      </c>
      <c r="BU177" s="4">
        <v>73.539000000000001</v>
      </c>
      <c r="BW177" s="4">
        <v>512.22299999999996</v>
      </c>
      <c r="BX177" s="4">
        <v>0.47445199999999998</v>
      </c>
      <c r="BY177" s="4">
        <v>-5</v>
      </c>
      <c r="BZ177" s="4">
        <v>1.0921339999999999</v>
      </c>
      <c r="CA177" s="4">
        <v>11.594421000000001</v>
      </c>
      <c r="CB177" s="4">
        <v>22.061107</v>
      </c>
    </row>
    <row r="178" spans="1:80">
      <c r="A178" s="2">
        <v>42440</v>
      </c>
      <c r="B178" s="32">
        <v>0.57188006944444447</v>
      </c>
      <c r="C178" s="4">
        <v>8.9350000000000005</v>
      </c>
      <c r="D178" s="4">
        <v>4.2016</v>
      </c>
      <c r="E178" s="4" t="s">
        <v>155</v>
      </c>
      <c r="F178" s="4">
        <v>42015.732647999997</v>
      </c>
      <c r="G178" s="4">
        <v>84.4</v>
      </c>
      <c r="H178" s="4">
        <v>43.8</v>
      </c>
      <c r="I178" s="4">
        <v>25387.599999999999</v>
      </c>
      <c r="K178" s="4">
        <v>3.9</v>
      </c>
      <c r="L178" s="4">
        <v>2052</v>
      </c>
      <c r="M178" s="4">
        <v>0.85650000000000004</v>
      </c>
      <c r="N178" s="4">
        <v>7.6531000000000002</v>
      </c>
      <c r="O178" s="4">
        <v>3.5985999999999998</v>
      </c>
      <c r="P178" s="4">
        <v>72.3172</v>
      </c>
      <c r="Q178" s="4">
        <v>37.513800000000003</v>
      </c>
      <c r="R178" s="4">
        <v>109.8</v>
      </c>
      <c r="S178" s="4">
        <v>58.601500000000001</v>
      </c>
      <c r="T178" s="4">
        <v>30.398900000000001</v>
      </c>
      <c r="U178" s="4">
        <v>89</v>
      </c>
      <c r="V178" s="4">
        <v>25387.64</v>
      </c>
      <c r="Y178" s="4">
        <v>1757.4949999999999</v>
      </c>
      <c r="Z178" s="4">
        <v>0</v>
      </c>
      <c r="AA178" s="4">
        <v>3.3403</v>
      </c>
      <c r="AB178" s="4" t="s">
        <v>384</v>
      </c>
      <c r="AC178" s="4">
        <v>0</v>
      </c>
      <c r="AD178" s="4">
        <v>11.6</v>
      </c>
      <c r="AE178" s="4">
        <v>847</v>
      </c>
      <c r="AF178" s="4">
        <v>877</v>
      </c>
      <c r="AG178" s="4">
        <v>881</v>
      </c>
      <c r="AH178" s="4">
        <v>53</v>
      </c>
      <c r="AI178" s="4">
        <v>25.2</v>
      </c>
      <c r="AJ178" s="4">
        <v>0.57999999999999996</v>
      </c>
      <c r="AK178" s="4">
        <v>987</v>
      </c>
      <c r="AL178" s="4">
        <v>8</v>
      </c>
      <c r="AM178" s="4">
        <v>0</v>
      </c>
      <c r="AN178" s="4">
        <v>32</v>
      </c>
      <c r="AO178" s="4">
        <v>190</v>
      </c>
      <c r="AP178" s="4">
        <v>188.6</v>
      </c>
      <c r="AQ178" s="4">
        <v>3</v>
      </c>
      <c r="AR178" s="4">
        <v>195</v>
      </c>
      <c r="AS178" s="4" t="s">
        <v>155</v>
      </c>
      <c r="AT178" s="4">
        <v>2</v>
      </c>
      <c r="AU178" s="5">
        <v>0.78003472222222225</v>
      </c>
      <c r="AV178" s="4">
        <v>47.159385999999998</v>
      </c>
      <c r="AW178" s="4">
        <v>-88.489754000000005</v>
      </c>
      <c r="AX178" s="4">
        <v>313.7</v>
      </c>
      <c r="AY178" s="4">
        <v>34.200000000000003</v>
      </c>
      <c r="AZ178" s="4">
        <v>12</v>
      </c>
      <c r="BA178" s="4">
        <v>10</v>
      </c>
      <c r="BB178" s="4" t="s">
        <v>438</v>
      </c>
      <c r="BC178" s="4">
        <v>1.1000000000000001</v>
      </c>
      <c r="BD178" s="4">
        <v>1.524975</v>
      </c>
      <c r="BE178" s="4">
        <v>2.1249750000000001</v>
      </c>
      <c r="BF178" s="4">
        <v>14.063000000000001</v>
      </c>
      <c r="BG178" s="4">
        <v>12.62</v>
      </c>
      <c r="BH178" s="4">
        <v>0.9</v>
      </c>
      <c r="BI178" s="4">
        <v>16.757000000000001</v>
      </c>
      <c r="BJ178" s="4">
        <v>1682.7380000000001</v>
      </c>
      <c r="BK178" s="4">
        <v>503.601</v>
      </c>
      <c r="BL178" s="4">
        <v>1.665</v>
      </c>
      <c r="BM178" s="4">
        <v>0.86399999999999999</v>
      </c>
      <c r="BN178" s="4">
        <v>2.5289999999999999</v>
      </c>
      <c r="BO178" s="4">
        <v>1.349</v>
      </c>
      <c r="BP178" s="4">
        <v>0.7</v>
      </c>
      <c r="BQ178" s="4">
        <v>2.0489999999999999</v>
      </c>
      <c r="BR178" s="4">
        <v>184.5864</v>
      </c>
      <c r="BU178" s="4">
        <v>76.67</v>
      </c>
      <c r="BW178" s="4">
        <v>534.024</v>
      </c>
      <c r="BX178" s="4">
        <v>0.38816499999999998</v>
      </c>
      <c r="BY178" s="4">
        <v>-5</v>
      </c>
      <c r="BZ178" s="4">
        <v>1.091</v>
      </c>
      <c r="CA178" s="4">
        <v>9.4857820000000004</v>
      </c>
      <c r="CB178" s="4">
        <v>22.0382</v>
      </c>
    </row>
    <row r="179" spans="1:80">
      <c r="A179" s="2">
        <v>42440</v>
      </c>
      <c r="B179" s="32">
        <v>0.57189164351851851</v>
      </c>
      <c r="C179" s="4">
        <v>9.1240000000000006</v>
      </c>
      <c r="D179" s="4">
        <v>3.8854000000000002</v>
      </c>
      <c r="E179" s="4" t="s">
        <v>155</v>
      </c>
      <c r="F179" s="4">
        <v>38853.724859000002</v>
      </c>
      <c r="G179" s="4">
        <v>105.5</v>
      </c>
      <c r="H179" s="4">
        <v>43.7</v>
      </c>
      <c r="I179" s="4">
        <v>24816.1</v>
      </c>
      <c r="K179" s="4">
        <v>3.9</v>
      </c>
      <c r="L179" s="4">
        <v>2052</v>
      </c>
      <c r="M179" s="4">
        <v>0.85860000000000003</v>
      </c>
      <c r="N179" s="4">
        <v>7.8339999999999996</v>
      </c>
      <c r="O179" s="4">
        <v>3.3359000000000001</v>
      </c>
      <c r="P179" s="4">
        <v>90.543899999999994</v>
      </c>
      <c r="Q179" s="4">
        <v>37.520299999999999</v>
      </c>
      <c r="R179" s="4">
        <v>128.1</v>
      </c>
      <c r="S179" s="4">
        <v>73.371300000000005</v>
      </c>
      <c r="T179" s="4">
        <v>30.404199999999999</v>
      </c>
      <c r="U179" s="4">
        <v>103.8</v>
      </c>
      <c r="V179" s="4">
        <v>24816.1443</v>
      </c>
      <c r="Y179" s="4">
        <v>1761.8209999999999</v>
      </c>
      <c r="Z179" s="4">
        <v>0</v>
      </c>
      <c r="AA179" s="4">
        <v>3.3485</v>
      </c>
      <c r="AB179" s="4" t="s">
        <v>384</v>
      </c>
      <c r="AC179" s="4">
        <v>0</v>
      </c>
      <c r="AD179" s="4">
        <v>11.6</v>
      </c>
      <c r="AE179" s="4">
        <v>846</v>
      </c>
      <c r="AF179" s="4">
        <v>876</v>
      </c>
      <c r="AG179" s="4">
        <v>881</v>
      </c>
      <c r="AH179" s="4">
        <v>53</v>
      </c>
      <c r="AI179" s="4">
        <v>25.2</v>
      </c>
      <c r="AJ179" s="4">
        <v>0.57999999999999996</v>
      </c>
      <c r="AK179" s="4">
        <v>987</v>
      </c>
      <c r="AL179" s="4">
        <v>8</v>
      </c>
      <c r="AM179" s="4">
        <v>0</v>
      </c>
      <c r="AN179" s="4">
        <v>32</v>
      </c>
      <c r="AO179" s="4">
        <v>190</v>
      </c>
      <c r="AP179" s="4">
        <v>188</v>
      </c>
      <c r="AQ179" s="4">
        <v>3</v>
      </c>
      <c r="AR179" s="4">
        <v>195</v>
      </c>
      <c r="AS179" s="4" t="s">
        <v>155</v>
      </c>
      <c r="AT179" s="4">
        <v>2</v>
      </c>
      <c r="AU179" s="5">
        <v>0.78004629629629629</v>
      </c>
      <c r="AV179" s="4">
        <v>47.159291000000003</v>
      </c>
      <c r="AW179" s="4">
        <v>-88.489609000000002</v>
      </c>
      <c r="AX179" s="4">
        <v>313.8</v>
      </c>
      <c r="AY179" s="4">
        <v>33.9</v>
      </c>
      <c r="AZ179" s="4">
        <v>12</v>
      </c>
      <c r="BA179" s="4">
        <v>10</v>
      </c>
      <c r="BB179" s="4" t="s">
        <v>438</v>
      </c>
      <c r="BC179" s="4">
        <v>1.1000000000000001</v>
      </c>
      <c r="BD179" s="4">
        <v>1.6</v>
      </c>
      <c r="BE179" s="4">
        <v>2.2000000000000002</v>
      </c>
      <c r="BF179" s="4">
        <v>14.063000000000001</v>
      </c>
      <c r="BG179" s="4">
        <v>12.82</v>
      </c>
      <c r="BH179" s="4">
        <v>0.91</v>
      </c>
      <c r="BI179" s="4">
        <v>16.47</v>
      </c>
      <c r="BJ179" s="4">
        <v>1740.095</v>
      </c>
      <c r="BK179" s="4">
        <v>471.61200000000002</v>
      </c>
      <c r="BL179" s="4">
        <v>2.1059999999999999</v>
      </c>
      <c r="BM179" s="4">
        <v>0.873</v>
      </c>
      <c r="BN179" s="4">
        <v>2.9790000000000001</v>
      </c>
      <c r="BO179" s="4">
        <v>1.7070000000000001</v>
      </c>
      <c r="BP179" s="4">
        <v>0.70699999999999996</v>
      </c>
      <c r="BQ179" s="4">
        <v>2.4140000000000001</v>
      </c>
      <c r="BR179" s="4">
        <v>182.27250000000001</v>
      </c>
      <c r="BU179" s="4">
        <v>77.643000000000001</v>
      </c>
      <c r="BW179" s="4">
        <v>540.80200000000002</v>
      </c>
      <c r="BX179" s="4">
        <v>0.37456200000000001</v>
      </c>
      <c r="BY179" s="4">
        <v>-5</v>
      </c>
      <c r="BZ179" s="4">
        <v>1.092298</v>
      </c>
      <c r="CA179" s="4">
        <v>9.1533700000000007</v>
      </c>
      <c r="CB179" s="4">
        <v>22.064413999999999</v>
      </c>
    </row>
    <row r="180" spans="1:80">
      <c r="A180" s="2">
        <v>42440</v>
      </c>
      <c r="B180" s="32">
        <v>0.57190321759259255</v>
      </c>
      <c r="C180" s="4">
        <v>9.1470000000000002</v>
      </c>
      <c r="D180" s="4">
        <v>3.9786999999999999</v>
      </c>
      <c r="E180" s="4" t="s">
        <v>155</v>
      </c>
      <c r="F180" s="4">
        <v>39786.950924999997</v>
      </c>
      <c r="G180" s="4">
        <v>142.4</v>
      </c>
      <c r="H180" s="4">
        <v>43.6</v>
      </c>
      <c r="I180" s="4">
        <v>24743.1</v>
      </c>
      <c r="K180" s="4">
        <v>3.9</v>
      </c>
      <c r="L180" s="4">
        <v>2052</v>
      </c>
      <c r="M180" s="4">
        <v>0.85760000000000003</v>
      </c>
      <c r="N180" s="4">
        <v>7.8445999999999998</v>
      </c>
      <c r="O180" s="4">
        <v>3.4121000000000001</v>
      </c>
      <c r="P180" s="4">
        <v>122.1575</v>
      </c>
      <c r="Q180" s="4">
        <v>37.391300000000001</v>
      </c>
      <c r="R180" s="4">
        <v>159.5</v>
      </c>
      <c r="S180" s="4">
        <v>98.989099999999993</v>
      </c>
      <c r="T180" s="4">
        <v>30.299700000000001</v>
      </c>
      <c r="U180" s="4">
        <v>129.30000000000001</v>
      </c>
      <c r="V180" s="4">
        <v>24743.0661</v>
      </c>
      <c r="Y180" s="4">
        <v>1759.7940000000001</v>
      </c>
      <c r="Z180" s="4">
        <v>0</v>
      </c>
      <c r="AA180" s="4">
        <v>3.3445999999999998</v>
      </c>
      <c r="AB180" s="4" t="s">
        <v>384</v>
      </c>
      <c r="AC180" s="4">
        <v>0</v>
      </c>
      <c r="AD180" s="4">
        <v>11.7</v>
      </c>
      <c r="AE180" s="4">
        <v>847</v>
      </c>
      <c r="AF180" s="4">
        <v>876</v>
      </c>
      <c r="AG180" s="4">
        <v>881</v>
      </c>
      <c r="AH180" s="4">
        <v>53</v>
      </c>
      <c r="AI180" s="4">
        <v>25.2</v>
      </c>
      <c r="AJ180" s="4">
        <v>0.57999999999999996</v>
      </c>
      <c r="AK180" s="4">
        <v>987</v>
      </c>
      <c r="AL180" s="4">
        <v>8</v>
      </c>
      <c r="AM180" s="4">
        <v>0</v>
      </c>
      <c r="AN180" s="4">
        <v>32</v>
      </c>
      <c r="AO180" s="4">
        <v>190</v>
      </c>
      <c r="AP180" s="4">
        <v>188.4</v>
      </c>
      <c r="AQ180" s="4">
        <v>3</v>
      </c>
      <c r="AR180" s="4">
        <v>195</v>
      </c>
      <c r="AS180" s="4" t="s">
        <v>155</v>
      </c>
      <c r="AT180" s="4">
        <v>2</v>
      </c>
      <c r="AU180" s="5">
        <v>0.78005787037037033</v>
      </c>
      <c r="AV180" s="4">
        <v>47.159196000000001</v>
      </c>
      <c r="AW180" s="4">
        <v>-88.489464999999996</v>
      </c>
      <c r="AX180" s="4">
        <v>313.89999999999998</v>
      </c>
      <c r="AY180" s="4">
        <v>34</v>
      </c>
      <c r="AZ180" s="4">
        <v>12</v>
      </c>
      <c r="BA180" s="4">
        <v>10</v>
      </c>
      <c r="BB180" s="4" t="s">
        <v>438</v>
      </c>
      <c r="BC180" s="4">
        <v>1.1000000000000001</v>
      </c>
      <c r="BD180" s="4">
        <v>1.6</v>
      </c>
      <c r="BE180" s="4">
        <v>2.2000000000000002</v>
      </c>
      <c r="BF180" s="4">
        <v>14.063000000000001</v>
      </c>
      <c r="BG180" s="4">
        <v>12.72</v>
      </c>
      <c r="BH180" s="4">
        <v>0.9</v>
      </c>
      <c r="BI180" s="4">
        <v>16.605</v>
      </c>
      <c r="BJ180" s="4">
        <v>1732.335</v>
      </c>
      <c r="BK180" s="4">
        <v>479.58199999999999</v>
      </c>
      <c r="BL180" s="4">
        <v>2.8250000000000002</v>
      </c>
      <c r="BM180" s="4">
        <v>0.86499999999999999</v>
      </c>
      <c r="BN180" s="4">
        <v>3.69</v>
      </c>
      <c r="BO180" s="4">
        <v>2.2890000000000001</v>
      </c>
      <c r="BP180" s="4">
        <v>0.70099999999999996</v>
      </c>
      <c r="BQ180" s="4">
        <v>2.99</v>
      </c>
      <c r="BR180" s="4">
        <v>180.68</v>
      </c>
      <c r="BU180" s="4">
        <v>77.102999999999994</v>
      </c>
      <c r="BW180" s="4">
        <v>537.04200000000003</v>
      </c>
      <c r="BX180" s="4">
        <v>0.38327</v>
      </c>
      <c r="BY180" s="4">
        <v>-5</v>
      </c>
      <c r="BZ180" s="4">
        <v>1.093135</v>
      </c>
      <c r="CA180" s="4">
        <v>9.3661670000000008</v>
      </c>
      <c r="CB180" s="4">
        <v>22.081330000000001</v>
      </c>
    </row>
    <row r="181" spans="1:80">
      <c r="A181" s="2">
        <v>42440</v>
      </c>
      <c r="B181" s="32">
        <v>0.5719147916666667</v>
      </c>
      <c r="C181" s="4">
        <v>9.1890000000000001</v>
      </c>
      <c r="D181" s="4">
        <v>3.8414000000000001</v>
      </c>
      <c r="E181" s="4" t="s">
        <v>155</v>
      </c>
      <c r="F181" s="4">
        <v>38414.083044999999</v>
      </c>
      <c r="G181" s="4">
        <v>155.1</v>
      </c>
      <c r="H181" s="4">
        <v>40</v>
      </c>
      <c r="I181" s="4">
        <v>24604.1</v>
      </c>
      <c r="K181" s="4">
        <v>4</v>
      </c>
      <c r="L181" s="4">
        <v>2052</v>
      </c>
      <c r="M181" s="4">
        <v>0.85870000000000002</v>
      </c>
      <c r="N181" s="4">
        <v>7.8909000000000002</v>
      </c>
      <c r="O181" s="4">
        <v>3.2986</v>
      </c>
      <c r="P181" s="4">
        <v>133.18459999999999</v>
      </c>
      <c r="Q181" s="4">
        <v>34.343600000000002</v>
      </c>
      <c r="R181" s="4">
        <v>167.5</v>
      </c>
      <c r="S181" s="4">
        <v>107.92489999999999</v>
      </c>
      <c r="T181" s="4">
        <v>27.83</v>
      </c>
      <c r="U181" s="4">
        <v>135.80000000000001</v>
      </c>
      <c r="V181" s="4">
        <v>24604.1165</v>
      </c>
      <c r="Y181" s="4">
        <v>1762.056</v>
      </c>
      <c r="Z181" s="4">
        <v>0</v>
      </c>
      <c r="AA181" s="4">
        <v>3.4348000000000001</v>
      </c>
      <c r="AB181" s="4" t="s">
        <v>384</v>
      </c>
      <c r="AC181" s="4">
        <v>0</v>
      </c>
      <c r="AD181" s="4">
        <v>11.6</v>
      </c>
      <c r="AE181" s="4">
        <v>848</v>
      </c>
      <c r="AF181" s="4">
        <v>876</v>
      </c>
      <c r="AG181" s="4">
        <v>882</v>
      </c>
      <c r="AH181" s="4">
        <v>53</v>
      </c>
      <c r="AI181" s="4">
        <v>25.2</v>
      </c>
      <c r="AJ181" s="4">
        <v>0.57999999999999996</v>
      </c>
      <c r="AK181" s="4">
        <v>987</v>
      </c>
      <c r="AL181" s="4">
        <v>8</v>
      </c>
      <c r="AM181" s="4">
        <v>0</v>
      </c>
      <c r="AN181" s="4">
        <v>32</v>
      </c>
      <c r="AO181" s="4">
        <v>190</v>
      </c>
      <c r="AP181" s="4">
        <v>189</v>
      </c>
      <c r="AQ181" s="4">
        <v>3</v>
      </c>
      <c r="AR181" s="4">
        <v>195</v>
      </c>
      <c r="AS181" s="4" t="s">
        <v>155</v>
      </c>
      <c r="AT181" s="4">
        <v>2</v>
      </c>
      <c r="AU181" s="5">
        <v>0.78006944444444448</v>
      </c>
      <c r="AV181" s="4">
        <v>47.159106000000001</v>
      </c>
      <c r="AW181" s="4">
        <v>-88.489311000000001</v>
      </c>
      <c r="AX181" s="4">
        <v>313.8</v>
      </c>
      <c r="AY181" s="4">
        <v>34.4</v>
      </c>
      <c r="AZ181" s="4">
        <v>12</v>
      </c>
      <c r="BA181" s="4">
        <v>10</v>
      </c>
      <c r="BB181" s="4" t="s">
        <v>438</v>
      </c>
      <c r="BC181" s="4">
        <v>1.0753250000000001</v>
      </c>
      <c r="BD181" s="4">
        <v>1.6</v>
      </c>
      <c r="BE181" s="4">
        <v>2.150649</v>
      </c>
      <c r="BF181" s="4">
        <v>14.063000000000001</v>
      </c>
      <c r="BG181" s="4">
        <v>12.83</v>
      </c>
      <c r="BH181" s="4">
        <v>0.91</v>
      </c>
      <c r="BI181" s="4">
        <v>16.454999999999998</v>
      </c>
      <c r="BJ181" s="4">
        <v>1752.942</v>
      </c>
      <c r="BK181" s="4">
        <v>466.39299999999997</v>
      </c>
      <c r="BL181" s="4">
        <v>3.0979999999999999</v>
      </c>
      <c r="BM181" s="4">
        <v>0.79900000000000004</v>
      </c>
      <c r="BN181" s="4">
        <v>3.8969999999999998</v>
      </c>
      <c r="BO181" s="4">
        <v>2.5110000000000001</v>
      </c>
      <c r="BP181" s="4">
        <v>0.64700000000000002</v>
      </c>
      <c r="BQ181" s="4">
        <v>3.1579999999999999</v>
      </c>
      <c r="BR181" s="4">
        <v>180.73660000000001</v>
      </c>
      <c r="BU181" s="4">
        <v>77.662000000000006</v>
      </c>
      <c r="BW181" s="4">
        <v>554.80799999999999</v>
      </c>
      <c r="BX181" s="4">
        <v>0.41780400000000001</v>
      </c>
      <c r="BY181" s="4">
        <v>-5</v>
      </c>
      <c r="BZ181" s="4">
        <v>1.091134</v>
      </c>
      <c r="CA181" s="4">
        <v>10.210086</v>
      </c>
      <c r="CB181" s="4">
        <v>22.040907000000001</v>
      </c>
    </row>
    <row r="182" spans="1:80">
      <c r="A182" s="2">
        <v>42440</v>
      </c>
      <c r="B182" s="32">
        <v>0.57192636574074074</v>
      </c>
      <c r="C182" s="4">
        <v>9.3119999999999994</v>
      </c>
      <c r="D182" s="4">
        <v>3.5705</v>
      </c>
      <c r="E182" s="4" t="s">
        <v>155</v>
      </c>
      <c r="F182" s="4">
        <v>35705</v>
      </c>
      <c r="G182" s="4">
        <v>155.6</v>
      </c>
      <c r="H182" s="4">
        <v>35.6</v>
      </c>
      <c r="I182" s="4">
        <v>24365.8</v>
      </c>
      <c r="K182" s="4">
        <v>4</v>
      </c>
      <c r="L182" s="4">
        <v>2052</v>
      </c>
      <c r="M182" s="4">
        <v>0.86060000000000003</v>
      </c>
      <c r="N182" s="4">
        <v>8.0137</v>
      </c>
      <c r="O182" s="4">
        <v>3.0727000000000002</v>
      </c>
      <c r="P182" s="4">
        <v>133.899</v>
      </c>
      <c r="Q182" s="4">
        <v>30.636700000000001</v>
      </c>
      <c r="R182" s="4">
        <v>164.5</v>
      </c>
      <c r="S182" s="4">
        <v>108.5038</v>
      </c>
      <c r="T182" s="4">
        <v>24.8262</v>
      </c>
      <c r="U182" s="4">
        <v>133.30000000000001</v>
      </c>
      <c r="V182" s="4">
        <v>24365.801800000001</v>
      </c>
      <c r="Y182" s="4">
        <v>1765.915</v>
      </c>
      <c r="Z182" s="4">
        <v>0</v>
      </c>
      <c r="AA182" s="4">
        <v>3.4422999999999999</v>
      </c>
      <c r="AB182" s="4" t="s">
        <v>384</v>
      </c>
      <c r="AC182" s="4">
        <v>0</v>
      </c>
      <c r="AD182" s="4">
        <v>11.6</v>
      </c>
      <c r="AE182" s="4">
        <v>849</v>
      </c>
      <c r="AF182" s="4">
        <v>877</v>
      </c>
      <c r="AG182" s="4">
        <v>882</v>
      </c>
      <c r="AH182" s="4">
        <v>53</v>
      </c>
      <c r="AI182" s="4">
        <v>25.2</v>
      </c>
      <c r="AJ182" s="4">
        <v>0.57999999999999996</v>
      </c>
      <c r="AK182" s="4">
        <v>987</v>
      </c>
      <c r="AL182" s="4">
        <v>8</v>
      </c>
      <c r="AM182" s="4">
        <v>0</v>
      </c>
      <c r="AN182" s="4">
        <v>32</v>
      </c>
      <c r="AO182" s="4">
        <v>190</v>
      </c>
      <c r="AP182" s="4">
        <v>188.6</v>
      </c>
      <c r="AQ182" s="4">
        <v>3.1</v>
      </c>
      <c r="AR182" s="4">
        <v>195</v>
      </c>
      <c r="AS182" s="4" t="s">
        <v>155</v>
      </c>
      <c r="AT182" s="4">
        <v>2</v>
      </c>
      <c r="AU182" s="5">
        <v>0.78008101851851863</v>
      </c>
      <c r="AV182" s="4">
        <v>47.159033000000001</v>
      </c>
      <c r="AW182" s="4">
        <v>-88.489131999999998</v>
      </c>
      <c r="AX182" s="4">
        <v>313.60000000000002</v>
      </c>
      <c r="AY182" s="4">
        <v>35.200000000000003</v>
      </c>
      <c r="AZ182" s="4">
        <v>12</v>
      </c>
      <c r="BA182" s="4">
        <v>10</v>
      </c>
      <c r="BB182" s="4" t="s">
        <v>438</v>
      </c>
      <c r="BC182" s="4">
        <v>1</v>
      </c>
      <c r="BD182" s="4">
        <v>1.6</v>
      </c>
      <c r="BE182" s="4">
        <v>2</v>
      </c>
      <c r="BF182" s="4">
        <v>14.063000000000001</v>
      </c>
      <c r="BG182" s="4">
        <v>13.01</v>
      </c>
      <c r="BH182" s="4">
        <v>0.92</v>
      </c>
      <c r="BI182" s="4">
        <v>16.2</v>
      </c>
      <c r="BJ182" s="4">
        <v>1796.9929999999999</v>
      </c>
      <c r="BK182" s="4">
        <v>438.541</v>
      </c>
      <c r="BL182" s="4">
        <v>3.1440000000000001</v>
      </c>
      <c r="BM182" s="4">
        <v>0.71899999999999997</v>
      </c>
      <c r="BN182" s="4">
        <v>3.8639999999999999</v>
      </c>
      <c r="BO182" s="4">
        <v>2.548</v>
      </c>
      <c r="BP182" s="4">
        <v>0.58299999999999996</v>
      </c>
      <c r="BQ182" s="4">
        <v>3.1309999999999998</v>
      </c>
      <c r="BR182" s="4">
        <v>180.67099999999999</v>
      </c>
      <c r="BU182" s="4">
        <v>78.564999999999998</v>
      </c>
      <c r="BW182" s="4">
        <v>561.25800000000004</v>
      </c>
      <c r="BX182" s="4">
        <v>0.40190700000000001</v>
      </c>
      <c r="BY182" s="4">
        <v>-5</v>
      </c>
      <c r="BZ182" s="4">
        <v>1.091299</v>
      </c>
      <c r="CA182" s="4">
        <v>9.8216029999999996</v>
      </c>
      <c r="CB182" s="4">
        <v>22.044239999999999</v>
      </c>
    </row>
    <row r="183" spans="1:80">
      <c r="A183" s="2">
        <v>42440</v>
      </c>
      <c r="B183" s="32">
        <v>0.57193793981481489</v>
      </c>
      <c r="C183" s="4">
        <v>9.3149999999999995</v>
      </c>
      <c r="D183" s="4">
        <v>3.4908999999999999</v>
      </c>
      <c r="E183" s="4" t="s">
        <v>155</v>
      </c>
      <c r="F183" s="4">
        <v>34909.492385999998</v>
      </c>
      <c r="G183" s="4">
        <v>159.19999999999999</v>
      </c>
      <c r="H183" s="4">
        <v>35.6</v>
      </c>
      <c r="I183" s="4">
        <v>24052.400000000001</v>
      </c>
      <c r="K183" s="4">
        <v>4.01</v>
      </c>
      <c r="L183" s="4">
        <v>2052</v>
      </c>
      <c r="M183" s="4">
        <v>0.86160000000000003</v>
      </c>
      <c r="N183" s="4">
        <v>8.0265000000000004</v>
      </c>
      <c r="O183" s="4">
        <v>3.0078999999999998</v>
      </c>
      <c r="P183" s="4">
        <v>137.136</v>
      </c>
      <c r="Q183" s="4">
        <v>30.674299999999999</v>
      </c>
      <c r="R183" s="4">
        <v>167.8</v>
      </c>
      <c r="S183" s="4">
        <v>111.1268</v>
      </c>
      <c r="T183" s="4">
        <v>24.8566</v>
      </c>
      <c r="U183" s="4">
        <v>136</v>
      </c>
      <c r="V183" s="4">
        <v>24052.391800000001</v>
      </c>
      <c r="Y183" s="4">
        <v>1768.079</v>
      </c>
      <c r="Z183" s="4">
        <v>0</v>
      </c>
      <c r="AA183" s="4">
        <v>3.4550000000000001</v>
      </c>
      <c r="AB183" s="4" t="s">
        <v>384</v>
      </c>
      <c r="AC183" s="4">
        <v>0</v>
      </c>
      <c r="AD183" s="4">
        <v>11.6</v>
      </c>
      <c r="AE183" s="4">
        <v>849</v>
      </c>
      <c r="AF183" s="4">
        <v>877</v>
      </c>
      <c r="AG183" s="4">
        <v>881</v>
      </c>
      <c r="AH183" s="4">
        <v>53</v>
      </c>
      <c r="AI183" s="4">
        <v>25.2</v>
      </c>
      <c r="AJ183" s="4">
        <v>0.57999999999999996</v>
      </c>
      <c r="AK183" s="4">
        <v>987</v>
      </c>
      <c r="AL183" s="4">
        <v>8</v>
      </c>
      <c r="AM183" s="4">
        <v>0</v>
      </c>
      <c r="AN183" s="4">
        <v>32</v>
      </c>
      <c r="AO183" s="4">
        <v>190</v>
      </c>
      <c r="AP183" s="4">
        <v>188</v>
      </c>
      <c r="AQ183" s="4">
        <v>3.1</v>
      </c>
      <c r="AR183" s="4">
        <v>195</v>
      </c>
      <c r="AS183" s="4" t="s">
        <v>155</v>
      </c>
      <c r="AT183" s="4">
        <v>2</v>
      </c>
      <c r="AU183" s="5">
        <v>0.78009259259259256</v>
      </c>
      <c r="AV183" s="4">
        <v>47.158974999999998</v>
      </c>
      <c r="AW183" s="4">
        <v>-88.488926000000006</v>
      </c>
      <c r="AX183" s="4">
        <v>313.3</v>
      </c>
      <c r="AY183" s="4">
        <v>36.299999999999997</v>
      </c>
      <c r="AZ183" s="4">
        <v>12</v>
      </c>
      <c r="BA183" s="4">
        <v>10</v>
      </c>
      <c r="BB183" s="4" t="s">
        <v>438</v>
      </c>
      <c r="BC183" s="4">
        <v>1.0244759999999999</v>
      </c>
      <c r="BD183" s="4">
        <v>1.6489510000000001</v>
      </c>
      <c r="BE183" s="4">
        <v>2.0489510000000002</v>
      </c>
      <c r="BF183" s="4">
        <v>14.063000000000001</v>
      </c>
      <c r="BG183" s="4">
        <v>13.11</v>
      </c>
      <c r="BH183" s="4">
        <v>0.93</v>
      </c>
      <c r="BI183" s="4">
        <v>16.058</v>
      </c>
      <c r="BJ183" s="4">
        <v>1811.057</v>
      </c>
      <c r="BK183" s="4">
        <v>431.96499999999997</v>
      </c>
      <c r="BL183" s="4">
        <v>3.24</v>
      </c>
      <c r="BM183" s="4">
        <v>0.72499999999999998</v>
      </c>
      <c r="BN183" s="4">
        <v>3.9649999999999999</v>
      </c>
      <c r="BO183" s="4">
        <v>2.6259999999999999</v>
      </c>
      <c r="BP183" s="4">
        <v>0.58699999999999997</v>
      </c>
      <c r="BQ183" s="4">
        <v>3.2130000000000001</v>
      </c>
      <c r="BR183" s="4">
        <v>179.45609999999999</v>
      </c>
      <c r="BU183" s="4">
        <v>79.150000000000006</v>
      </c>
      <c r="BW183" s="4">
        <v>566.82100000000003</v>
      </c>
      <c r="BX183" s="4">
        <v>0.42204199999999997</v>
      </c>
      <c r="BY183" s="4">
        <v>-5</v>
      </c>
      <c r="BZ183" s="4">
        <v>1.093</v>
      </c>
      <c r="CA183" s="4">
        <v>10.313651</v>
      </c>
      <c r="CB183" s="4">
        <v>22.078600000000002</v>
      </c>
    </row>
    <row r="184" spans="1:80">
      <c r="A184" s="2">
        <v>42440</v>
      </c>
      <c r="B184" s="32">
        <v>0.57194951388888893</v>
      </c>
      <c r="C184" s="4">
        <v>9.1820000000000004</v>
      </c>
      <c r="D184" s="4">
        <v>3.7414000000000001</v>
      </c>
      <c r="E184" s="4" t="s">
        <v>155</v>
      </c>
      <c r="F184" s="4">
        <v>37413.865131999999</v>
      </c>
      <c r="G184" s="4">
        <v>174.1</v>
      </c>
      <c r="H184" s="4">
        <v>35.6</v>
      </c>
      <c r="I184" s="4">
        <v>24311.599999999999</v>
      </c>
      <c r="K184" s="4">
        <v>4.0999999999999996</v>
      </c>
      <c r="L184" s="4">
        <v>2052</v>
      </c>
      <c r="M184" s="4">
        <v>0.86</v>
      </c>
      <c r="N184" s="4">
        <v>7.8968999999999996</v>
      </c>
      <c r="O184" s="4">
        <v>3.2176999999999998</v>
      </c>
      <c r="P184" s="4">
        <v>149.72280000000001</v>
      </c>
      <c r="Q184" s="4">
        <v>30.6172</v>
      </c>
      <c r="R184" s="4">
        <v>180.3</v>
      </c>
      <c r="S184" s="4">
        <v>121.32640000000001</v>
      </c>
      <c r="T184" s="4">
        <v>24.810400000000001</v>
      </c>
      <c r="U184" s="4">
        <v>146.1</v>
      </c>
      <c r="V184" s="4">
        <v>24311.5677</v>
      </c>
      <c r="Y184" s="4">
        <v>1764.7909999999999</v>
      </c>
      <c r="Z184" s="4">
        <v>0</v>
      </c>
      <c r="AA184" s="4">
        <v>3.5261</v>
      </c>
      <c r="AB184" s="4" t="s">
        <v>384</v>
      </c>
      <c r="AC184" s="4">
        <v>0</v>
      </c>
      <c r="AD184" s="4">
        <v>11.6</v>
      </c>
      <c r="AE184" s="4">
        <v>849</v>
      </c>
      <c r="AF184" s="4">
        <v>877</v>
      </c>
      <c r="AG184" s="4">
        <v>882</v>
      </c>
      <c r="AH184" s="4">
        <v>53</v>
      </c>
      <c r="AI184" s="4">
        <v>25.2</v>
      </c>
      <c r="AJ184" s="4">
        <v>0.57999999999999996</v>
      </c>
      <c r="AK184" s="4">
        <v>987</v>
      </c>
      <c r="AL184" s="4">
        <v>8</v>
      </c>
      <c r="AM184" s="4">
        <v>0</v>
      </c>
      <c r="AN184" s="4">
        <v>32</v>
      </c>
      <c r="AO184" s="4">
        <v>190</v>
      </c>
      <c r="AP184" s="4">
        <v>188</v>
      </c>
      <c r="AQ184" s="4">
        <v>3.1</v>
      </c>
      <c r="AR184" s="4">
        <v>195</v>
      </c>
      <c r="AS184" s="4" t="s">
        <v>155</v>
      </c>
      <c r="AT184" s="4">
        <v>2</v>
      </c>
      <c r="AU184" s="5">
        <v>0.78010416666666671</v>
      </c>
      <c r="AV184" s="4">
        <v>47.158926000000001</v>
      </c>
      <c r="AW184" s="4">
        <v>-88.488715999999997</v>
      </c>
      <c r="AX184" s="4">
        <v>313.10000000000002</v>
      </c>
      <c r="AY184" s="4">
        <v>37.6</v>
      </c>
      <c r="AZ184" s="4">
        <v>12</v>
      </c>
      <c r="BA184" s="4">
        <v>10</v>
      </c>
      <c r="BB184" s="4" t="s">
        <v>438</v>
      </c>
      <c r="BC184" s="4">
        <v>1.1000000000000001</v>
      </c>
      <c r="BD184" s="4">
        <v>1.8</v>
      </c>
      <c r="BE184" s="4">
        <v>2.2000000000000002</v>
      </c>
      <c r="BF184" s="4">
        <v>14.063000000000001</v>
      </c>
      <c r="BG184" s="4">
        <v>12.95</v>
      </c>
      <c r="BH184" s="4">
        <v>0.92</v>
      </c>
      <c r="BI184" s="4">
        <v>16.274000000000001</v>
      </c>
      <c r="BJ184" s="4">
        <v>1767.8019999999999</v>
      </c>
      <c r="BK184" s="4">
        <v>458.464</v>
      </c>
      <c r="BL184" s="4">
        <v>3.51</v>
      </c>
      <c r="BM184" s="4">
        <v>0.71799999999999997</v>
      </c>
      <c r="BN184" s="4">
        <v>4.2279999999999998</v>
      </c>
      <c r="BO184" s="4">
        <v>2.8439999999999999</v>
      </c>
      <c r="BP184" s="4">
        <v>0.58199999999999996</v>
      </c>
      <c r="BQ184" s="4">
        <v>3.4260000000000002</v>
      </c>
      <c r="BR184" s="4">
        <v>179.96539999999999</v>
      </c>
      <c r="BU184" s="4">
        <v>78.382999999999996</v>
      </c>
      <c r="BW184" s="4">
        <v>573.95500000000004</v>
      </c>
      <c r="BX184" s="4">
        <v>0.46659800000000001</v>
      </c>
      <c r="BY184" s="4">
        <v>-5</v>
      </c>
      <c r="BZ184" s="4">
        <v>1.093866</v>
      </c>
      <c r="CA184" s="4">
        <v>11.402488999999999</v>
      </c>
      <c r="CB184" s="4">
        <v>22.096093</v>
      </c>
    </row>
    <row r="185" spans="1:80">
      <c r="A185" s="2">
        <v>42440</v>
      </c>
      <c r="B185" s="32">
        <v>0.57196108796296297</v>
      </c>
      <c r="C185" s="4">
        <v>8.8710000000000004</v>
      </c>
      <c r="D185" s="4">
        <v>4.0542999999999996</v>
      </c>
      <c r="E185" s="4" t="s">
        <v>155</v>
      </c>
      <c r="F185" s="4">
        <v>40543.213988000003</v>
      </c>
      <c r="G185" s="4">
        <v>187.3</v>
      </c>
      <c r="H185" s="4">
        <v>34.799999999999997</v>
      </c>
      <c r="I185" s="4">
        <v>25738.5</v>
      </c>
      <c r="K185" s="4">
        <v>4.0999999999999996</v>
      </c>
      <c r="L185" s="4">
        <v>2052</v>
      </c>
      <c r="M185" s="4">
        <v>0.85799999999999998</v>
      </c>
      <c r="N185" s="4">
        <v>7.6111000000000004</v>
      </c>
      <c r="O185" s="4">
        <v>3.4786999999999999</v>
      </c>
      <c r="P185" s="4">
        <v>160.68770000000001</v>
      </c>
      <c r="Q185" s="4">
        <v>29.832100000000001</v>
      </c>
      <c r="R185" s="4">
        <v>190.5</v>
      </c>
      <c r="S185" s="4">
        <v>130.21170000000001</v>
      </c>
      <c r="T185" s="4">
        <v>24.174099999999999</v>
      </c>
      <c r="U185" s="4">
        <v>154.4</v>
      </c>
      <c r="V185" s="4">
        <v>25738.5173</v>
      </c>
      <c r="Y185" s="4">
        <v>1760.6469999999999</v>
      </c>
      <c r="Z185" s="4">
        <v>0</v>
      </c>
      <c r="AA185" s="4">
        <v>3.5179</v>
      </c>
      <c r="AB185" s="4" t="s">
        <v>384</v>
      </c>
      <c r="AC185" s="4">
        <v>0</v>
      </c>
      <c r="AD185" s="4">
        <v>11.6</v>
      </c>
      <c r="AE185" s="4">
        <v>849</v>
      </c>
      <c r="AF185" s="4">
        <v>877</v>
      </c>
      <c r="AG185" s="4">
        <v>883</v>
      </c>
      <c r="AH185" s="4">
        <v>53</v>
      </c>
      <c r="AI185" s="4">
        <v>25.2</v>
      </c>
      <c r="AJ185" s="4">
        <v>0.57999999999999996</v>
      </c>
      <c r="AK185" s="4">
        <v>987</v>
      </c>
      <c r="AL185" s="4">
        <v>8</v>
      </c>
      <c r="AM185" s="4">
        <v>0</v>
      </c>
      <c r="AN185" s="4">
        <v>32</v>
      </c>
      <c r="AO185" s="4">
        <v>190</v>
      </c>
      <c r="AP185" s="4">
        <v>188</v>
      </c>
      <c r="AQ185" s="4">
        <v>2.9</v>
      </c>
      <c r="AR185" s="4">
        <v>195</v>
      </c>
      <c r="AS185" s="4" t="s">
        <v>155</v>
      </c>
      <c r="AT185" s="4">
        <v>2</v>
      </c>
      <c r="AU185" s="5">
        <v>0.78011574074074075</v>
      </c>
      <c r="AV185" s="4">
        <v>47.158903000000002</v>
      </c>
      <c r="AW185" s="4">
        <v>-88.488489999999999</v>
      </c>
      <c r="AX185" s="4">
        <v>313</v>
      </c>
      <c r="AY185" s="4">
        <v>38.4</v>
      </c>
      <c r="AZ185" s="4">
        <v>12</v>
      </c>
      <c r="BA185" s="4">
        <v>10</v>
      </c>
      <c r="BB185" s="4" t="s">
        <v>438</v>
      </c>
      <c r="BC185" s="4">
        <v>1.1241760000000001</v>
      </c>
      <c r="BD185" s="4">
        <v>1.6065929999999999</v>
      </c>
      <c r="BE185" s="4">
        <v>2.2000000000000002</v>
      </c>
      <c r="BF185" s="4">
        <v>14.063000000000001</v>
      </c>
      <c r="BG185" s="4">
        <v>12.77</v>
      </c>
      <c r="BH185" s="4">
        <v>0.91</v>
      </c>
      <c r="BI185" s="4">
        <v>16.547999999999998</v>
      </c>
      <c r="BJ185" s="4">
        <v>1689.0830000000001</v>
      </c>
      <c r="BK185" s="4">
        <v>491.35399999999998</v>
      </c>
      <c r="BL185" s="4">
        <v>3.734</v>
      </c>
      <c r="BM185" s="4">
        <v>0.69299999999999995</v>
      </c>
      <c r="BN185" s="4">
        <v>4.4279999999999999</v>
      </c>
      <c r="BO185" s="4">
        <v>3.0259999999999998</v>
      </c>
      <c r="BP185" s="4">
        <v>0.56200000000000006</v>
      </c>
      <c r="BQ185" s="4">
        <v>3.5880000000000001</v>
      </c>
      <c r="BR185" s="4">
        <v>188.8793</v>
      </c>
      <c r="BU185" s="4">
        <v>77.522000000000006</v>
      </c>
      <c r="BW185" s="4">
        <v>567.65099999999995</v>
      </c>
      <c r="BX185" s="4">
        <v>0.51849599999999996</v>
      </c>
      <c r="BY185" s="4">
        <v>-5</v>
      </c>
      <c r="BZ185" s="4">
        <v>1.0945670000000001</v>
      </c>
      <c r="CA185" s="4">
        <v>12.670745999999999</v>
      </c>
      <c r="CB185" s="4">
        <v>22.110253</v>
      </c>
    </row>
    <row r="186" spans="1:80">
      <c r="A186" s="2">
        <v>42440</v>
      </c>
      <c r="B186" s="32">
        <v>0.57197266203703701</v>
      </c>
      <c r="C186" s="4">
        <v>8.76</v>
      </c>
      <c r="D186" s="4">
        <v>4.1226000000000003</v>
      </c>
      <c r="E186" s="4" t="s">
        <v>155</v>
      </c>
      <c r="F186" s="4">
        <v>41225.978350999998</v>
      </c>
      <c r="G186" s="4">
        <v>198.5</v>
      </c>
      <c r="H186" s="4">
        <v>33.299999999999997</v>
      </c>
      <c r="I186" s="4">
        <v>27373.7</v>
      </c>
      <c r="K186" s="4">
        <v>4.16</v>
      </c>
      <c r="L186" s="4">
        <v>2052</v>
      </c>
      <c r="M186" s="4">
        <v>0.85660000000000003</v>
      </c>
      <c r="N186" s="4">
        <v>7.5038</v>
      </c>
      <c r="O186" s="4">
        <v>3.5314000000000001</v>
      </c>
      <c r="P186" s="4">
        <v>170.048</v>
      </c>
      <c r="Q186" s="4">
        <v>28.493500000000001</v>
      </c>
      <c r="R186" s="4">
        <v>198.5</v>
      </c>
      <c r="S186" s="4">
        <v>137.79669999999999</v>
      </c>
      <c r="T186" s="4">
        <v>23.089400000000001</v>
      </c>
      <c r="U186" s="4">
        <v>160.9</v>
      </c>
      <c r="V186" s="4">
        <v>27373.7497</v>
      </c>
      <c r="Y186" s="4">
        <v>1757.731</v>
      </c>
      <c r="Z186" s="4">
        <v>0</v>
      </c>
      <c r="AA186" s="4">
        <v>3.5642999999999998</v>
      </c>
      <c r="AB186" s="4" t="s">
        <v>384</v>
      </c>
      <c r="AC186" s="4">
        <v>0</v>
      </c>
      <c r="AD186" s="4">
        <v>11.7</v>
      </c>
      <c r="AE186" s="4">
        <v>849</v>
      </c>
      <c r="AF186" s="4">
        <v>878</v>
      </c>
      <c r="AG186" s="4">
        <v>884</v>
      </c>
      <c r="AH186" s="4">
        <v>53</v>
      </c>
      <c r="AI186" s="4">
        <v>25.2</v>
      </c>
      <c r="AJ186" s="4">
        <v>0.57999999999999996</v>
      </c>
      <c r="AK186" s="4">
        <v>987</v>
      </c>
      <c r="AL186" s="4">
        <v>8</v>
      </c>
      <c r="AM186" s="4">
        <v>0</v>
      </c>
      <c r="AN186" s="4">
        <v>32</v>
      </c>
      <c r="AO186" s="4">
        <v>190</v>
      </c>
      <c r="AP186" s="4">
        <v>188.4</v>
      </c>
      <c r="AQ186" s="4">
        <v>2.8</v>
      </c>
      <c r="AR186" s="4">
        <v>195</v>
      </c>
      <c r="AS186" s="4" t="s">
        <v>155</v>
      </c>
      <c r="AT186" s="4">
        <v>2</v>
      </c>
      <c r="AU186" s="5">
        <v>0.78012731481481479</v>
      </c>
      <c r="AV186" s="4">
        <v>47.158898999999998</v>
      </c>
      <c r="AW186" s="4">
        <v>-88.488251000000005</v>
      </c>
      <c r="AX186" s="4">
        <v>313.10000000000002</v>
      </c>
      <c r="AY186" s="4">
        <v>39.200000000000003</v>
      </c>
      <c r="AZ186" s="4">
        <v>12</v>
      </c>
      <c r="BA186" s="4">
        <v>11</v>
      </c>
      <c r="BB186" s="4" t="s">
        <v>420</v>
      </c>
      <c r="BC186" s="4">
        <v>1.2</v>
      </c>
      <c r="BD186" s="4">
        <v>1</v>
      </c>
      <c r="BE186" s="4">
        <v>2.2000000000000002</v>
      </c>
      <c r="BF186" s="4">
        <v>14.063000000000001</v>
      </c>
      <c r="BG186" s="4">
        <v>12.63</v>
      </c>
      <c r="BH186" s="4">
        <v>0.9</v>
      </c>
      <c r="BI186" s="4">
        <v>16.741</v>
      </c>
      <c r="BJ186" s="4">
        <v>1652.056</v>
      </c>
      <c r="BK186" s="4">
        <v>494.84500000000003</v>
      </c>
      <c r="BL186" s="4">
        <v>3.9209999999999998</v>
      </c>
      <c r="BM186" s="4">
        <v>0.65700000000000003</v>
      </c>
      <c r="BN186" s="4">
        <v>4.5780000000000003</v>
      </c>
      <c r="BO186" s="4">
        <v>3.177</v>
      </c>
      <c r="BP186" s="4">
        <v>0.53200000000000003</v>
      </c>
      <c r="BQ186" s="4">
        <v>3.7090000000000001</v>
      </c>
      <c r="BR186" s="4">
        <v>199.2859</v>
      </c>
      <c r="BU186" s="4">
        <v>76.78</v>
      </c>
      <c r="BW186" s="4">
        <v>570.57799999999997</v>
      </c>
      <c r="BX186" s="4">
        <v>0.58546399999999998</v>
      </c>
      <c r="BY186" s="4">
        <v>-5</v>
      </c>
      <c r="BZ186" s="4">
        <v>1.0940000000000001</v>
      </c>
      <c r="CA186" s="4">
        <v>14.307276999999999</v>
      </c>
      <c r="CB186" s="4">
        <v>22.098800000000001</v>
      </c>
    </row>
    <row r="187" spans="1:80">
      <c r="A187" s="2">
        <v>42440</v>
      </c>
      <c r="B187" s="32">
        <v>0.57198423611111104</v>
      </c>
      <c r="C187" s="4">
        <v>8.76</v>
      </c>
      <c r="D187" s="4">
        <v>4.1849999999999996</v>
      </c>
      <c r="E187" s="4" t="s">
        <v>155</v>
      </c>
      <c r="F187" s="4">
        <v>41849.853448000002</v>
      </c>
      <c r="G187" s="4">
        <v>223.6</v>
      </c>
      <c r="H187" s="4">
        <v>29.3</v>
      </c>
      <c r="I187" s="4">
        <v>28312.3</v>
      </c>
      <c r="K187" s="4">
        <v>4.21</v>
      </c>
      <c r="L187" s="4">
        <v>2052</v>
      </c>
      <c r="M187" s="4">
        <v>0.85509999999999997</v>
      </c>
      <c r="N187" s="4">
        <v>7.4905999999999997</v>
      </c>
      <c r="O187" s="4">
        <v>3.5785</v>
      </c>
      <c r="P187" s="4">
        <v>191.18049999999999</v>
      </c>
      <c r="Q187" s="4">
        <v>25.084900000000001</v>
      </c>
      <c r="R187" s="4">
        <v>216.3</v>
      </c>
      <c r="S187" s="4">
        <v>154.9213</v>
      </c>
      <c r="T187" s="4">
        <v>20.327300000000001</v>
      </c>
      <c r="U187" s="4">
        <v>175.2</v>
      </c>
      <c r="V187" s="4">
        <v>28312.261200000001</v>
      </c>
      <c r="Y187" s="4">
        <v>1754.643</v>
      </c>
      <c r="Z187" s="4">
        <v>0</v>
      </c>
      <c r="AA187" s="4">
        <v>3.5996000000000001</v>
      </c>
      <c r="AB187" s="4" t="s">
        <v>384</v>
      </c>
      <c r="AC187" s="4">
        <v>0</v>
      </c>
      <c r="AD187" s="4">
        <v>11.6</v>
      </c>
      <c r="AE187" s="4">
        <v>850</v>
      </c>
      <c r="AF187" s="4">
        <v>879</v>
      </c>
      <c r="AG187" s="4">
        <v>884</v>
      </c>
      <c r="AH187" s="4">
        <v>53</v>
      </c>
      <c r="AI187" s="4">
        <v>25.2</v>
      </c>
      <c r="AJ187" s="4">
        <v>0.57999999999999996</v>
      </c>
      <c r="AK187" s="4">
        <v>987</v>
      </c>
      <c r="AL187" s="4">
        <v>8</v>
      </c>
      <c r="AM187" s="4">
        <v>0</v>
      </c>
      <c r="AN187" s="4">
        <v>32</v>
      </c>
      <c r="AO187" s="4">
        <v>190</v>
      </c>
      <c r="AP187" s="4">
        <v>188.6</v>
      </c>
      <c r="AQ187" s="4">
        <v>2.9</v>
      </c>
      <c r="AR187" s="4">
        <v>195</v>
      </c>
      <c r="AS187" s="4" t="s">
        <v>155</v>
      </c>
      <c r="AT187" s="4">
        <v>2</v>
      </c>
      <c r="AU187" s="5">
        <v>0.78013888888888883</v>
      </c>
      <c r="AV187" s="4">
        <v>47.158901999999998</v>
      </c>
      <c r="AW187" s="4">
        <v>-88.488004000000004</v>
      </c>
      <c r="AX187" s="4">
        <v>313.10000000000002</v>
      </c>
      <c r="AY187" s="4">
        <v>40.200000000000003</v>
      </c>
      <c r="AZ187" s="4">
        <v>12</v>
      </c>
      <c r="BA187" s="4">
        <v>11</v>
      </c>
      <c r="BB187" s="4" t="s">
        <v>420</v>
      </c>
      <c r="BC187" s="4">
        <v>1.1515150000000001</v>
      </c>
      <c r="BD187" s="4">
        <v>1.0242420000000001</v>
      </c>
      <c r="BE187" s="4">
        <v>2.1757580000000001</v>
      </c>
      <c r="BF187" s="4">
        <v>14.063000000000001</v>
      </c>
      <c r="BG187" s="4">
        <v>12.49</v>
      </c>
      <c r="BH187" s="4">
        <v>0.89</v>
      </c>
      <c r="BI187" s="4">
        <v>16.946999999999999</v>
      </c>
      <c r="BJ187" s="4">
        <v>1633.9459999999999</v>
      </c>
      <c r="BK187" s="4">
        <v>496.827</v>
      </c>
      <c r="BL187" s="4">
        <v>4.367</v>
      </c>
      <c r="BM187" s="4">
        <v>0.57299999999999995</v>
      </c>
      <c r="BN187" s="4">
        <v>4.9400000000000004</v>
      </c>
      <c r="BO187" s="4">
        <v>3.5390000000000001</v>
      </c>
      <c r="BP187" s="4">
        <v>0.46400000000000002</v>
      </c>
      <c r="BQ187" s="4">
        <v>4.0030000000000001</v>
      </c>
      <c r="BR187" s="4">
        <v>204.2176</v>
      </c>
      <c r="BU187" s="4">
        <v>75.938000000000002</v>
      </c>
      <c r="BW187" s="4">
        <v>570.92700000000002</v>
      </c>
      <c r="BX187" s="4">
        <v>0.63329999999999997</v>
      </c>
      <c r="BY187" s="4">
        <v>-5</v>
      </c>
      <c r="BZ187" s="4">
        <v>1.095299</v>
      </c>
      <c r="CA187" s="4">
        <v>15.476269</v>
      </c>
      <c r="CB187" s="4">
        <v>22.125039999999998</v>
      </c>
    </row>
    <row r="188" spans="1:80">
      <c r="A188" s="2">
        <v>42440</v>
      </c>
      <c r="B188" s="32">
        <v>0.57199581018518519</v>
      </c>
      <c r="C188" s="4">
        <v>8.548</v>
      </c>
      <c r="D188" s="4">
        <v>4.5503999999999998</v>
      </c>
      <c r="E188" s="4" t="s">
        <v>155</v>
      </c>
      <c r="F188" s="4">
        <v>45504.480258000003</v>
      </c>
      <c r="G188" s="4">
        <v>261.8</v>
      </c>
      <c r="H188" s="4">
        <v>31.8</v>
      </c>
      <c r="I188" s="4">
        <v>28600.7</v>
      </c>
      <c r="K188" s="4">
        <v>4.3</v>
      </c>
      <c r="L188" s="4">
        <v>2052</v>
      </c>
      <c r="M188" s="4">
        <v>0.85289999999999999</v>
      </c>
      <c r="N188" s="4">
        <v>7.2906000000000004</v>
      </c>
      <c r="O188" s="4">
        <v>3.8813</v>
      </c>
      <c r="P188" s="4">
        <v>223.28579999999999</v>
      </c>
      <c r="Q188" s="4">
        <v>27.1495</v>
      </c>
      <c r="R188" s="4">
        <v>250.4</v>
      </c>
      <c r="S188" s="4">
        <v>180.9374</v>
      </c>
      <c r="T188" s="4">
        <v>22.000299999999999</v>
      </c>
      <c r="U188" s="4">
        <v>202.9</v>
      </c>
      <c r="V188" s="4">
        <v>28600.678100000001</v>
      </c>
      <c r="Y188" s="4">
        <v>1750.239</v>
      </c>
      <c r="Z188" s="4">
        <v>0</v>
      </c>
      <c r="AA188" s="4">
        <v>3.6677</v>
      </c>
      <c r="AB188" s="4" t="s">
        <v>384</v>
      </c>
      <c r="AC188" s="4">
        <v>0</v>
      </c>
      <c r="AD188" s="4">
        <v>11.7</v>
      </c>
      <c r="AE188" s="4">
        <v>850</v>
      </c>
      <c r="AF188" s="4">
        <v>879</v>
      </c>
      <c r="AG188" s="4">
        <v>883</v>
      </c>
      <c r="AH188" s="4">
        <v>53</v>
      </c>
      <c r="AI188" s="4">
        <v>25.2</v>
      </c>
      <c r="AJ188" s="4">
        <v>0.57999999999999996</v>
      </c>
      <c r="AK188" s="4">
        <v>987</v>
      </c>
      <c r="AL188" s="4">
        <v>8</v>
      </c>
      <c r="AM188" s="4">
        <v>0</v>
      </c>
      <c r="AN188" s="4">
        <v>32</v>
      </c>
      <c r="AO188" s="4">
        <v>190</v>
      </c>
      <c r="AP188" s="4">
        <v>188</v>
      </c>
      <c r="AQ188" s="4">
        <v>2.9</v>
      </c>
      <c r="AR188" s="4">
        <v>195</v>
      </c>
      <c r="AS188" s="4" t="s">
        <v>155</v>
      </c>
      <c r="AT188" s="4">
        <v>2</v>
      </c>
      <c r="AU188" s="5">
        <v>0.78015046296296298</v>
      </c>
      <c r="AV188" s="4">
        <v>47.158901999999998</v>
      </c>
      <c r="AW188" s="4">
        <v>-88.487757000000002</v>
      </c>
      <c r="AX188" s="4">
        <v>313</v>
      </c>
      <c r="AY188" s="4">
        <v>41.2</v>
      </c>
      <c r="AZ188" s="4">
        <v>12</v>
      </c>
      <c r="BA188" s="4">
        <v>11</v>
      </c>
      <c r="BB188" s="4" t="s">
        <v>420</v>
      </c>
      <c r="BC188" s="4">
        <v>1.024975</v>
      </c>
      <c r="BD188" s="4">
        <v>1.1249750000000001</v>
      </c>
      <c r="BE188" s="4">
        <v>2.1</v>
      </c>
      <c r="BF188" s="4">
        <v>14.063000000000001</v>
      </c>
      <c r="BG188" s="4">
        <v>12.3</v>
      </c>
      <c r="BH188" s="4">
        <v>0.87</v>
      </c>
      <c r="BI188" s="4">
        <v>17.241</v>
      </c>
      <c r="BJ188" s="4">
        <v>1575.366</v>
      </c>
      <c r="BK188" s="4">
        <v>533.78499999999997</v>
      </c>
      <c r="BL188" s="4">
        <v>5.0529999999999999</v>
      </c>
      <c r="BM188" s="4">
        <v>0.61399999999999999</v>
      </c>
      <c r="BN188" s="4">
        <v>5.6669999999999998</v>
      </c>
      <c r="BO188" s="4">
        <v>4.0940000000000003</v>
      </c>
      <c r="BP188" s="4">
        <v>0.498</v>
      </c>
      <c r="BQ188" s="4">
        <v>4.5919999999999996</v>
      </c>
      <c r="BR188" s="4">
        <v>204.3563</v>
      </c>
      <c r="BU188" s="4">
        <v>75.034000000000006</v>
      </c>
      <c r="BW188" s="4">
        <v>576.23800000000006</v>
      </c>
      <c r="BX188" s="4">
        <v>0.69736100000000001</v>
      </c>
      <c r="BY188" s="4">
        <v>-5</v>
      </c>
      <c r="BZ188" s="4">
        <v>1.0952679999999999</v>
      </c>
      <c r="CA188" s="4">
        <v>17.04176</v>
      </c>
      <c r="CB188" s="4">
        <v>22.124414000000002</v>
      </c>
    </row>
    <row r="189" spans="1:80">
      <c r="A189" s="2">
        <v>42440</v>
      </c>
      <c r="B189" s="32">
        <v>0.57200738425925923</v>
      </c>
      <c r="C189" s="4">
        <v>7.6429999999999998</v>
      </c>
      <c r="D189" s="4">
        <v>4.9660000000000002</v>
      </c>
      <c r="E189" s="4" t="s">
        <v>155</v>
      </c>
      <c r="F189" s="4">
        <v>49660</v>
      </c>
      <c r="G189" s="4">
        <v>263.8</v>
      </c>
      <c r="H189" s="4">
        <v>37.299999999999997</v>
      </c>
      <c r="I189" s="4">
        <v>31599.7</v>
      </c>
      <c r="K189" s="4">
        <v>4.3</v>
      </c>
      <c r="L189" s="4">
        <v>2052</v>
      </c>
      <c r="M189" s="4">
        <v>0.85299999999999998</v>
      </c>
      <c r="N189" s="4">
        <v>6.5197000000000003</v>
      </c>
      <c r="O189" s="4">
        <v>4.2359999999999998</v>
      </c>
      <c r="P189" s="4">
        <v>225.0205</v>
      </c>
      <c r="Q189" s="4">
        <v>31.816800000000001</v>
      </c>
      <c r="R189" s="4">
        <v>256.8</v>
      </c>
      <c r="S189" s="4">
        <v>182.34309999999999</v>
      </c>
      <c r="T189" s="4">
        <v>25.782399999999999</v>
      </c>
      <c r="U189" s="4">
        <v>208.1</v>
      </c>
      <c r="V189" s="4">
        <v>31599.705600000001</v>
      </c>
      <c r="Y189" s="4">
        <v>1750.3489999999999</v>
      </c>
      <c r="Z189" s="4">
        <v>0</v>
      </c>
      <c r="AA189" s="4">
        <v>3.6678999999999999</v>
      </c>
      <c r="AB189" s="4" t="s">
        <v>384</v>
      </c>
      <c r="AC189" s="4">
        <v>0</v>
      </c>
      <c r="AD189" s="4">
        <v>11.6</v>
      </c>
      <c r="AE189" s="4">
        <v>851</v>
      </c>
      <c r="AF189" s="4">
        <v>880</v>
      </c>
      <c r="AG189" s="4">
        <v>884</v>
      </c>
      <c r="AH189" s="4">
        <v>53</v>
      </c>
      <c r="AI189" s="4">
        <v>25.2</v>
      </c>
      <c r="AJ189" s="4">
        <v>0.57999999999999996</v>
      </c>
      <c r="AK189" s="4">
        <v>987</v>
      </c>
      <c r="AL189" s="4">
        <v>8</v>
      </c>
      <c r="AM189" s="4">
        <v>0</v>
      </c>
      <c r="AN189" s="4">
        <v>32</v>
      </c>
      <c r="AO189" s="4">
        <v>190</v>
      </c>
      <c r="AP189" s="4">
        <v>188</v>
      </c>
      <c r="AQ189" s="4">
        <v>2.8</v>
      </c>
      <c r="AR189" s="4">
        <v>195</v>
      </c>
      <c r="AS189" s="4" t="s">
        <v>155</v>
      </c>
      <c r="AT189" s="4">
        <v>2</v>
      </c>
      <c r="AU189" s="5">
        <v>0.78016203703703713</v>
      </c>
      <c r="AV189" s="4">
        <v>47.158904999999997</v>
      </c>
      <c r="AW189" s="4">
        <v>-88.487500999999995</v>
      </c>
      <c r="AX189" s="4">
        <v>312.8</v>
      </c>
      <c r="AY189" s="4">
        <v>42.2</v>
      </c>
      <c r="AZ189" s="4">
        <v>12</v>
      </c>
      <c r="BA189" s="4">
        <v>11</v>
      </c>
      <c r="BB189" s="4" t="s">
        <v>420</v>
      </c>
      <c r="BC189" s="4">
        <v>1.1000000000000001</v>
      </c>
      <c r="BD189" s="4">
        <v>1.2248749999999999</v>
      </c>
      <c r="BE189" s="4">
        <v>2.1248749999999998</v>
      </c>
      <c r="BF189" s="4">
        <v>14.063000000000001</v>
      </c>
      <c r="BG189" s="4">
        <v>12.31</v>
      </c>
      <c r="BH189" s="4">
        <v>0.88</v>
      </c>
      <c r="BI189" s="4">
        <v>17.234000000000002</v>
      </c>
      <c r="BJ189" s="4">
        <v>1420.58</v>
      </c>
      <c r="BK189" s="4">
        <v>587.45000000000005</v>
      </c>
      <c r="BL189" s="4">
        <v>5.1340000000000003</v>
      </c>
      <c r="BM189" s="4">
        <v>0.72599999999999998</v>
      </c>
      <c r="BN189" s="4">
        <v>5.86</v>
      </c>
      <c r="BO189" s="4">
        <v>4.1609999999999996</v>
      </c>
      <c r="BP189" s="4">
        <v>0.58799999999999997</v>
      </c>
      <c r="BQ189" s="4">
        <v>4.7489999999999997</v>
      </c>
      <c r="BR189" s="4">
        <v>227.67689999999999</v>
      </c>
      <c r="BU189" s="4">
        <v>75.668000000000006</v>
      </c>
      <c r="BW189" s="4">
        <v>581.10400000000004</v>
      </c>
      <c r="BX189" s="4">
        <v>0.61953400000000003</v>
      </c>
      <c r="BY189" s="4">
        <v>-5</v>
      </c>
      <c r="BZ189" s="4">
        <v>1.0925670000000001</v>
      </c>
      <c r="CA189" s="4">
        <v>15.139863</v>
      </c>
      <c r="CB189" s="4">
        <v>22.069852999999998</v>
      </c>
    </row>
    <row r="190" spans="1:80">
      <c r="A190" s="2">
        <v>42440</v>
      </c>
      <c r="B190" s="32">
        <v>0.57201895833333338</v>
      </c>
      <c r="C190" s="4">
        <v>6.2389999999999999</v>
      </c>
      <c r="D190" s="4">
        <v>4.8819999999999997</v>
      </c>
      <c r="E190" s="4" t="s">
        <v>155</v>
      </c>
      <c r="F190" s="4">
        <v>48819.771379999998</v>
      </c>
      <c r="G190" s="4">
        <v>196.3</v>
      </c>
      <c r="H190" s="4">
        <v>37.299999999999997</v>
      </c>
      <c r="I190" s="4">
        <v>46095</v>
      </c>
      <c r="K190" s="4">
        <v>4.3600000000000003</v>
      </c>
      <c r="L190" s="4">
        <v>2052</v>
      </c>
      <c r="M190" s="4">
        <v>0.85019999999999996</v>
      </c>
      <c r="N190" s="4">
        <v>5.3041</v>
      </c>
      <c r="O190" s="4">
        <v>4.1505000000000001</v>
      </c>
      <c r="P190" s="4">
        <v>166.8537</v>
      </c>
      <c r="Q190" s="4">
        <v>31.711300000000001</v>
      </c>
      <c r="R190" s="4">
        <v>198.6</v>
      </c>
      <c r="S190" s="4">
        <v>135.20820000000001</v>
      </c>
      <c r="T190" s="4">
        <v>25.696999999999999</v>
      </c>
      <c r="U190" s="4">
        <v>160.9</v>
      </c>
      <c r="V190" s="4">
        <v>46095</v>
      </c>
      <c r="Y190" s="4">
        <v>1744.549</v>
      </c>
      <c r="Z190" s="4">
        <v>0</v>
      </c>
      <c r="AA190" s="4">
        <v>3.7067000000000001</v>
      </c>
      <c r="AB190" s="4" t="s">
        <v>384</v>
      </c>
      <c r="AC190" s="4">
        <v>0</v>
      </c>
      <c r="AD190" s="4">
        <v>11.6</v>
      </c>
      <c r="AE190" s="4">
        <v>852</v>
      </c>
      <c r="AF190" s="4">
        <v>881</v>
      </c>
      <c r="AG190" s="4">
        <v>885</v>
      </c>
      <c r="AH190" s="4">
        <v>53</v>
      </c>
      <c r="AI190" s="4">
        <v>25.2</v>
      </c>
      <c r="AJ190" s="4">
        <v>0.57999999999999996</v>
      </c>
      <c r="AK190" s="4">
        <v>987</v>
      </c>
      <c r="AL190" s="4">
        <v>8</v>
      </c>
      <c r="AM190" s="4">
        <v>0</v>
      </c>
      <c r="AN190" s="4">
        <v>32</v>
      </c>
      <c r="AO190" s="4">
        <v>190</v>
      </c>
      <c r="AP190" s="4">
        <v>188</v>
      </c>
      <c r="AQ190" s="4">
        <v>2.9</v>
      </c>
      <c r="AR190" s="4">
        <v>195</v>
      </c>
      <c r="AS190" s="4" t="s">
        <v>155</v>
      </c>
      <c r="AT190" s="4">
        <v>2</v>
      </c>
      <c r="AU190" s="5">
        <v>0.78017361111111105</v>
      </c>
      <c r="AV190" s="4">
        <v>47.158912000000001</v>
      </c>
      <c r="AW190" s="4">
        <v>-88.487234999999998</v>
      </c>
      <c r="AX190" s="4">
        <v>312.3</v>
      </c>
      <c r="AY190" s="4">
        <v>43.5</v>
      </c>
      <c r="AZ190" s="4">
        <v>12</v>
      </c>
      <c r="BA190" s="4">
        <v>11</v>
      </c>
      <c r="BB190" s="4" t="s">
        <v>420</v>
      </c>
      <c r="BC190" s="4">
        <v>1.1247750000000001</v>
      </c>
      <c r="BD190" s="4">
        <v>1.324775</v>
      </c>
      <c r="BE190" s="4">
        <v>2.2247750000000002</v>
      </c>
      <c r="BF190" s="4">
        <v>14.063000000000001</v>
      </c>
      <c r="BG190" s="4">
        <v>12.06</v>
      </c>
      <c r="BH190" s="4">
        <v>0.86</v>
      </c>
      <c r="BI190" s="4">
        <v>17.623999999999999</v>
      </c>
      <c r="BJ190" s="4">
        <v>1143.4870000000001</v>
      </c>
      <c r="BK190" s="4">
        <v>569.50199999999995</v>
      </c>
      <c r="BL190" s="4">
        <v>3.7669999999999999</v>
      </c>
      <c r="BM190" s="4">
        <v>0.71599999999999997</v>
      </c>
      <c r="BN190" s="4">
        <v>4.4829999999999997</v>
      </c>
      <c r="BO190" s="4">
        <v>3.0529999999999999</v>
      </c>
      <c r="BP190" s="4">
        <v>0.57999999999999996</v>
      </c>
      <c r="BQ190" s="4">
        <v>3.633</v>
      </c>
      <c r="BR190" s="4">
        <v>328.59960000000001</v>
      </c>
      <c r="BU190" s="4">
        <v>74.619</v>
      </c>
      <c r="BW190" s="4">
        <v>581.03599999999994</v>
      </c>
      <c r="BX190" s="4">
        <v>0.49201</v>
      </c>
      <c r="BY190" s="4">
        <v>-5</v>
      </c>
      <c r="BZ190" s="4">
        <v>1.091567</v>
      </c>
      <c r="CA190" s="4">
        <v>12.023495</v>
      </c>
      <c r="CB190" s="4">
        <v>22.049652999999999</v>
      </c>
    </row>
    <row r="191" spans="1:80">
      <c r="A191" s="2">
        <v>42440</v>
      </c>
      <c r="B191" s="32">
        <v>0.57203053240740742</v>
      </c>
      <c r="C191" s="4">
        <v>5.3339999999999996</v>
      </c>
      <c r="D191" s="4">
        <v>3.6953</v>
      </c>
      <c r="E191" s="4" t="s">
        <v>155</v>
      </c>
      <c r="F191" s="4">
        <v>36952.941176</v>
      </c>
      <c r="G191" s="4">
        <v>143.69999999999999</v>
      </c>
      <c r="H191" s="4">
        <v>33.299999999999997</v>
      </c>
      <c r="I191" s="4">
        <v>46092.1</v>
      </c>
      <c r="K191" s="4">
        <v>5.65</v>
      </c>
      <c r="L191" s="4">
        <v>2052</v>
      </c>
      <c r="M191" s="4">
        <v>0.86960000000000004</v>
      </c>
      <c r="N191" s="4">
        <v>4.6387</v>
      </c>
      <c r="O191" s="4">
        <v>3.2136</v>
      </c>
      <c r="P191" s="4">
        <v>124.96939999999999</v>
      </c>
      <c r="Q191" s="4">
        <v>28.9239</v>
      </c>
      <c r="R191" s="4">
        <v>153.9</v>
      </c>
      <c r="S191" s="4">
        <v>101.26779999999999</v>
      </c>
      <c r="T191" s="4">
        <v>23.438199999999998</v>
      </c>
      <c r="U191" s="4">
        <v>124.7</v>
      </c>
      <c r="V191" s="4">
        <v>46092.1</v>
      </c>
      <c r="Y191" s="4">
        <v>1784.5029999999999</v>
      </c>
      <c r="Z191" s="4">
        <v>0</v>
      </c>
      <c r="AA191" s="4">
        <v>4.9095000000000004</v>
      </c>
      <c r="AB191" s="4" t="s">
        <v>384</v>
      </c>
      <c r="AC191" s="4">
        <v>0</v>
      </c>
      <c r="AD191" s="4">
        <v>11.6</v>
      </c>
      <c r="AE191" s="4">
        <v>852</v>
      </c>
      <c r="AF191" s="4">
        <v>881</v>
      </c>
      <c r="AG191" s="4">
        <v>886</v>
      </c>
      <c r="AH191" s="4">
        <v>53</v>
      </c>
      <c r="AI191" s="4">
        <v>25.2</v>
      </c>
      <c r="AJ191" s="4">
        <v>0.57999999999999996</v>
      </c>
      <c r="AK191" s="4">
        <v>987</v>
      </c>
      <c r="AL191" s="4">
        <v>8</v>
      </c>
      <c r="AM191" s="4">
        <v>0</v>
      </c>
      <c r="AN191" s="4">
        <v>32</v>
      </c>
      <c r="AO191" s="4">
        <v>190</v>
      </c>
      <c r="AP191" s="4">
        <v>188.4</v>
      </c>
      <c r="AQ191" s="4">
        <v>3</v>
      </c>
      <c r="AR191" s="4">
        <v>195</v>
      </c>
      <c r="AS191" s="4" t="s">
        <v>155</v>
      </c>
      <c r="AT191" s="4">
        <v>2</v>
      </c>
      <c r="AU191" s="5">
        <v>0.7801851851851852</v>
      </c>
      <c r="AV191" s="4">
        <v>47.158909999999999</v>
      </c>
      <c r="AW191" s="4">
        <v>-88.486967000000007</v>
      </c>
      <c r="AX191" s="4">
        <v>312</v>
      </c>
      <c r="AY191" s="4">
        <v>44.3</v>
      </c>
      <c r="AZ191" s="4">
        <v>12</v>
      </c>
      <c r="BA191" s="4">
        <v>10</v>
      </c>
      <c r="BB191" s="4" t="s">
        <v>424</v>
      </c>
      <c r="BC191" s="4">
        <v>1.150649</v>
      </c>
      <c r="BD191" s="4">
        <v>1.4</v>
      </c>
      <c r="BE191" s="4">
        <v>2.2506490000000001</v>
      </c>
      <c r="BF191" s="4">
        <v>14.063000000000001</v>
      </c>
      <c r="BG191" s="4">
        <v>13.96</v>
      </c>
      <c r="BH191" s="4">
        <v>0.99</v>
      </c>
      <c r="BI191" s="4">
        <v>14.99</v>
      </c>
      <c r="BJ191" s="4">
        <v>1129.067</v>
      </c>
      <c r="BK191" s="4">
        <v>497.83699999999999</v>
      </c>
      <c r="BL191" s="4">
        <v>3.1850000000000001</v>
      </c>
      <c r="BM191" s="4">
        <v>0.73699999999999999</v>
      </c>
      <c r="BN191" s="4">
        <v>3.923</v>
      </c>
      <c r="BO191" s="4">
        <v>2.581</v>
      </c>
      <c r="BP191" s="4">
        <v>0.59699999999999998</v>
      </c>
      <c r="BQ191" s="4">
        <v>3.1789999999999998</v>
      </c>
      <c r="BR191" s="4">
        <v>370.97430000000003</v>
      </c>
      <c r="BU191" s="4">
        <v>86.176000000000002</v>
      </c>
      <c r="BW191" s="4">
        <v>868.86599999999999</v>
      </c>
      <c r="BX191" s="4">
        <v>0.439494</v>
      </c>
      <c r="BY191" s="4">
        <v>-5</v>
      </c>
      <c r="BZ191" s="4">
        <v>1.091</v>
      </c>
      <c r="CA191" s="4">
        <v>10.740135</v>
      </c>
      <c r="CB191" s="4">
        <v>22.0382</v>
      </c>
    </row>
    <row r="192" spans="1:80">
      <c r="A192" s="2">
        <v>42440</v>
      </c>
      <c r="B192" s="32">
        <v>0.57204210648148146</v>
      </c>
      <c r="C192" s="4">
        <v>5.0919999999999996</v>
      </c>
      <c r="D192" s="4">
        <v>3.2079</v>
      </c>
      <c r="E192" s="4" t="s">
        <v>155</v>
      </c>
      <c r="F192" s="4">
        <v>32078.991597</v>
      </c>
      <c r="G192" s="4">
        <v>401.8</v>
      </c>
      <c r="H192" s="4">
        <v>25.8</v>
      </c>
      <c r="I192" s="4">
        <v>46093.9</v>
      </c>
      <c r="K192" s="4">
        <v>7.96</v>
      </c>
      <c r="L192" s="4">
        <v>2052</v>
      </c>
      <c r="M192" s="4">
        <v>0.87660000000000005</v>
      </c>
      <c r="N192" s="4">
        <v>4.4635999999999996</v>
      </c>
      <c r="O192" s="4">
        <v>2.8121</v>
      </c>
      <c r="P192" s="4">
        <v>352.21129999999999</v>
      </c>
      <c r="Q192" s="4">
        <v>22.616900000000001</v>
      </c>
      <c r="R192" s="4">
        <v>374.8</v>
      </c>
      <c r="S192" s="4">
        <v>285.41090000000003</v>
      </c>
      <c r="T192" s="4">
        <v>18.327300000000001</v>
      </c>
      <c r="U192" s="4">
        <v>303.7</v>
      </c>
      <c r="V192" s="4">
        <v>46093.9</v>
      </c>
      <c r="Y192" s="4">
        <v>1798.8430000000001</v>
      </c>
      <c r="Z192" s="4">
        <v>0</v>
      </c>
      <c r="AA192" s="4">
        <v>6.9743000000000004</v>
      </c>
      <c r="AB192" s="4" t="s">
        <v>384</v>
      </c>
      <c r="AC192" s="4">
        <v>0</v>
      </c>
      <c r="AD192" s="4">
        <v>11.6</v>
      </c>
      <c r="AE192" s="4">
        <v>852</v>
      </c>
      <c r="AF192" s="4">
        <v>882</v>
      </c>
      <c r="AG192" s="4">
        <v>887</v>
      </c>
      <c r="AH192" s="4">
        <v>53</v>
      </c>
      <c r="AI192" s="4">
        <v>25.2</v>
      </c>
      <c r="AJ192" s="4">
        <v>0.57999999999999996</v>
      </c>
      <c r="AK192" s="4">
        <v>987</v>
      </c>
      <c r="AL192" s="4">
        <v>8</v>
      </c>
      <c r="AM192" s="4">
        <v>0</v>
      </c>
      <c r="AN192" s="4">
        <v>32</v>
      </c>
      <c r="AO192" s="4">
        <v>190</v>
      </c>
      <c r="AP192" s="4">
        <v>189</v>
      </c>
      <c r="AQ192" s="4">
        <v>3.1</v>
      </c>
      <c r="AR192" s="4">
        <v>195</v>
      </c>
      <c r="AS192" s="4" t="s">
        <v>155</v>
      </c>
      <c r="AT192" s="4">
        <v>2</v>
      </c>
      <c r="AU192" s="5">
        <v>0.78019675925925924</v>
      </c>
      <c r="AV192" s="4">
        <v>47.158904999999997</v>
      </c>
      <c r="AW192" s="4">
        <v>-88.486710000000002</v>
      </c>
      <c r="AX192" s="4">
        <v>311.89999999999998</v>
      </c>
      <c r="AY192" s="4">
        <v>43.7</v>
      </c>
      <c r="AZ192" s="4">
        <v>12</v>
      </c>
      <c r="BA192" s="4">
        <v>10</v>
      </c>
      <c r="BB192" s="4" t="s">
        <v>424</v>
      </c>
      <c r="BC192" s="4">
        <v>1.0491509999999999</v>
      </c>
      <c r="BD192" s="4">
        <v>1.301698</v>
      </c>
      <c r="BE192" s="4">
        <v>2.1</v>
      </c>
      <c r="BF192" s="4">
        <v>14.063000000000001</v>
      </c>
      <c r="BG192" s="4">
        <v>14.79</v>
      </c>
      <c r="BH192" s="4">
        <v>1.05</v>
      </c>
      <c r="BI192" s="4">
        <v>14.073</v>
      </c>
      <c r="BJ192" s="4">
        <v>1139.3040000000001</v>
      </c>
      <c r="BK192" s="4">
        <v>456.84899999999999</v>
      </c>
      <c r="BL192" s="4">
        <v>9.4149999999999991</v>
      </c>
      <c r="BM192" s="4">
        <v>0.60499999999999998</v>
      </c>
      <c r="BN192" s="4">
        <v>10.019</v>
      </c>
      <c r="BO192" s="4">
        <v>7.6289999999999996</v>
      </c>
      <c r="BP192" s="4">
        <v>0.49</v>
      </c>
      <c r="BQ192" s="4">
        <v>8.1189999999999998</v>
      </c>
      <c r="BR192" s="4">
        <v>389.04390000000001</v>
      </c>
      <c r="BU192" s="4">
        <v>91.096000000000004</v>
      </c>
      <c r="BW192" s="4">
        <v>1294.3699999999999</v>
      </c>
      <c r="BX192" s="4">
        <v>0.38520599999999999</v>
      </c>
      <c r="BY192" s="4">
        <v>-5</v>
      </c>
      <c r="BZ192" s="4">
        <v>1.0914330000000001</v>
      </c>
      <c r="CA192" s="4">
        <v>9.4134720000000005</v>
      </c>
      <c r="CB192" s="4">
        <v>22.046946999999999</v>
      </c>
    </row>
    <row r="193" spans="1:80">
      <c r="A193" s="2">
        <v>42440</v>
      </c>
      <c r="B193" s="32">
        <v>0.5720536805555555</v>
      </c>
      <c r="C193" s="4">
        <v>5.8070000000000004</v>
      </c>
      <c r="D193" s="4">
        <v>3.9964</v>
      </c>
      <c r="E193" s="4" t="s">
        <v>155</v>
      </c>
      <c r="F193" s="4">
        <v>39964.474999999999</v>
      </c>
      <c r="G193" s="4">
        <v>1151.5</v>
      </c>
      <c r="H193" s="4">
        <v>16.600000000000001</v>
      </c>
      <c r="I193" s="4">
        <v>46094.3</v>
      </c>
      <c r="K193" s="4">
        <v>9.9600000000000009</v>
      </c>
      <c r="L193" s="4">
        <v>2052</v>
      </c>
      <c r="M193" s="4">
        <v>0.86270000000000002</v>
      </c>
      <c r="N193" s="4">
        <v>5.01</v>
      </c>
      <c r="O193" s="4">
        <v>3.4479000000000002</v>
      </c>
      <c r="P193" s="4">
        <v>993.43629999999996</v>
      </c>
      <c r="Q193" s="4">
        <v>14.353</v>
      </c>
      <c r="R193" s="4">
        <v>1007.8</v>
      </c>
      <c r="S193" s="4">
        <v>805.0213</v>
      </c>
      <c r="T193" s="4">
        <v>11.630800000000001</v>
      </c>
      <c r="U193" s="4">
        <v>816.7</v>
      </c>
      <c r="V193" s="4">
        <v>46094.3</v>
      </c>
      <c r="Y193" s="4">
        <v>1770.3620000000001</v>
      </c>
      <c r="Z193" s="4">
        <v>0</v>
      </c>
      <c r="AA193" s="4">
        <v>8.5955999999999992</v>
      </c>
      <c r="AB193" s="4" t="s">
        <v>384</v>
      </c>
      <c r="AC193" s="4">
        <v>0</v>
      </c>
      <c r="AD193" s="4">
        <v>11.6</v>
      </c>
      <c r="AE193" s="4">
        <v>852</v>
      </c>
      <c r="AF193" s="4">
        <v>883</v>
      </c>
      <c r="AG193" s="4">
        <v>886</v>
      </c>
      <c r="AH193" s="4">
        <v>53</v>
      </c>
      <c r="AI193" s="4">
        <v>25.2</v>
      </c>
      <c r="AJ193" s="4">
        <v>0.57999999999999996</v>
      </c>
      <c r="AK193" s="4">
        <v>987</v>
      </c>
      <c r="AL193" s="4">
        <v>8</v>
      </c>
      <c r="AM193" s="4">
        <v>0</v>
      </c>
      <c r="AN193" s="4">
        <v>32</v>
      </c>
      <c r="AO193" s="4">
        <v>190</v>
      </c>
      <c r="AP193" s="4">
        <v>189</v>
      </c>
      <c r="AQ193" s="4">
        <v>3.2</v>
      </c>
      <c r="AR193" s="4">
        <v>195</v>
      </c>
      <c r="AS193" s="4" t="s">
        <v>155</v>
      </c>
      <c r="AT193" s="4">
        <v>2</v>
      </c>
      <c r="AU193" s="5">
        <v>0.78020833333333339</v>
      </c>
      <c r="AV193" s="4">
        <v>47.158883000000003</v>
      </c>
      <c r="AW193" s="4">
        <v>-88.486483000000007</v>
      </c>
      <c r="AX193" s="4">
        <v>312.2</v>
      </c>
      <c r="AY193" s="4">
        <v>41.2</v>
      </c>
      <c r="AZ193" s="4">
        <v>12</v>
      </c>
      <c r="BA193" s="4">
        <v>9</v>
      </c>
      <c r="BB193" s="4" t="s">
        <v>439</v>
      </c>
      <c r="BC193" s="4">
        <v>1.2244759999999999</v>
      </c>
      <c r="BD193" s="4">
        <v>1</v>
      </c>
      <c r="BE193" s="4">
        <v>2.124476</v>
      </c>
      <c r="BF193" s="4">
        <v>14.063000000000001</v>
      </c>
      <c r="BG193" s="4">
        <v>13.22</v>
      </c>
      <c r="BH193" s="4">
        <v>0.94</v>
      </c>
      <c r="BI193" s="4">
        <v>15.909000000000001</v>
      </c>
      <c r="BJ193" s="4">
        <v>1162.7270000000001</v>
      </c>
      <c r="BK193" s="4">
        <v>509.3</v>
      </c>
      <c r="BL193" s="4">
        <v>24.143999999999998</v>
      </c>
      <c r="BM193" s="4">
        <v>0.34899999999999998</v>
      </c>
      <c r="BN193" s="4">
        <v>24.492999999999999</v>
      </c>
      <c r="BO193" s="4">
        <v>19.565000000000001</v>
      </c>
      <c r="BP193" s="4">
        <v>0.28299999999999997</v>
      </c>
      <c r="BQ193" s="4">
        <v>19.847999999999999</v>
      </c>
      <c r="BR193" s="4">
        <v>353.738</v>
      </c>
      <c r="BU193" s="4">
        <v>81.516999999999996</v>
      </c>
      <c r="BW193" s="4">
        <v>1450.4849999999999</v>
      </c>
      <c r="BX193" s="4">
        <v>0.35075200000000001</v>
      </c>
      <c r="BY193" s="4">
        <v>-5</v>
      </c>
      <c r="BZ193" s="4">
        <v>1.091134</v>
      </c>
      <c r="CA193" s="4">
        <v>8.5715020000000006</v>
      </c>
      <c r="CB193" s="4">
        <v>22.040907000000001</v>
      </c>
    </row>
    <row r="194" spans="1:80">
      <c r="A194" s="2">
        <v>42440</v>
      </c>
      <c r="B194" s="32">
        <v>0.57206525462962965</v>
      </c>
      <c r="C194" s="4">
        <v>7.1340000000000003</v>
      </c>
      <c r="D194" s="4">
        <v>4.6843000000000004</v>
      </c>
      <c r="E194" s="4" t="s">
        <v>155</v>
      </c>
      <c r="F194" s="4">
        <v>46843.494667999999</v>
      </c>
      <c r="G194" s="4">
        <v>2000.9</v>
      </c>
      <c r="H194" s="4">
        <v>30.8</v>
      </c>
      <c r="I194" s="4">
        <v>46095.3</v>
      </c>
      <c r="K194" s="4">
        <v>10.18</v>
      </c>
      <c r="L194" s="4">
        <v>2052</v>
      </c>
      <c r="M194" s="4">
        <v>0.84509999999999996</v>
      </c>
      <c r="N194" s="4">
        <v>6.0289999999999999</v>
      </c>
      <c r="O194" s="4">
        <v>3.9586000000000001</v>
      </c>
      <c r="P194" s="4">
        <v>1690.8956000000001</v>
      </c>
      <c r="Q194" s="4">
        <v>26.0626</v>
      </c>
      <c r="R194" s="4">
        <v>1717</v>
      </c>
      <c r="S194" s="4">
        <v>1370.2004999999999</v>
      </c>
      <c r="T194" s="4">
        <v>21.119599999999998</v>
      </c>
      <c r="U194" s="4">
        <v>1391.3</v>
      </c>
      <c r="V194" s="4">
        <v>46095.3</v>
      </c>
      <c r="Y194" s="4">
        <v>1734.096</v>
      </c>
      <c r="Z194" s="4">
        <v>0</v>
      </c>
      <c r="AA194" s="4">
        <v>8.6</v>
      </c>
      <c r="AB194" s="4" t="s">
        <v>384</v>
      </c>
      <c r="AC194" s="4">
        <v>0</v>
      </c>
      <c r="AD194" s="4">
        <v>11.6</v>
      </c>
      <c r="AE194" s="4">
        <v>852</v>
      </c>
      <c r="AF194" s="4">
        <v>882</v>
      </c>
      <c r="AG194" s="4">
        <v>886</v>
      </c>
      <c r="AH194" s="4">
        <v>53</v>
      </c>
      <c r="AI194" s="4">
        <v>25.2</v>
      </c>
      <c r="AJ194" s="4">
        <v>0.57999999999999996</v>
      </c>
      <c r="AK194" s="4">
        <v>987</v>
      </c>
      <c r="AL194" s="4">
        <v>8</v>
      </c>
      <c r="AM194" s="4">
        <v>0</v>
      </c>
      <c r="AN194" s="4">
        <v>32</v>
      </c>
      <c r="AO194" s="4">
        <v>190</v>
      </c>
      <c r="AP194" s="4">
        <v>189</v>
      </c>
      <c r="AQ194" s="4">
        <v>3.2</v>
      </c>
      <c r="AR194" s="4">
        <v>195</v>
      </c>
      <c r="AS194" s="4" t="s">
        <v>155</v>
      </c>
      <c r="AT194" s="4">
        <v>2</v>
      </c>
      <c r="AU194" s="5">
        <v>0.78021990740740732</v>
      </c>
      <c r="AV194" s="4">
        <v>47.158852000000003</v>
      </c>
      <c r="AW194" s="4">
        <v>-88.486287000000004</v>
      </c>
      <c r="AX194" s="4">
        <v>312.10000000000002</v>
      </c>
      <c r="AY194" s="4">
        <v>37.700000000000003</v>
      </c>
      <c r="AZ194" s="4">
        <v>12</v>
      </c>
      <c r="BA194" s="4">
        <v>9</v>
      </c>
      <c r="BB194" s="4" t="s">
        <v>439</v>
      </c>
      <c r="BC194" s="4">
        <v>1.348751</v>
      </c>
      <c r="BD194" s="4">
        <v>1</v>
      </c>
      <c r="BE194" s="4">
        <v>2.2243759999999999</v>
      </c>
      <c r="BF194" s="4">
        <v>14.063000000000001</v>
      </c>
      <c r="BG194" s="4">
        <v>11.63</v>
      </c>
      <c r="BH194" s="4">
        <v>0.83</v>
      </c>
      <c r="BI194" s="4">
        <v>18.332999999999998</v>
      </c>
      <c r="BJ194" s="4">
        <v>1252.1769999999999</v>
      </c>
      <c r="BK194" s="4">
        <v>523.28700000000003</v>
      </c>
      <c r="BL194" s="4">
        <v>36.777000000000001</v>
      </c>
      <c r="BM194" s="4">
        <v>0.56699999999999995</v>
      </c>
      <c r="BN194" s="4">
        <v>37.343000000000004</v>
      </c>
      <c r="BO194" s="4">
        <v>29.800999999999998</v>
      </c>
      <c r="BP194" s="4">
        <v>0.45900000000000002</v>
      </c>
      <c r="BQ194" s="4">
        <v>30.260999999999999</v>
      </c>
      <c r="BR194" s="4">
        <v>316.57060000000001</v>
      </c>
      <c r="BU194" s="4">
        <v>71.456000000000003</v>
      </c>
      <c r="BW194" s="4">
        <v>1298.7239999999999</v>
      </c>
      <c r="BX194" s="4">
        <v>0.33805200000000002</v>
      </c>
      <c r="BY194" s="4">
        <v>-5</v>
      </c>
      <c r="BZ194" s="4">
        <v>1.0887009999999999</v>
      </c>
      <c r="CA194" s="4">
        <v>8.2611460000000001</v>
      </c>
      <c r="CB194" s="4">
        <v>21.991759999999999</v>
      </c>
    </row>
    <row r="195" spans="1:80">
      <c r="A195" s="2">
        <v>42440</v>
      </c>
      <c r="B195" s="32">
        <v>0.57207682870370369</v>
      </c>
      <c r="C195" s="4">
        <v>7.556</v>
      </c>
      <c r="D195" s="4">
        <v>5.1788999999999996</v>
      </c>
      <c r="E195" s="4" t="s">
        <v>155</v>
      </c>
      <c r="F195" s="4">
        <v>51788.970711000002</v>
      </c>
      <c r="G195" s="4">
        <v>1909.9</v>
      </c>
      <c r="H195" s="4">
        <v>37.4</v>
      </c>
      <c r="I195" s="4">
        <v>46093.599999999999</v>
      </c>
      <c r="K195" s="4">
        <v>8.1999999999999993</v>
      </c>
      <c r="L195" s="4">
        <v>2052</v>
      </c>
      <c r="M195" s="4">
        <v>0.83679999999999999</v>
      </c>
      <c r="N195" s="4">
        <v>6.3228999999999997</v>
      </c>
      <c r="O195" s="4">
        <v>4.3338000000000001</v>
      </c>
      <c r="P195" s="4">
        <v>1598.2256</v>
      </c>
      <c r="Q195" s="4">
        <v>31.296700000000001</v>
      </c>
      <c r="R195" s="4">
        <v>1629.5</v>
      </c>
      <c r="S195" s="4">
        <v>1295.1062999999999</v>
      </c>
      <c r="T195" s="4">
        <v>25.361000000000001</v>
      </c>
      <c r="U195" s="4">
        <v>1320.5</v>
      </c>
      <c r="V195" s="4">
        <v>46093.599999999999</v>
      </c>
      <c r="Y195" s="4">
        <v>1717.136</v>
      </c>
      <c r="Z195" s="4">
        <v>0</v>
      </c>
      <c r="AA195" s="4">
        <v>6.8613999999999997</v>
      </c>
      <c r="AB195" s="4" t="s">
        <v>384</v>
      </c>
      <c r="AC195" s="4">
        <v>0</v>
      </c>
      <c r="AD195" s="4">
        <v>11.6</v>
      </c>
      <c r="AE195" s="4">
        <v>853</v>
      </c>
      <c r="AF195" s="4">
        <v>883</v>
      </c>
      <c r="AG195" s="4">
        <v>886</v>
      </c>
      <c r="AH195" s="4">
        <v>53</v>
      </c>
      <c r="AI195" s="4">
        <v>25.2</v>
      </c>
      <c r="AJ195" s="4">
        <v>0.57999999999999996</v>
      </c>
      <c r="AK195" s="4">
        <v>987</v>
      </c>
      <c r="AL195" s="4">
        <v>8</v>
      </c>
      <c r="AM195" s="4">
        <v>0</v>
      </c>
      <c r="AN195" s="4">
        <v>32</v>
      </c>
      <c r="AO195" s="4">
        <v>190</v>
      </c>
      <c r="AP195" s="4">
        <v>189</v>
      </c>
      <c r="AQ195" s="4">
        <v>3.2</v>
      </c>
      <c r="AR195" s="4">
        <v>195</v>
      </c>
      <c r="AS195" s="4" t="s">
        <v>155</v>
      </c>
      <c r="AT195" s="4">
        <v>2</v>
      </c>
      <c r="AU195" s="5">
        <v>0.78023148148148147</v>
      </c>
      <c r="AV195" s="4">
        <v>47.158811</v>
      </c>
      <c r="AW195" s="4">
        <v>-88.486114000000001</v>
      </c>
      <c r="AX195" s="4">
        <v>311.89999999999998</v>
      </c>
      <c r="AY195" s="4">
        <v>34.1</v>
      </c>
      <c r="AZ195" s="4">
        <v>12</v>
      </c>
      <c r="BA195" s="4">
        <v>10</v>
      </c>
      <c r="BB195" s="4" t="s">
        <v>424</v>
      </c>
      <c r="BC195" s="4">
        <v>1.6699299999999999</v>
      </c>
      <c r="BD195" s="4">
        <v>1</v>
      </c>
      <c r="BE195" s="4">
        <v>2.4456540000000002</v>
      </c>
      <c r="BF195" s="4">
        <v>14.063000000000001</v>
      </c>
      <c r="BG195" s="4">
        <v>11</v>
      </c>
      <c r="BH195" s="4">
        <v>0.78</v>
      </c>
      <c r="BI195" s="4">
        <v>19.501000000000001</v>
      </c>
      <c r="BJ195" s="4">
        <v>1255.5219999999999</v>
      </c>
      <c r="BK195" s="4">
        <v>547.71</v>
      </c>
      <c r="BL195" s="4">
        <v>33.234000000000002</v>
      </c>
      <c r="BM195" s="4">
        <v>0.65100000000000002</v>
      </c>
      <c r="BN195" s="4">
        <v>33.884999999999998</v>
      </c>
      <c r="BO195" s="4">
        <v>26.931000000000001</v>
      </c>
      <c r="BP195" s="4">
        <v>0.52700000000000002</v>
      </c>
      <c r="BQ195" s="4">
        <v>27.457999999999998</v>
      </c>
      <c r="BR195" s="4">
        <v>302.6533</v>
      </c>
      <c r="BU195" s="4">
        <v>67.649000000000001</v>
      </c>
      <c r="BW195" s="4">
        <v>990.65300000000002</v>
      </c>
      <c r="BX195" s="4">
        <v>0.351742</v>
      </c>
      <c r="BY195" s="4">
        <v>-5</v>
      </c>
      <c r="BZ195" s="4">
        <v>1.0882989999999999</v>
      </c>
      <c r="CA195" s="4">
        <v>8.5956949999999992</v>
      </c>
      <c r="CB195" s="4">
        <v>21.983640000000001</v>
      </c>
    </row>
    <row r="196" spans="1:80">
      <c r="A196" s="2">
        <v>42440</v>
      </c>
      <c r="B196" s="32">
        <v>0.57208840277777784</v>
      </c>
      <c r="C196" s="4">
        <v>7.13</v>
      </c>
      <c r="D196" s="4">
        <v>5.4439000000000002</v>
      </c>
      <c r="E196" s="4" t="s">
        <v>155</v>
      </c>
      <c r="F196" s="4">
        <v>54439.157025</v>
      </c>
      <c r="G196" s="4">
        <v>1175.4000000000001</v>
      </c>
      <c r="H196" s="4">
        <v>37.5</v>
      </c>
      <c r="I196" s="4">
        <v>46094.2</v>
      </c>
      <c r="K196" s="4">
        <v>6.19</v>
      </c>
      <c r="L196" s="4">
        <v>2052</v>
      </c>
      <c r="M196" s="4">
        <v>0.83750000000000002</v>
      </c>
      <c r="N196" s="4">
        <v>5.9715999999999996</v>
      </c>
      <c r="O196" s="4">
        <v>4.5593000000000004</v>
      </c>
      <c r="P196" s="4">
        <v>984.43709999999999</v>
      </c>
      <c r="Q196" s="4">
        <v>31.406300000000002</v>
      </c>
      <c r="R196" s="4">
        <v>1015.8</v>
      </c>
      <c r="S196" s="4">
        <v>797.72889999999995</v>
      </c>
      <c r="T196" s="4">
        <v>25.4498</v>
      </c>
      <c r="U196" s="4">
        <v>823.2</v>
      </c>
      <c r="V196" s="4">
        <v>46094.2</v>
      </c>
      <c r="Y196" s="4">
        <v>1718.5509999999999</v>
      </c>
      <c r="Z196" s="4">
        <v>0</v>
      </c>
      <c r="AA196" s="4">
        <v>5.1879999999999997</v>
      </c>
      <c r="AB196" s="4" t="s">
        <v>384</v>
      </c>
      <c r="AC196" s="4">
        <v>0</v>
      </c>
      <c r="AD196" s="4">
        <v>11.6</v>
      </c>
      <c r="AE196" s="4">
        <v>852</v>
      </c>
      <c r="AF196" s="4">
        <v>883</v>
      </c>
      <c r="AG196" s="4">
        <v>885</v>
      </c>
      <c r="AH196" s="4">
        <v>53</v>
      </c>
      <c r="AI196" s="4">
        <v>25.2</v>
      </c>
      <c r="AJ196" s="4">
        <v>0.57999999999999996</v>
      </c>
      <c r="AK196" s="4">
        <v>987</v>
      </c>
      <c r="AL196" s="4">
        <v>8</v>
      </c>
      <c r="AM196" s="4">
        <v>0</v>
      </c>
      <c r="AN196" s="4">
        <v>32</v>
      </c>
      <c r="AO196" s="4">
        <v>190</v>
      </c>
      <c r="AP196" s="4">
        <v>189</v>
      </c>
      <c r="AQ196" s="4">
        <v>3.3</v>
      </c>
      <c r="AR196" s="4">
        <v>195</v>
      </c>
      <c r="AS196" s="4" t="s">
        <v>155</v>
      </c>
      <c r="AT196" s="4">
        <v>2</v>
      </c>
      <c r="AU196" s="5">
        <v>0.78024305555555562</v>
      </c>
      <c r="AV196" s="4">
        <v>47.158757999999999</v>
      </c>
      <c r="AW196" s="4">
        <v>-88.485957999999997</v>
      </c>
      <c r="AX196" s="4">
        <v>312.10000000000002</v>
      </c>
      <c r="AY196" s="4">
        <v>31.6</v>
      </c>
      <c r="AZ196" s="4">
        <v>12</v>
      </c>
      <c r="BA196" s="4">
        <v>10</v>
      </c>
      <c r="BB196" s="4" t="s">
        <v>424</v>
      </c>
      <c r="BC196" s="4">
        <v>2.2241759999999999</v>
      </c>
      <c r="BD196" s="4">
        <v>1.048352</v>
      </c>
      <c r="BE196" s="4">
        <v>2.9483519999999999</v>
      </c>
      <c r="BF196" s="4">
        <v>14.063000000000001</v>
      </c>
      <c r="BG196" s="4">
        <v>11.05</v>
      </c>
      <c r="BH196" s="4">
        <v>0.79</v>
      </c>
      <c r="BI196" s="4">
        <v>19.402999999999999</v>
      </c>
      <c r="BJ196" s="4">
        <v>1195.6310000000001</v>
      </c>
      <c r="BK196" s="4">
        <v>581.00699999999995</v>
      </c>
      <c r="BL196" s="4">
        <v>20.640999999999998</v>
      </c>
      <c r="BM196" s="4">
        <v>0.65900000000000003</v>
      </c>
      <c r="BN196" s="4">
        <v>21.3</v>
      </c>
      <c r="BO196" s="4">
        <v>16.725999999999999</v>
      </c>
      <c r="BP196" s="4">
        <v>0.53400000000000003</v>
      </c>
      <c r="BQ196" s="4">
        <v>17.260000000000002</v>
      </c>
      <c r="BR196" s="4">
        <v>305.17630000000003</v>
      </c>
      <c r="BU196" s="4">
        <v>68.268000000000001</v>
      </c>
      <c r="BW196" s="4">
        <v>755.27200000000005</v>
      </c>
      <c r="BX196" s="4">
        <v>0.33050499999999999</v>
      </c>
      <c r="BY196" s="4">
        <v>-5</v>
      </c>
      <c r="BZ196" s="4">
        <v>1.089567</v>
      </c>
      <c r="CA196" s="4">
        <v>8.0767159999999993</v>
      </c>
      <c r="CB196" s="4">
        <v>22.009253000000001</v>
      </c>
    </row>
    <row r="197" spans="1:80">
      <c r="A197" s="2">
        <v>42440</v>
      </c>
      <c r="B197" s="32">
        <v>0.57209997685185188</v>
      </c>
      <c r="C197" s="4">
        <v>7.0460000000000003</v>
      </c>
      <c r="D197" s="4">
        <v>5.2423000000000002</v>
      </c>
      <c r="E197" s="4" t="s">
        <v>155</v>
      </c>
      <c r="F197" s="4">
        <v>52422.5</v>
      </c>
      <c r="G197" s="4">
        <v>700.3</v>
      </c>
      <c r="H197" s="4">
        <v>37</v>
      </c>
      <c r="I197" s="4">
        <v>46091.199999999997</v>
      </c>
      <c r="K197" s="4">
        <v>5.4</v>
      </c>
      <c r="L197" s="4">
        <v>2052</v>
      </c>
      <c r="M197" s="4">
        <v>0.84019999999999995</v>
      </c>
      <c r="N197" s="4">
        <v>5.9196999999999997</v>
      </c>
      <c r="O197" s="4">
        <v>4.4044999999999996</v>
      </c>
      <c r="P197" s="4">
        <v>588.40909999999997</v>
      </c>
      <c r="Q197" s="4">
        <v>31.117699999999999</v>
      </c>
      <c r="R197" s="4">
        <v>619.5</v>
      </c>
      <c r="S197" s="4">
        <v>476.81150000000002</v>
      </c>
      <c r="T197" s="4">
        <v>25.215900000000001</v>
      </c>
      <c r="U197" s="4">
        <v>502</v>
      </c>
      <c r="V197" s="4">
        <v>46091.199999999997</v>
      </c>
      <c r="Y197" s="4">
        <v>1724.0920000000001</v>
      </c>
      <c r="Z197" s="4">
        <v>0</v>
      </c>
      <c r="AA197" s="4">
        <v>4.5370999999999997</v>
      </c>
      <c r="AB197" s="4" t="s">
        <v>384</v>
      </c>
      <c r="AC197" s="4">
        <v>0</v>
      </c>
      <c r="AD197" s="4">
        <v>11.6</v>
      </c>
      <c r="AE197" s="4">
        <v>852</v>
      </c>
      <c r="AF197" s="4">
        <v>884</v>
      </c>
      <c r="AG197" s="4">
        <v>886</v>
      </c>
      <c r="AH197" s="4">
        <v>53</v>
      </c>
      <c r="AI197" s="4">
        <v>25.2</v>
      </c>
      <c r="AJ197" s="4">
        <v>0.57999999999999996</v>
      </c>
      <c r="AK197" s="4">
        <v>987</v>
      </c>
      <c r="AL197" s="4">
        <v>8</v>
      </c>
      <c r="AM197" s="4">
        <v>0</v>
      </c>
      <c r="AN197" s="4">
        <v>32</v>
      </c>
      <c r="AO197" s="4">
        <v>190</v>
      </c>
      <c r="AP197" s="4">
        <v>189</v>
      </c>
      <c r="AQ197" s="4">
        <v>3.2</v>
      </c>
      <c r="AR197" s="4">
        <v>195</v>
      </c>
      <c r="AS197" s="4" t="s">
        <v>155</v>
      </c>
      <c r="AT197" s="4">
        <v>2</v>
      </c>
      <c r="AU197" s="5">
        <v>0.78025462962962966</v>
      </c>
      <c r="AV197" s="4">
        <v>47.158698000000001</v>
      </c>
      <c r="AW197" s="4">
        <v>-88.485798000000003</v>
      </c>
      <c r="AX197" s="4">
        <v>312.39999999999998</v>
      </c>
      <c r="AY197" s="4">
        <v>30.9</v>
      </c>
      <c r="AZ197" s="4">
        <v>12</v>
      </c>
      <c r="BA197" s="4">
        <v>10</v>
      </c>
      <c r="BB197" s="4" t="s">
        <v>424</v>
      </c>
      <c r="BC197" s="4">
        <v>2.0110890000000001</v>
      </c>
      <c r="BD197" s="4">
        <v>1.2240759999999999</v>
      </c>
      <c r="BE197" s="4">
        <v>2.8592409999999999</v>
      </c>
      <c r="BF197" s="4">
        <v>14.063000000000001</v>
      </c>
      <c r="BG197" s="4">
        <v>11.25</v>
      </c>
      <c r="BH197" s="4">
        <v>0.8</v>
      </c>
      <c r="BI197" s="4">
        <v>19.018999999999998</v>
      </c>
      <c r="BJ197" s="4">
        <v>1201.7170000000001</v>
      </c>
      <c r="BK197" s="4">
        <v>569.08600000000001</v>
      </c>
      <c r="BL197" s="4">
        <v>12.509</v>
      </c>
      <c r="BM197" s="4">
        <v>0.66200000000000003</v>
      </c>
      <c r="BN197" s="4">
        <v>13.17</v>
      </c>
      <c r="BO197" s="4">
        <v>10.135999999999999</v>
      </c>
      <c r="BP197" s="4">
        <v>0.53600000000000003</v>
      </c>
      <c r="BQ197" s="4">
        <v>10.672000000000001</v>
      </c>
      <c r="BR197" s="4">
        <v>309.39550000000003</v>
      </c>
      <c r="BU197" s="4">
        <v>69.44</v>
      </c>
      <c r="BW197" s="4">
        <v>669.69200000000001</v>
      </c>
      <c r="BX197" s="4">
        <v>0.33888699999999999</v>
      </c>
      <c r="BY197" s="4">
        <v>-5</v>
      </c>
      <c r="BZ197" s="4">
        <v>1.089866</v>
      </c>
      <c r="CA197" s="4">
        <v>8.2815510000000003</v>
      </c>
      <c r="CB197" s="4">
        <v>22.015293</v>
      </c>
    </row>
    <row r="198" spans="1:80">
      <c r="A198" s="2">
        <v>42440</v>
      </c>
      <c r="B198" s="32">
        <v>0.57211155092592592</v>
      </c>
      <c r="C198" s="4">
        <v>7.2190000000000003</v>
      </c>
      <c r="D198" s="4">
        <v>5.1044999999999998</v>
      </c>
      <c r="E198" s="4" t="s">
        <v>155</v>
      </c>
      <c r="F198" s="4">
        <v>51044.948980000001</v>
      </c>
      <c r="G198" s="4">
        <v>594</v>
      </c>
      <c r="H198" s="4">
        <v>36.299999999999997</v>
      </c>
      <c r="I198" s="4">
        <v>46092</v>
      </c>
      <c r="K198" s="4">
        <v>5.81</v>
      </c>
      <c r="L198" s="4">
        <v>2052</v>
      </c>
      <c r="M198" s="4">
        <v>0.84019999999999995</v>
      </c>
      <c r="N198" s="4">
        <v>6.0648999999999997</v>
      </c>
      <c r="O198" s="4">
        <v>4.2887000000000004</v>
      </c>
      <c r="P198" s="4">
        <v>499.07400000000001</v>
      </c>
      <c r="Q198" s="4">
        <v>30.498899999999999</v>
      </c>
      <c r="R198" s="4">
        <v>529.6</v>
      </c>
      <c r="S198" s="4">
        <v>404.41969999999998</v>
      </c>
      <c r="T198" s="4">
        <v>24.714500000000001</v>
      </c>
      <c r="U198" s="4">
        <v>429.1</v>
      </c>
      <c r="V198" s="4">
        <v>46092</v>
      </c>
      <c r="Y198" s="4">
        <v>1724.0709999999999</v>
      </c>
      <c r="Z198" s="4">
        <v>0</v>
      </c>
      <c r="AA198" s="4">
        <v>4.8789999999999996</v>
      </c>
      <c r="AB198" s="4" t="s">
        <v>384</v>
      </c>
      <c r="AC198" s="4">
        <v>0</v>
      </c>
      <c r="AD198" s="4">
        <v>11.7</v>
      </c>
      <c r="AE198" s="4">
        <v>853</v>
      </c>
      <c r="AF198" s="4">
        <v>884</v>
      </c>
      <c r="AG198" s="4">
        <v>885</v>
      </c>
      <c r="AH198" s="4">
        <v>53</v>
      </c>
      <c r="AI198" s="4">
        <v>25.2</v>
      </c>
      <c r="AJ198" s="4">
        <v>0.57999999999999996</v>
      </c>
      <c r="AK198" s="4">
        <v>987</v>
      </c>
      <c r="AL198" s="4">
        <v>8</v>
      </c>
      <c r="AM198" s="4">
        <v>0</v>
      </c>
      <c r="AN198" s="4">
        <v>32</v>
      </c>
      <c r="AO198" s="4">
        <v>190</v>
      </c>
      <c r="AP198" s="4">
        <v>189</v>
      </c>
      <c r="AQ198" s="4">
        <v>3.2</v>
      </c>
      <c r="AR198" s="4">
        <v>195</v>
      </c>
      <c r="AS198" s="4" t="s">
        <v>155</v>
      </c>
      <c r="AT198" s="4">
        <v>2</v>
      </c>
      <c r="AU198" s="5">
        <v>0.7802662037037037</v>
      </c>
      <c r="AV198" s="4">
        <v>47.158639000000001</v>
      </c>
      <c r="AW198" s="4">
        <v>-88.485646000000003</v>
      </c>
      <c r="AX198" s="4">
        <v>312.39999999999998</v>
      </c>
      <c r="AY198" s="4">
        <v>30.3</v>
      </c>
      <c r="AZ198" s="4">
        <v>12</v>
      </c>
      <c r="BA198" s="4">
        <v>10</v>
      </c>
      <c r="BB198" s="4" t="s">
        <v>424</v>
      </c>
      <c r="BC198" s="4">
        <v>1.148485</v>
      </c>
      <c r="BD198" s="4">
        <v>1.2272730000000001</v>
      </c>
      <c r="BE198" s="4">
        <v>2.1242420000000002</v>
      </c>
      <c r="BF198" s="4">
        <v>14.063000000000001</v>
      </c>
      <c r="BG198" s="4">
        <v>11.25</v>
      </c>
      <c r="BH198" s="4">
        <v>0.8</v>
      </c>
      <c r="BI198" s="4">
        <v>19.021000000000001</v>
      </c>
      <c r="BJ198" s="4">
        <v>1228.7619999999999</v>
      </c>
      <c r="BK198" s="4">
        <v>553.03099999999995</v>
      </c>
      <c r="BL198" s="4">
        <v>10.589</v>
      </c>
      <c r="BM198" s="4">
        <v>0.64700000000000002</v>
      </c>
      <c r="BN198" s="4">
        <v>11.236000000000001</v>
      </c>
      <c r="BO198" s="4">
        <v>8.58</v>
      </c>
      <c r="BP198" s="4">
        <v>0.52400000000000002</v>
      </c>
      <c r="BQ198" s="4">
        <v>9.1050000000000004</v>
      </c>
      <c r="BR198" s="4">
        <v>308.79020000000003</v>
      </c>
      <c r="BU198" s="4">
        <v>69.302000000000007</v>
      </c>
      <c r="BW198" s="4">
        <v>718.745</v>
      </c>
      <c r="BX198" s="4">
        <v>0.356242</v>
      </c>
      <c r="BY198" s="4">
        <v>-5</v>
      </c>
      <c r="BZ198" s="4">
        <v>1.0905670000000001</v>
      </c>
      <c r="CA198" s="4">
        <v>8.7056579999999997</v>
      </c>
      <c r="CB198" s="4">
        <v>22.029461999999999</v>
      </c>
    </row>
    <row r="199" spans="1:80">
      <c r="A199" s="2">
        <v>42440</v>
      </c>
      <c r="B199" s="32">
        <v>0.57212312499999995</v>
      </c>
      <c r="C199" s="4">
        <v>7.1050000000000004</v>
      </c>
      <c r="D199" s="4">
        <v>5.1481000000000003</v>
      </c>
      <c r="E199" s="4" t="s">
        <v>155</v>
      </c>
      <c r="F199" s="4">
        <v>51481.1</v>
      </c>
      <c r="G199" s="4">
        <v>561.70000000000005</v>
      </c>
      <c r="H199" s="4">
        <v>36.299999999999997</v>
      </c>
      <c r="I199" s="4">
        <v>46092.800000000003</v>
      </c>
      <c r="K199" s="4">
        <v>5.96</v>
      </c>
      <c r="L199" s="4">
        <v>2052</v>
      </c>
      <c r="M199" s="4">
        <v>0.84060000000000001</v>
      </c>
      <c r="N199" s="4">
        <v>5.9725000000000001</v>
      </c>
      <c r="O199" s="4">
        <v>4.3273999999999999</v>
      </c>
      <c r="P199" s="4">
        <v>472.13720000000001</v>
      </c>
      <c r="Q199" s="4">
        <v>30.513200000000001</v>
      </c>
      <c r="R199" s="4">
        <v>502.7</v>
      </c>
      <c r="S199" s="4">
        <v>382.5917</v>
      </c>
      <c r="T199" s="4">
        <v>24.726099999999999</v>
      </c>
      <c r="U199" s="4">
        <v>407.3</v>
      </c>
      <c r="V199" s="4">
        <v>46092.800000000003</v>
      </c>
      <c r="Y199" s="4">
        <v>1724.88</v>
      </c>
      <c r="Z199" s="4">
        <v>0</v>
      </c>
      <c r="AA199" s="4">
        <v>5.0132000000000003</v>
      </c>
      <c r="AB199" s="4" t="s">
        <v>384</v>
      </c>
      <c r="AC199" s="4">
        <v>0</v>
      </c>
      <c r="AD199" s="4">
        <v>11.6</v>
      </c>
      <c r="AE199" s="4">
        <v>852</v>
      </c>
      <c r="AF199" s="4">
        <v>883</v>
      </c>
      <c r="AG199" s="4">
        <v>885</v>
      </c>
      <c r="AH199" s="4">
        <v>53</v>
      </c>
      <c r="AI199" s="4">
        <v>25.2</v>
      </c>
      <c r="AJ199" s="4">
        <v>0.57999999999999996</v>
      </c>
      <c r="AK199" s="4">
        <v>987</v>
      </c>
      <c r="AL199" s="4">
        <v>8</v>
      </c>
      <c r="AM199" s="4">
        <v>0</v>
      </c>
      <c r="AN199" s="4">
        <v>32</v>
      </c>
      <c r="AO199" s="4">
        <v>190</v>
      </c>
      <c r="AP199" s="4">
        <v>189</v>
      </c>
      <c r="AQ199" s="4">
        <v>3</v>
      </c>
      <c r="AR199" s="4">
        <v>195</v>
      </c>
      <c r="AS199" s="4" t="s">
        <v>155</v>
      </c>
      <c r="AT199" s="4">
        <v>2</v>
      </c>
      <c r="AU199" s="5">
        <v>0.78027777777777774</v>
      </c>
      <c r="AV199" s="4">
        <v>47.158586999999997</v>
      </c>
      <c r="AW199" s="4">
        <v>-88.485495999999998</v>
      </c>
      <c r="AX199" s="4">
        <v>312.2</v>
      </c>
      <c r="AY199" s="4">
        <v>29.2</v>
      </c>
      <c r="AZ199" s="4">
        <v>12</v>
      </c>
      <c r="BA199" s="4">
        <v>11</v>
      </c>
      <c r="BB199" s="4" t="s">
        <v>420</v>
      </c>
      <c r="BC199" s="4">
        <v>1.34995</v>
      </c>
      <c r="BD199" s="4">
        <v>1</v>
      </c>
      <c r="BE199" s="4">
        <v>2.2249750000000001</v>
      </c>
      <c r="BF199" s="4">
        <v>14.063000000000001</v>
      </c>
      <c r="BG199" s="4">
        <v>11.28</v>
      </c>
      <c r="BH199" s="4">
        <v>0.8</v>
      </c>
      <c r="BI199" s="4">
        <v>18.965</v>
      </c>
      <c r="BJ199" s="4">
        <v>1214.3979999999999</v>
      </c>
      <c r="BK199" s="4">
        <v>560.03300000000002</v>
      </c>
      <c r="BL199" s="4">
        <v>10.053000000000001</v>
      </c>
      <c r="BM199" s="4">
        <v>0.65</v>
      </c>
      <c r="BN199" s="4">
        <v>10.702999999999999</v>
      </c>
      <c r="BO199" s="4">
        <v>8.1470000000000002</v>
      </c>
      <c r="BP199" s="4">
        <v>0.52700000000000002</v>
      </c>
      <c r="BQ199" s="4">
        <v>8.673</v>
      </c>
      <c r="BR199" s="4">
        <v>309.91079999999999</v>
      </c>
      <c r="BU199" s="4">
        <v>69.584999999999994</v>
      </c>
      <c r="BW199" s="4">
        <v>741.17100000000005</v>
      </c>
      <c r="BX199" s="4">
        <v>0.35302699999999998</v>
      </c>
      <c r="BY199" s="4">
        <v>-5</v>
      </c>
      <c r="BZ199" s="4">
        <v>1.089135</v>
      </c>
      <c r="CA199" s="4">
        <v>8.6270980000000002</v>
      </c>
      <c r="CB199" s="4">
        <v>22.000530000000001</v>
      </c>
    </row>
    <row r="200" spans="1:80">
      <c r="A200" s="2">
        <v>42440</v>
      </c>
      <c r="B200" s="32">
        <v>0.5721346990740741</v>
      </c>
      <c r="C200" s="4">
        <v>6.6879999999999997</v>
      </c>
      <c r="D200" s="4">
        <v>5.1089000000000002</v>
      </c>
      <c r="E200" s="4" t="s">
        <v>155</v>
      </c>
      <c r="F200" s="4">
        <v>51088.852327000001</v>
      </c>
      <c r="G200" s="4">
        <v>531.29999999999995</v>
      </c>
      <c r="H200" s="4">
        <v>36.299999999999997</v>
      </c>
      <c r="I200" s="4">
        <v>46092.4</v>
      </c>
      <c r="K200" s="4">
        <v>5.6</v>
      </c>
      <c r="L200" s="4">
        <v>2052</v>
      </c>
      <c r="M200" s="4">
        <v>0.84430000000000005</v>
      </c>
      <c r="N200" s="4">
        <v>5.6466000000000003</v>
      </c>
      <c r="O200" s="4">
        <v>4.3136000000000001</v>
      </c>
      <c r="P200" s="4">
        <v>448.56630000000001</v>
      </c>
      <c r="Q200" s="4">
        <v>30.6492</v>
      </c>
      <c r="R200" s="4">
        <v>479.2</v>
      </c>
      <c r="S200" s="4">
        <v>363.49130000000002</v>
      </c>
      <c r="T200" s="4">
        <v>24.836300000000001</v>
      </c>
      <c r="U200" s="4">
        <v>388.3</v>
      </c>
      <c r="V200" s="4">
        <v>46092.4</v>
      </c>
      <c r="Y200" s="4">
        <v>1732.5650000000001</v>
      </c>
      <c r="Z200" s="4">
        <v>0</v>
      </c>
      <c r="AA200" s="4">
        <v>4.7282000000000002</v>
      </c>
      <c r="AB200" s="4" t="s">
        <v>384</v>
      </c>
      <c r="AC200" s="4">
        <v>0</v>
      </c>
      <c r="AD200" s="4">
        <v>11.6</v>
      </c>
      <c r="AE200" s="4">
        <v>853</v>
      </c>
      <c r="AF200" s="4">
        <v>884</v>
      </c>
      <c r="AG200" s="4">
        <v>886</v>
      </c>
      <c r="AH200" s="4">
        <v>53</v>
      </c>
      <c r="AI200" s="4">
        <v>25.2</v>
      </c>
      <c r="AJ200" s="4">
        <v>0.57999999999999996</v>
      </c>
      <c r="AK200" s="4">
        <v>987</v>
      </c>
      <c r="AL200" s="4">
        <v>8</v>
      </c>
      <c r="AM200" s="4">
        <v>0</v>
      </c>
      <c r="AN200" s="4">
        <v>32</v>
      </c>
      <c r="AO200" s="4">
        <v>190.4</v>
      </c>
      <c r="AP200" s="4">
        <v>189</v>
      </c>
      <c r="AQ200" s="4">
        <v>3.1</v>
      </c>
      <c r="AR200" s="4">
        <v>195</v>
      </c>
      <c r="AS200" s="4" t="s">
        <v>155</v>
      </c>
      <c r="AT200" s="4">
        <v>2</v>
      </c>
      <c r="AU200" s="5">
        <v>0.78028935185185189</v>
      </c>
      <c r="AV200" s="4">
        <v>47.158549999999998</v>
      </c>
      <c r="AW200" s="4">
        <v>-88.485343999999998</v>
      </c>
      <c r="AX200" s="4">
        <v>312</v>
      </c>
      <c r="AY200" s="4">
        <v>28.2</v>
      </c>
      <c r="AZ200" s="4">
        <v>12</v>
      </c>
      <c r="BA200" s="4">
        <v>11</v>
      </c>
      <c r="BB200" s="4" t="s">
        <v>420</v>
      </c>
      <c r="BC200" s="4">
        <v>1.5</v>
      </c>
      <c r="BD200" s="4">
        <v>1.02485</v>
      </c>
      <c r="BE200" s="4">
        <v>2.2999999999999998</v>
      </c>
      <c r="BF200" s="4">
        <v>14.063000000000001</v>
      </c>
      <c r="BG200" s="4">
        <v>11.57</v>
      </c>
      <c r="BH200" s="4">
        <v>0.82</v>
      </c>
      <c r="BI200" s="4">
        <v>18.437000000000001</v>
      </c>
      <c r="BJ200" s="4">
        <v>1174.9860000000001</v>
      </c>
      <c r="BK200" s="4">
        <v>571.29399999999998</v>
      </c>
      <c r="BL200" s="4">
        <v>9.7750000000000004</v>
      </c>
      <c r="BM200" s="4">
        <v>0.66800000000000004</v>
      </c>
      <c r="BN200" s="4">
        <v>10.443</v>
      </c>
      <c r="BO200" s="4">
        <v>7.9210000000000003</v>
      </c>
      <c r="BP200" s="4">
        <v>0.54100000000000004</v>
      </c>
      <c r="BQ200" s="4">
        <v>8.4619999999999997</v>
      </c>
      <c r="BR200" s="4">
        <v>317.15390000000002</v>
      </c>
      <c r="BU200" s="4">
        <v>71.528999999999996</v>
      </c>
      <c r="BW200" s="4">
        <v>715.39</v>
      </c>
      <c r="BX200" s="4">
        <v>0.36349500000000001</v>
      </c>
      <c r="BY200" s="4">
        <v>-5</v>
      </c>
      <c r="BZ200" s="4">
        <v>1.0901650000000001</v>
      </c>
      <c r="CA200" s="4">
        <v>8.8829089999999997</v>
      </c>
      <c r="CB200" s="4">
        <v>22.021332999999998</v>
      </c>
    </row>
    <row r="201" spans="1:80">
      <c r="A201" s="2">
        <v>42440</v>
      </c>
      <c r="B201" s="32">
        <v>0.57214627314814814</v>
      </c>
      <c r="C201" s="4">
        <v>6.8</v>
      </c>
      <c r="D201" s="4">
        <v>5.1093000000000002</v>
      </c>
      <c r="E201" s="4" t="s">
        <v>155</v>
      </c>
      <c r="F201" s="4">
        <v>51093.299577999998</v>
      </c>
      <c r="G201" s="4">
        <v>594</v>
      </c>
      <c r="H201" s="4">
        <v>36.299999999999997</v>
      </c>
      <c r="I201" s="4">
        <v>46091</v>
      </c>
      <c r="K201" s="4">
        <v>6.14</v>
      </c>
      <c r="L201" s="4">
        <v>2052</v>
      </c>
      <c r="M201" s="4">
        <v>0.84340000000000004</v>
      </c>
      <c r="N201" s="4">
        <v>5.7352999999999996</v>
      </c>
      <c r="O201" s="4">
        <v>4.3093000000000004</v>
      </c>
      <c r="P201" s="4">
        <v>501.02460000000002</v>
      </c>
      <c r="Q201" s="4">
        <v>30.616399999999999</v>
      </c>
      <c r="R201" s="4">
        <v>531.6</v>
      </c>
      <c r="S201" s="4">
        <v>406.00029999999998</v>
      </c>
      <c r="T201" s="4">
        <v>24.809699999999999</v>
      </c>
      <c r="U201" s="4">
        <v>430.8</v>
      </c>
      <c r="V201" s="4">
        <v>46091</v>
      </c>
      <c r="Y201" s="4">
        <v>1730.71</v>
      </c>
      <c r="Z201" s="4">
        <v>0</v>
      </c>
      <c r="AA201" s="4">
        <v>5.1753</v>
      </c>
      <c r="AB201" s="4" t="s">
        <v>384</v>
      </c>
      <c r="AC201" s="4">
        <v>0</v>
      </c>
      <c r="AD201" s="4">
        <v>11.7</v>
      </c>
      <c r="AE201" s="4">
        <v>852</v>
      </c>
      <c r="AF201" s="4">
        <v>883</v>
      </c>
      <c r="AG201" s="4">
        <v>886</v>
      </c>
      <c r="AH201" s="4">
        <v>53</v>
      </c>
      <c r="AI201" s="4">
        <v>25.2</v>
      </c>
      <c r="AJ201" s="4">
        <v>0.57999999999999996</v>
      </c>
      <c r="AK201" s="4">
        <v>987</v>
      </c>
      <c r="AL201" s="4">
        <v>8</v>
      </c>
      <c r="AM201" s="4">
        <v>0</v>
      </c>
      <c r="AN201" s="4">
        <v>32</v>
      </c>
      <c r="AO201" s="4">
        <v>190.6</v>
      </c>
      <c r="AP201" s="4">
        <v>189</v>
      </c>
      <c r="AQ201" s="4">
        <v>3.1</v>
      </c>
      <c r="AR201" s="4">
        <v>195</v>
      </c>
      <c r="AS201" s="4" t="s">
        <v>155</v>
      </c>
      <c r="AT201" s="4">
        <v>2</v>
      </c>
      <c r="AU201" s="5">
        <v>0.78030092592592604</v>
      </c>
      <c r="AV201" s="4">
        <v>47.158526999999999</v>
      </c>
      <c r="AW201" s="4">
        <v>-88.485189000000005</v>
      </c>
      <c r="AX201" s="4">
        <v>311.89999999999998</v>
      </c>
      <c r="AY201" s="4">
        <v>27.3</v>
      </c>
      <c r="AZ201" s="4">
        <v>12</v>
      </c>
      <c r="BA201" s="4">
        <v>11</v>
      </c>
      <c r="BB201" s="4" t="s">
        <v>420</v>
      </c>
      <c r="BC201" s="4">
        <v>1.524675</v>
      </c>
      <c r="BD201" s="4">
        <v>1.0753250000000001</v>
      </c>
      <c r="BE201" s="4">
        <v>2.324675</v>
      </c>
      <c r="BF201" s="4">
        <v>14.063000000000001</v>
      </c>
      <c r="BG201" s="4">
        <v>11.5</v>
      </c>
      <c r="BH201" s="4">
        <v>0.82</v>
      </c>
      <c r="BI201" s="4">
        <v>18.564</v>
      </c>
      <c r="BJ201" s="4">
        <v>1186.557</v>
      </c>
      <c r="BK201" s="4">
        <v>567.44000000000005</v>
      </c>
      <c r="BL201" s="4">
        <v>10.855</v>
      </c>
      <c r="BM201" s="4">
        <v>0.66300000000000003</v>
      </c>
      <c r="BN201" s="4">
        <v>11.518000000000001</v>
      </c>
      <c r="BO201" s="4">
        <v>8.7959999999999994</v>
      </c>
      <c r="BP201" s="4">
        <v>0.53800000000000003</v>
      </c>
      <c r="BQ201" s="4">
        <v>9.3339999999999996</v>
      </c>
      <c r="BR201" s="4">
        <v>315.31490000000002</v>
      </c>
      <c r="BU201" s="4">
        <v>71.040000000000006</v>
      </c>
      <c r="BW201" s="4">
        <v>778.50599999999997</v>
      </c>
      <c r="BX201" s="4">
        <v>0.36334</v>
      </c>
      <c r="BY201" s="4">
        <v>-5</v>
      </c>
      <c r="BZ201" s="4">
        <v>1.0921339999999999</v>
      </c>
      <c r="CA201" s="4">
        <v>8.8791209999999996</v>
      </c>
      <c r="CB201" s="4">
        <v>22.061107</v>
      </c>
    </row>
    <row r="202" spans="1:80">
      <c r="A202" s="2">
        <v>42440</v>
      </c>
      <c r="B202" s="32">
        <v>0.57215784722222229</v>
      </c>
      <c r="C202" s="4">
        <v>7.0860000000000003</v>
      </c>
      <c r="D202" s="4">
        <v>5.2293000000000003</v>
      </c>
      <c r="E202" s="4" t="s">
        <v>155</v>
      </c>
      <c r="F202" s="4">
        <v>52293.207546999998</v>
      </c>
      <c r="G202" s="4">
        <v>766.6</v>
      </c>
      <c r="H202" s="4">
        <v>36.299999999999997</v>
      </c>
      <c r="I202" s="4">
        <v>46093.3</v>
      </c>
      <c r="K202" s="4">
        <v>6.4</v>
      </c>
      <c r="L202" s="4">
        <v>2052</v>
      </c>
      <c r="M202" s="4">
        <v>0.83989999999999998</v>
      </c>
      <c r="N202" s="4">
        <v>5.9515000000000002</v>
      </c>
      <c r="O202" s="4">
        <v>4.3921000000000001</v>
      </c>
      <c r="P202" s="4">
        <v>643.85540000000003</v>
      </c>
      <c r="Q202" s="4">
        <v>30.465</v>
      </c>
      <c r="R202" s="4">
        <v>674.3</v>
      </c>
      <c r="S202" s="4">
        <v>521.74180000000001</v>
      </c>
      <c r="T202" s="4">
        <v>24.687000000000001</v>
      </c>
      <c r="U202" s="4">
        <v>546.4</v>
      </c>
      <c r="V202" s="4">
        <v>46093.3</v>
      </c>
      <c r="Y202" s="4">
        <v>1723.4690000000001</v>
      </c>
      <c r="Z202" s="4">
        <v>0</v>
      </c>
      <c r="AA202" s="4">
        <v>5.3753000000000002</v>
      </c>
      <c r="AB202" s="4" t="s">
        <v>384</v>
      </c>
      <c r="AC202" s="4">
        <v>0</v>
      </c>
      <c r="AD202" s="4">
        <v>11.6</v>
      </c>
      <c r="AE202" s="4">
        <v>852</v>
      </c>
      <c r="AF202" s="4">
        <v>883</v>
      </c>
      <c r="AG202" s="4">
        <v>885</v>
      </c>
      <c r="AH202" s="4">
        <v>53</v>
      </c>
      <c r="AI202" s="4">
        <v>25.2</v>
      </c>
      <c r="AJ202" s="4">
        <v>0.57999999999999996</v>
      </c>
      <c r="AK202" s="4">
        <v>987</v>
      </c>
      <c r="AL202" s="4">
        <v>8</v>
      </c>
      <c r="AM202" s="4">
        <v>0</v>
      </c>
      <c r="AN202" s="4">
        <v>32</v>
      </c>
      <c r="AO202" s="4">
        <v>190.4</v>
      </c>
      <c r="AP202" s="4">
        <v>189</v>
      </c>
      <c r="AQ202" s="4">
        <v>2.9</v>
      </c>
      <c r="AR202" s="4">
        <v>195</v>
      </c>
      <c r="AS202" s="4" t="s">
        <v>155</v>
      </c>
      <c r="AT202" s="4">
        <v>2</v>
      </c>
      <c r="AU202" s="5">
        <v>0.78031249999999996</v>
      </c>
      <c r="AV202" s="4">
        <v>47.158507</v>
      </c>
      <c r="AW202" s="4">
        <v>-88.485039</v>
      </c>
      <c r="AX202" s="4">
        <v>311.7</v>
      </c>
      <c r="AY202" s="4">
        <v>26.5</v>
      </c>
      <c r="AZ202" s="4">
        <v>12</v>
      </c>
      <c r="BA202" s="4">
        <v>11</v>
      </c>
      <c r="BB202" s="4" t="s">
        <v>420</v>
      </c>
      <c r="BC202" s="4">
        <v>1.6</v>
      </c>
      <c r="BD202" s="4">
        <v>1</v>
      </c>
      <c r="BE202" s="4">
        <v>2.4</v>
      </c>
      <c r="BF202" s="4">
        <v>14.063000000000001</v>
      </c>
      <c r="BG202" s="4">
        <v>11.23</v>
      </c>
      <c r="BH202" s="4">
        <v>0.8</v>
      </c>
      <c r="BI202" s="4">
        <v>19.062000000000001</v>
      </c>
      <c r="BJ202" s="4">
        <v>1206.5809999999999</v>
      </c>
      <c r="BK202" s="4">
        <v>566.73500000000001</v>
      </c>
      <c r="BL202" s="4">
        <v>13.67</v>
      </c>
      <c r="BM202" s="4">
        <v>0.64700000000000002</v>
      </c>
      <c r="BN202" s="4">
        <v>14.316000000000001</v>
      </c>
      <c r="BO202" s="4">
        <v>11.077</v>
      </c>
      <c r="BP202" s="4">
        <v>0.52400000000000002</v>
      </c>
      <c r="BQ202" s="4">
        <v>11.601000000000001</v>
      </c>
      <c r="BR202" s="4">
        <v>309.0052</v>
      </c>
      <c r="BU202" s="4">
        <v>69.323999999999998</v>
      </c>
      <c r="BW202" s="4">
        <v>792.38499999999999</v>
      </c>
      <c r="BX202" s="4">
        <v>0.34290700000000002</v>
      </c>
      <c r="BY202" s="4">
        <v>-5</v>
      </c>
      <c r="BZ202" s="4">
        <v>1.0914330000000001</v>
      </c>
      <c r="CA202" s="4">
        <v>8.3797899999999998</v>
      </c>
      <c r="CB202" s="4">
        <v>22.046946999999999</v>
      </c>
    </row>
    <row r="203" spans="1:80">
      <c r="A203" s="2">
        <v>42440</v>
      </c>
      <c r="B203" s="32">
        <v>0.57216942129629633</v>
      </c>
      <c r="C203" s="4">
        <v>7.2530000000000001</v>
      </c>
      <c r="D203" s="4">
        <v>5.3228999999999997</v>
      </c>
      <c r="E203" s="4" t="s">
        <v>155</v>
      </c>
      <c r="F203" s="4">
        <v>53229.400163999999</v>
      </c>
      <c r="G203" s="4">
        <v>801.9</v>
      </c>
      <c r="H203" s="4">
        <v>38.6</v>
      </c>
      <c r="I203" s="4">
        <v>46089.9</v>
      </c>
      <c r="K203" s="4">
        <v>6.26</v>
      </c>
      <c r="L203" s="4">
        <v>2052</v>
      </c>
      <c r="M203" s="4">
        <v>0.83760000000000001</v>
      </c>
      <c r="N203" s="4">
        <v>6.0754999999999999</v>
      </c>
      <c r="O203" s="4">
        <v>4.4587000000000003</v>
      </c>
      <c r="P203" s="4">
        <v>671.74350000000004</v>
      </c>
      <c r="Q203" s="4">
        <v>32.333100000000002</v>
      </c>
      <c r="R203" s="4">
        <v>704.1</v>
      </c>
      <c r="S203" s="4">
        <v>544.34069999999997</v>
      </c>
      <c r="T203" s="4">
        <v>26.200800000000001</v>
      </c>
      <c r="U203" s="4">
        <v>570.5</v>
      </c>
      <c r="V203" s="4">
        <v>46089.8505</v>
      </c>
      <c r="Y203" s="4">
        <v>1718.846</v>
      </c>
      <c r="Z203" s="4">
        <v>0</v>
      </c>
      <c r="AA203" s="4">
        <v>5.2451999999999996</v>
      </c>
      <c r="AB203" s="4" t="s">
        <v>384</v>
      </c>
      <c r="AC203" s="4">
        <v>0</v>
      </c>
      <c r="AD203" s="4">
        <v>11.6</v>
      </c>
      <c r="AE203" s="4">
        <v>852</v>
      </c>
      <c r="AF203" s="4">
        <v>881</v>
      </c>
      <c r="AG203" s="4">
        <v>886</v>
      </c>
      <c r="AH203" s="4">
        <v>53</v>
      </c>
      <c r="AI203" s="4">
        <v>25.2</v>
      </c>
      <c r="AJ203" s="4">
        <v>0.57999999999999996</v>
      </c>
      <c r="AK203" s="4">
        <v>987</v>
      </c>
      <c r="AL203" s="4">
        <v>8</v>
      </c>
      <c r="AM203" s="4">
        <v>0</v>
      </c>
      <c r="AN203" s="4">
        <v>32</v>
      </c>
      <c r="AO203" s="4">
        <v>191</v>
      </c>
      <c r="AP203" s="4">
        <v>189</v>
      </c>
      <c r="AQ203" s="4">
        <v>3</v>
      </c>
      <c r="AR203" s="4">
        <v>195</v>
      </c>
      <c r="AS203" s="4" t="s">
        <v>155</v>
      </c>
      <c r="AT203" s="4">
        <v>2</v>
      </c>
      <c r="AU203" s="5">
        <v>0.78032407407407411</v>
      </c>
      <c r="AV203" s="4">
        <v>47.158495000000002</v>
      </c>
      <c r="AW203" s="4">
        <v>-88.484893</v>
      </c>
      <c r="AX203" s="4">
        <v>311.7</v>
      </c>
      <c r="AY203" s="4">
        <v>25.3</v>
      </c>
      <c r="AZ203" s="4">
        <v>12</v>
      </c>
      <c r="BA203" s="4">
        <v>11</v>
      </c>
      <c r="BB203" s="4" t="s">
        <v>420</v>
      </c>
      <c r="BC203" s="4">
        <v>1.6</v>
      </c>
      <c r="BD203" s="4">
        <v>1.048951</v>
      </c>
      <c r="BE203" s="4">
        <v>2.4244759999999999</v>
      </c>
      <c r="BF203" s="4">
        <v>14.063000000000001</v>
      </c>
      <c r="BG203" s="4">
        <v>11.07</v>
      </c>
      <c r="BH203" s="4">
        <v>0.79</v>
      </c>
      <c r="BI203" s="4">
        <v>19.382000000000001</v>
      </c>
      <c r="BJ203" s="4">
        <v>1216.2090000000001</v>
      </c>
      <c r="BK203" s="4">
        <v>568.08199999999999</v>
      </c>
      <c r="BL203" s="4">
        <v>14.082000000000001</v>
      </c>
      <c r="BM203" s="4">
        <v>0.67800000000000005</v>
      </c>
      <c r="BN203" s="4">
        <v>14.76</v>
      </c>
      <c r="BO203" s="4">
        <v>11.411</v>
      </c>
      <c r="BP203" s="4">
        <v>0.54900000000000004</v>
      </c>
      <c r="BQ203" s="4">
        <v>11.96</v>
      </c>
      <c r="BR203" s="4">
        <v>305.08780000000002</v>
      </c>
      <c r="BU203" s="4">
        <v>68.266000000000005</v>
      </c>
      <c r="BW203" s="4">
        <v>763.45100000000002</v>
      </c>
      <c r="BX203" s="4">
        <v>0.343557</v>
      </c>
      <c r="BY203" s="4">
        <v>-5</v>
      </c>
      <c r="BZ203" s="4">
        <v>1.0920000000000001</v>
      </c>
      <c r="CA203" s="4">
        <v>8.3956739999999996</v>
      </c>
      <c r="CB203" s="4">
        <v>22.058399999999999</v>
      </c>
    </row>
    <row r="204" spans="1:80">
      <c r="A204" s="2">
        <v>42440</v>
      </c>
      <c r="B204" s="32">
        <v>0.57218099537037037</v>
      </c>
      <c r="C204" s="4">
        <v>7.1319999999999997</v>
      </c>
      <c r="D204" s="4">
        <v>5.2827000000000002</v>
      </c>
      <c r="E204" s="4" t="s">
        <v>155</v>
      </c>
      <c r="F204" s="4">
        <v>52826.770748000003</v>
      </c>
      <c r="G204" s="4">
        <v>684.3</v>
      </c>
      <c r="H204" s="4">
        <v>38.700000000000003</v>
      </c>
      <c r="I204" s="4">
        <v>46088.3</v>
      </c>
      <c r="K204" s="4">
        <v>5.84</v>
      </c>
      <c r="L204" s="4">
        <v>2052</v>
      </c>
      <c r="M204" s="4">
        <v>0.83899999999999997</v>
      </c>
      <c r="N204" s="4">
        <v>5.9833999999999996</v>
      </c>
      <c r="O204" s="4">
        <v>4.4321000000000002</v>
      </c>
      <c r="P204" s="4">
        <v>574.08100000000002</v>
      </c>
      <c r="Q204" s="4">
        <v>32.468800000000002</v>
      </c>
      <c r="R204" s="4">
        <v>606.5</v>
      </c>
      <c r="S204" s="4">
        <v>465.20089999999999</v>
      </c>
      <c r="T204" s="4">
        <v>26.3108</v>
      </c>
      <c r="U204" s="4">
        <v>491.5</v>
      </c>
      <c r="V204" s="4">
        <v>46088.3</v>
      </c>
      <c r="Y204" s="4">
        <v>1721.6020000000001</v>
      </c>
      <c r="Z204" s="4">
        <v>0</v>
      </c>
      <c r="AA204" s="4">
        <v>4.8963000000000001</v>
      </c>
      <c r="AB204" s="4" t="s">
        <v>384</v>
      </c>
      <c r="AC204" s="4">
        <v>0</v>
      </c>
      <c r="AD204" s="4">
        <v>11.6</v>
      </c>
      <c r="AE204" s="4">
        <v>852</v>
      </c>
      <c r="AF204" s="4">
        <v>881</v>
      </c>
      <c r="AG204" s="4">
        <v>885</v>
      </c>
      <c r="AH204" s="4">
        <v>53</v>
      </c>
      <c r="AI204" s="4">
        <v>25.2</v>
      </c>
      <c r="AJ204" s="4">
        <v>0.57999999999999996</v>
      </c>
      <c r="AK204" s="4">
        <v>987</v>
      </c>
      <c r="AL204" s="4">
        <v>8</v>
      </c>
      <c r="AM204" s="4">
        <v>0</v>
      </c>
      <c r="AN204" s="4">
        <v>32</v>
      </c>
      <c r="AO204" s="4">
        <v>191</v>
      </c>
      <c r="AP204" s="4">
        <v>188.6</v>
      </c>
      <c r="AQ204" s="4">
        <v>2.9</v>
      </c>
      <c r="AR204" s="4">
        <v>195</v>
      </c>
      <c r="AS204" s="4" t="s">
        <v>155</v>
      </c>
      <c r="AT204" s="4">
        <v>2</v>
      </c>
      <c r="AU204" s="5">
        <v>0.78033564814814815</v>
      </c>
      <c r="AV204" s="4">
        <v>47.158489000000003</v>
      </c>
      <c r="AW204" s="4">
        <v>-88.484752</v>
      </c>
      <c r="AX204" s="4">
        <v>311.60000000000002</v>
      </c>
      <c r="AY204" s="4">
        <v>24.4</v>
      </c>
      <c r="AZ204" s="4">
        <v>12</v>
      </c>
      <c r="BA204" s="4">
        <v>11</v>
      </c>
      <c r="BB204" s="4" t="s">
        <v>420</v>
      </c>
      <c r="BC204" s="4">
        <v>1.624376</v>
      </c>
      <c r="BD204" s="4">
        <v>1.151249</v>
      </c>
      <c r="BE204" s="4">
        <v>2.5</v>
      </c>
      <c r="BF204" s="4">
        <v>14.063000000000001</v>
      </c>
      <c r="BG204" s="4">
        <v>11.17</v>
      </c>
      <c r="BH204" s="4">
        <v>0.79</v>
      </c>
      <c r="BI204" s="4">
        <v>19.190999999999999</v>
      </c>
      <c r="BJ204" s="4">
        <v>1207.2719999999999</v>
      </c>
      <c r="BK204" s="4">
        <v>569.16999999999996</v>
      </c>
      <c r="BL204" s="4">
        <v>12.13</v>
      </c>
      <c r="BM204" s="4">
        <v>0.68600000000000005</v>
      </c>
      <c r="BN204" s="4">
        <v>12.816000000000001</v>
      </c>
      <c r="BO204" s="4">
        <v>9.83</v>
      </c>
      <c r="BP204" s="4">
        <v>0.55600000000000005</v>
      </c>
      <c r="BQ204" s="4">
        <v>10.385</v>
      </c>
      <c r="BR204" s="4">
        <v>307.4984</v>
      </c>
      <c r="BU204" s="4">
        <v>68.918999999999997</v>
      </c>
      <c r="BW204" s="4">
        <v>718.32799999999997</v>
      </c>
      <c r="BX204" s="4">
        <v>0.37125799999999998</v>
      </c>
      <c r="BY204" s="4">
        <v>-5</v>
      </c>
      <c r="BZ204" s="4">
        <v>1.0898350000000001</v>
      </c>
      <c r="CA204" s="4">
        <v>9.0726169999999993</v>
      </c>
      <c r="CB204" s="4">
        <v>22.014666999999999</v>
      </c>
    </row>
    <row r="205" spans="1:80">
      <c r="A205" s="2">
        <v>42440</v>
      </c>
      <c r="B205" s="32">
        <v>0.57219256944444441</v>
      </c>
      <c r="C205" s="4">
        <v>6.6559999999999997</v>
      </c>
      <c r="D205" s="4">
        <v>5.0612000000000004</v>
      </c>
      <c r="E205" s="4" t="s">
        <v>155</v>
      </c>
      <c r="F205" s="4">
        <v>50611.635750000001</v>
      </c>
      <c r="G205" s="4">
        <v>587.79999999999995</v>
      </c>
      <c r="H205" s="4">
        <v>39.9</v>
      </c>
      <c r="I205" s="4">
        <v>46088.4</v>
      </c>
      <c r="K205" s="4">
        <v>5.6</v>
      </c>
      <c r="L205" s="4">
        <v>2052</v>
      </c>
      <c r="M205" s="4">
        <v>0.84499999999999997</v>
      </c>
      <c r="N205" s="4">
        <v>5.6239999999999997</v>
      </c>
      <c r="O205" s="4">
        <v>4.2767999999999997</v>
      </c>
      <c r="P205" s="4">
        <v>496.70240000000001</v>
      </c>
      <c r="Q205" s="4">
        <v>33.716299999999997</v>
      </c>
      <c r="R205" s="4">
        <v>530.4</v>
      </c>
      <c r="S205" s="4">
        <v>402.49790000000002</v>
      </c>
      <c r="T205" s="4">
        <v>27.3216</v>
      </c>
      <c r="U205" s="4">
        <v>429.8</v>
      </c>
      <c r="V205" s="4">
        <v>46088.4</v>
      </c>
      <c r="Y205" s="4">
        <v>1733.98</v>
      </c>
      <c r="Z205" s="4">
        <v>0</v>
      </c>
      <c r="AA205" s="4">
        <v>4.7321</v>
      </c>
      <c r="AB205" s="4" t="s">
        <v>384</v>
      </c>
      <c r="AC205" s="4">
        <v>0</v>
      </c>
      <c r="AD205" s="4">
        <v>11.6</v>
      </c>
      <c r="AE205" s="4">
        <v>852</v>
      </c>
      <c r="AF205" s="4">
        <v>882</v>
      </c>
      <c r="AG205" s="4">
        <v>885</v>
      </c>
      <c r="AH205" s="4">
        <v>53</v>
      </c>
      <c r="AI205" s="4">
        <v>25.2</v>
      </c>
      <c r="AJ205" s="4">
        <v>0.57999999999999996</v>
      </c>
      <c r="AK205" s="4">
        <v>987</v>
      </c>
      <c r="AL205" s="4">
        <v>8</v>
      </c>
      <c r="AM205" s="4">
        <v>0</v>
      </c>
      <c r="AN205" s="4">
        <v>32</v>
      </c>
      <c r="AO205" s="4">
        <v>191</v>
      </c>
      <c r="AP205" s="4">
        <v>188.4</v>
      </c>
      <c r="AQ205" s="4">
        <v>2.9</v>
      </c>
      <c r="AR205" s="4">
        <v>195</v>
      </c>
      <c r="AS205" s="4" t="s">
        <v>155</v>
      </c>
      <c r="AT205" s="4">
        <v>2</v>
      </c>
      <c r="AU205" s="5">
        <v>0.78034722222222219</v>
      </c>
      <c r="AV205" s="4">
        <v>47.158493999999997</v>
      </c>
      <c r="AW205" s="4">
        <v>-88.484611999999998</v>
      </c>
      <c r="AX205" s="4">
        <v>311.5</v>
      </c>
      <c r="AY205" s="4">
        <v>24.1</v>
      </c>
      <c r="AZ205" s="4">
        <v>12</v>
      </c>
      <c r="BA205" s="4">
        <v>11</v>
      </c>
      <c r="BB205" s="4" t="s">
        <v>420</v>
      </c>
      <c r="BC205" s="4">
        <v>1.7</v>
      </c>
      <c r="BD205" s="4">
        <v>1.024276</v>
      </c>
      <c r="BE205" s="4">
        <v>2.524276</v>
      </c>
      <c r="BF205" s="4">
        <v>14.063000000000001</v>
      </c>
      <c r="BG205" s="4">
        <v>11.63</v>
      </c>
      <c r="BH205" s="4">
        <v>0.83</v>
      </c>
      <c r="BI205" s="4">
        <v>18.34</v>
      </c>
      <c r="BJ205" s="4">
        <v>1175.124</v>
      </c>
      <c r="BK205" s="4">
        <v>568.76</v>
      </c>
      <c r="BL205" s="4">
        <v>10.868</v>
      </c>
      <c r="BM205" s="4">
        <v>0.73799999999999999</v>
      </c>
      <c r="BN205" s="4">
        <v>11.606</v>
      </c>
      <c r="BO205" s="4">
        <v>8.8070000000000004</v>
      </c>
      <c r="BP205" s="4">
        <v>0.59799999999999998</v>
      </c>
      <c r="BQ205" s="4">
        <v>9.4049999999999994</v>
      </c>
      <c r="BR205" s="4">
        <v>318.43650000000002</v>
      </c>
      <c r="BU205" s="4">
        <v>71.882999999999996</v>
      </c>
      <c r="BW205" s="4">
        <v>718.93200000000002</v>
      </c>
      <c r="BX205" s="4">
        <v>0.38340200000000002</v>
      </c>
      <c r="BY205" s="4">
        <v>-5</v>
      </c>
      <c r="BZ205" s="4">
        <v>1.0874330000000001</v>
      </c>
      <c r="CA205" s="4">
        <v>9.3693860000000004</v>
      </c>
      <c r="CB205" s="4">
        <v>21.966146999999999</v>
      </c>
    </row>
    <row r="206" spans="1:80">
      <c r="A206" s="2">
        <v>42440</v>
      </c>
      <c r="B206" s="32">
        <v>0.57220414351851845</v>
      </c>
      <c r="C206" s="4">
        <v>6.2439999999999998</v>
      </c>
      <c r="D206" s="4">
        <v>4.9709000000000003</v>
      </c>
      <c r="E206" s="4" t="s">
        <v>155</v>
      </c>
      <c r="F206" s="4">
        <v>49708.980737999998</v>
      </c>
      <c r="G206" s="4">
        <v>723.8</v>
      </c>
      <c r="H206" s="4">
        <v>37.4</v>
      </c>
      <c r="I206" s="4">
        <v>46085.2</v>
      </c>
      <c r="K206" s="4">
        <v>5.84</v>
      </c>
      <c r="L206" s="4">
        <v>2052</v>
      </c>
      <c r="M206" s="4">
        <v>0.84919999999999995</v>
      </c>
      <c r="N206" s="4">
        <v>5.3023999999999996</v>
      </c>
      <c r="O206" s="4">
        <v>4.2214999999999998</v>
      </c>
      <c r="P206" s="4">
        <v>614.66020000000003</v>
      </c>
      <c r="Q206" s="4">
        <v>31.721</v>
      </c>
      <c r="R206" s="4">
        <v>646.4</v>
      </c>
      <c r="S206" s="4">
        <v>498.0838</v>
      </c>
      <c r="T206" s="4">
        <v>25.704799999999999</v>
      </c>
      <c r="U206" s="4">
        <v>523.79999999999995</v>
      </c>
      <c r="V206" s="4">
        <v>46085.2</v>
      </c>
      <c r="Y206" s="4">
        <v>1742.65</v>
      </c>
      <c r="Z206" s="4">
        <v>0</v>
      </c>
      <c r="AA206" s="4">
        <v>4.9596</v>
      </c>
      <c r="AB206" s="4" t="s">
        <v>384</v>
      </c>
      <c r="AC206" s="4">
        <v>0</v>
      </c>
      <c r="AD206" s="4">
        <v>11.7</v>
      </c>
      <c r="AE206" s="4">
        <v>852</v>
      </c>
      <c r="AF206" s="4">
        <v>883</v>
      </c>
      <c r="AG206" s="4">
        <v>884</v>
      </c>
      <c r="AH206" s="4">
        <v>53</v>
      </c>
      <c r="AI206" s="4">
        <v>25.2</v>
      </c>
      <c r="AJ206" s="4">
        <v>0.57999999999999996</v>
      </c>
      <c r="AK206" s="4">
        <v>987</v>
      </c>
      <c r="AL206" s="4">
        <v>8</v>
      </c>
      <c r="AM206" s="4">
        <v>0</v>
      </c>
      <c r="AN206" s="4">
        <v>32</v>
      </c>
      <c r="AO206" s="4">
        <v>190.6</v>
      </c>
      <c r="AP206" s="4">
        <v>188.6</v>
      </c>
      <c r="AQ206" s="4">
        <v>3</v>
      </c>
      <c r="AR206" s="4">
        <v>195</v>
      </c>
      <c r="AS206" s="4" t="s">
        <v>155</v>
      </c>
      <c r="AT206" s="4">
        <v>2</v>
      </c>
      <c r="AU206" s="5">
        <v>0.78035879629629623</v>
      </c>
      <c r="AV206" s="4">
        <v>47.158509000000002</v>
      </c>
      <c r="AW206" s="4">
        <v>-88.484475000000003</v>
      </c>
      <c r="AX206" s="4">
        <v>311.39999999999998</v>
      </c>
      <c r="AY206" s="4">
        <v>23.7</v>
      </c>
      <c r="AZ206" s="4">
        <v>12</v>
      </c>
      <c r="BA206" s="4">
        <v>11</v>
      </c>
      <c r="BB206" s="4" t="s">
        <v>420</v>
      </c>
      <c r="BC206" s="4">
        <v>1.579121</v>
      </c>
      <c r="BD206" s="4">
        <v>1.1241760000000001</v>
      </c>
      <c r="BE206" s="4">
        <v>2.5274730000000001</v>
      </c>
      <c r="BF206" s="4">
        <v>14.063000000000001</v>
      </c>
      <c r="BG206" s="4">
        <v>11.98</v>
      </c>
      <c r="BH206" s="4">
        <v>0.85</v>
      </c>
      <c r="BI206" s="4">
        <v>17.751999999999999</v>
      </c>
      <c r="BJ206" s="4">
        <v>1137.569</v>
      </c>
      <c r="BK206" s="4">
        <v>576.43799999999999</v>
      </c>
      <c r="BL206" s="4">
        <v>13.81</v>
      </c>
      <c r="BM206" s="4">
        <v>0.71299999999999997</v>
      </c>
      <c r="BN206" s="4">
        <v>14.522</v>
      </c>
      <c r="BO206" s="4">
        <v>11.19</v>
      </c>
      <c r="BP206" s="4">
        <v>0.57799999999999996</v>
      </c>
      <c r="BQ206" s="4">
        <v>11.768000000000001</v>
      </c>
      <c r="BR206" s="4">
        <v>326.9384</v>
      </c>
      <c r="BU206" s="4">
        <v>74.176000000000002</v>
      </c>
      <c r="BW206" s="4">
        <v>773.66399999999999</v>
      </c>
      <c r="BX206" s="4">
        <v>0.35705100000000001</v>
      </c>
      <c r="BY206" s="4">
        <v>-5</v>
      </c>
      <c r="BZ206" s="4">
        <v>1.0867009999999999</v>
      </c>
      <c r="CA206" s="4">
        <v>8.7254339999999999</v>
      </c>
      <c r="CB206" s="4">
        <v>21.951360000000001</v>
      </c>
    </row>
    <row r="207" spans="1:80">
      <c r="A207" s="2">
        <v>42440</v>
      </c>
      <c r="B207" s="32">
        <v>0.5722157175925926</v>
      </c>
      <c r="C207" s="4">
        <v>6.9530000000000003</v>
      </c>
      <c r="D207" s="4">
        <v>4.9492000000000003</v>
      </c>
      <c r="E207" s="4" t="s">
        <v>155</v>
      </c>
      <c r="F207" s="4">
        <v>49491.635592999999</v>
      </c>
      <c r="G207" s="4">
        <v>969.6</v>
      </c>
      <c r="H207" s="4">
        <v>32.9</v>
      </c>
      <c r="I207" s="4">
        <v>46085.4</v>
      </c>
      <c r="K207" s="4">
        <v>6.82</v>
      </c>
      <c r="L207" s="4">
        <v>2052</v>
      </c>
      <c r="M207" s="4">
        <v>0.84370000000000001</v>
      </c>
      <c r="N207" s="4">
        <v>5.8666</v>
      </c>
      <c r="O207" s="4">
        <v>4.1757999999999997</v>
      </c>
      <c r="P207" s="4">
        <v>818.09550000000002</v>
      </c>
      <c r="Q207" s="4">
        <v>27.7286</v>
      </c>
      <c r="R207" s="4">
        <v>845.8</v>
      </c>
      <c r="S207" s="4">
        <v>662.93560000000002</v>
      </c>
      <c r="T207" s="4">
        <v>22.4696</v>
      </c>
      <c r="U207" s="4">
        <v>685.4</v>
      </c>
      <c r="V207" s="4">
        <v>46085.4</v>
      </c>
      <c r="Y207" s="4">
        <v>1731.3689999999999</v>
      </c>
      <c r="Z207" s="4">
        <v>0</v>
      </c>
      <c r="AA207" s="4">
        <v>5.7519999999999998</v>
      </c>
      <c r="AB207" s="4" t="s">
        <v>384</v>
      </c>
      <c r="AC207" s="4">
        <v>0</v>
      </c>
      <c r="AD207" s="4">
        <v>11.6</v>
      </c>
      <c r="AE207" s="4">
        <v>853</v>
      </c>
      <c r="AF207" s="4">
        <v>884</v>
      </c>
      <c r="AG207" s="4">
        <v>885</v>
      </c>
      <c r="AH207" s="4">
        <v>53</v>
      </c>
      <c r="AI207" s="4">
        <v>25.2</v>
      </c>
      <c r="AJ207" s="4">
        <v>0.57999999999999996</v>
      </c>
      <c r="AK207" s="4">
        <v>987</v>
      </c>
      <c r="AL207" s="4">
        <v>8</v>
      </c>
      <c r="AM207" s="4">
        <v>0</v>
      </c>
      <c r="AN207" s="4">
        <v>32</v>
      </c>
      <c r="AO207" s="4">
        <v>190</v>
      </c>
      <c r="AP207" s="4">
        <v>188.4</v>
      </c>
      <c r="AQ207" s="4">
        <v>2.9</v>
      </c>
      <c r="AR207" s="4">
        <v>195</v>
      </c>
      <c r="AS207" s="4" t="s">
        <v>155</v>
      </c>
      <c r="AT207" s="4">
        <v>2</v>
      </c>
      <c r="AU207" s="5">
        <v>0.78037037037037038</v>
      </c>
      <c r="AV207" s="4">
        <v>47.158546000000001</v>
      </c>
      <c r="AW207" s="4">
        <v>-88.484348999999995</v>
      </c>
      <c r="AX207" s="4">
        <v>311.39999999999998</v>
      </c>
      <c r="AY207" s="4">
        <v>23.3</v>
      </c>
      <c r="AZ207" s="4">
        <v>12</v>
      </c>
      <c r="BA207" s="4">
        <v>10</v>
      </c>
      <c r="BB207" s="4" t="s">
        <v>440</v>
      </c>
      <c r="BC207" s="4">
        <v>1.2481519999999999</v>
      </c>
      <c r="BD207" s="4">
        <v>1.151848</v>
      </c>
      <c r="BE207" s="4">
        <v>2.3240759999999998</v>
      </c>
      <c r="BF207" s="4">
        <v>14.063000000000001</v>
      </c>
      <c r="BG207" s="4">
        <v>11.53</v>
      </c>
      <c r="BH207" s="4">
        <v>0.82</v>
      </c>
      <c r="BI207" s="4">
        <v>18.518999999999998</v>
      </c>
      <c r="BJ207" s="4">
        <v>1213.951</v>
      </c>
      <c r="BK207" s="4">
        <v>549.96699999999998</v>
      </c>
      <c r="BL207" s="4">
        <v>17.728000000000002</v>
      </c>
      <c r="BM207" s="4">
        <v>0.60099999999999998</v>
      </c>
      <c r="BN207" s="4">
        <v>18.329000000000001</v>
      </c>
      <c r="BO207" s="4">
        <v>14.366</v>
      </c>
      <c r="BP207" s="4">
        <v>0.48699999999999999</v>
      </c>
      <c r="BQ207" s="4">
        <v>14.852</v>
      </c>
      <c r="BR207" s="4">
        <v>315.33690000000001</v>
      </c>
      <c r="BU207" s="4">
        <v>71.081000000000003</v>
      </c>
      <c r="BW207" s="4">
        <v>865.42899999999997</v>
      </c>
      <c r="BX207" s="4">
        <v>0.34908299999999998</v>
      </c>
      <c r="BY207" s="4">
        <v>-5</v>
      </c>
      <c r="BZ207" s="4">
        <v>1.0854330000000001</v>
      </c>
      <c r="CA207" s="4">
        <v>8.530716</v>
      </c>
      <c r="CB207" s="4">
        <v>21.925747000000001</v>
      </c>
    </row>
    <row r="208" spans="1:80">
      <c r="A208" s="2">
        <v>42440</v>
      </c>
      <c r="B208" s="32">
        <v>0.57222729166666664</v>
      </c>
      <c r="C208" s="4">
        <v>8.0540000000000003</v>
      </c>
      <c r="D208" s="4">
        <v>4.7319000000000004</v>
      </c>
      <c r="E208" s="4" t="s">
        <v>155</v>
      </c>
      <c r="F208" s="4">
        <v>47318.786885000001</v>
      </c>
      <c r="G208" s="4">
        <v>1245.2</v>
      </c>
      <c r="H208" s="4">
        <v>32.799999999999997</v>
      </c>
      <c r="I208" s="4">
        <v>46084.6</v>
      </c>
      <c r="K208" s="4">
        <v>6.98</v>
      </c>
      <c r="L208" s="4">
        <v>2052</v>
      </c>
      <c r="M208" s="4">
        <v>0.83720000000000006</v>
      </c>
      <c r="N208" s="4">
        <v>6.7427000000000001</v>
      </c>
      <c r="O208" s="4">
        <v>3.9615999999999998</v>
      </c>
      <c r="P208" s="4">
        <v>1042.5060000000001</v>
      </c>
      <c r="Q208" s="4">
        <v>27.4603</v>
      </c>
      <c r="R208" s="4">
        <v>1070</v>
      </c>
      <c r="S208" s="4">
        <v>844.78449999999998</v>
      </c>
      <c r="T208" s="4">
        <v>22.252199999999998</v>
      </c>
      <c r="U208" s="4">
        <v>867</v>
      </c>
      <c r="V208" s="4">
        <v>46084.6</v>
      </c>
      <c r="Y208" s="4">
        <v>1717.9449999999999</v>
      </c>
      <c r="Z208" s="4">
        <v>0</v>
      </c>
      <c r="AA208" s="4">
        <v>5.8425000000000002</v>
      </c>
      <c r="AB208" s="4" t="s">
        <v>384</v>
      </c>
      <c r="AC208" s="4">
        <v>0</v>
      </c>
      <c r="AD208" s="4">
        <v>11.6</v>
      </c>
      <c r="AE208" s="4">
        <v>853</v>
      </c>
      <c r="AF208" s="4">
        <v>884</v>
      </c>
      <c r="AG208" s="4">
        <v>886</v>
      </c>
      <c r="AH208" s="4">
        <v>53</v>
      </c>
      <c r="AI208" s="4">
        <v>25.2</v>
      </c>
      <c r="AJ208" s="4">
        <v>0.57999999999999996</v>
      </c>
      <c r="AK208" s="4">
        <v>987</v>
      </c>
      <c r="AL208" s="4">
        <v>8</v>
      </c>
      <c r="AM208" s="4">
        <v>0</v>
      </c>
      <c r="AN208" s="4">
        <v>31.567</v>
      </c>
      <c r="AO208" s="4">
        <v>190.4</v>
      </c>
      <c r="AP208" s="4">
        <v>189</v>
      </c>
      <c r="AQ208" s="4">
        <v>2.8</v>
      </c>
      <c r="AR208" s="4">
        <v>195</v>
      </c>
      <c r="AS208" s="4" t="s">
        <v>155</v>
      </c>
      <c r="AT208" s="4">
        <v>2</v>
      </c>
      <c r="AU208" s="5">
        <v>0.78038194444444453</v>
      </c>
      <c r="AV208" s="4">
        <v>47.158608999999998</v>
      </c>
      <c r="AW208" s="4">
        <v>-88.484246999999996</v>
      </c>
      <c r="AX208" s="4">
        <v>311.5</v>
      </c>
      <c r="AY208" s="4">
        <v>22.8</v>
      </c>
      <c r="AZ208" s="4">
        <v>12</v>
      </c>
      <c r="BA208" s="4">
        <v>10</v>
      </c>
      <c r="BB208" s="4" t="s">
        <v>440</v>
      </c>
      <c r="BC208" s="4">
        <v>1.4</v>
      </c>
      <c r="BD208" s="4">
        <v>1</v>
      </c>
      <c r="BE208" s="4">
        <v>2.4</v>
      </c>
      <c r="BF208" s="4">
        <v>14.063000000000001</v>
      </c>
      <c r="BG208" s="4">
        <v>11.04</v>
      </c>
      <c r="BH208" s="4">
        <v>0.78</v>
      </c>
      <c r="BI208" s="4">
        <v>19.445</v>
      </c>
      <c r="BJ208" s="4">
        <v>1334.799</v>
      </c>
      <c r="BK208" s="4">
        <v>499.14</v>
      </c>
      <c r="BL208" s="4">
        <v>21.611999999999998</v>
      </c>
      <c r="BM208" s="4">
        <v>0.56899999999999995</v>
      </c>
      <c r="BN208" s="4">
        <v>22.181000000000001</v>
      </c>
      <c r="BO208" s="4">
        <v>17.513000000000002</v>
      </c>
      <c r="BP208" s="4">
        <v>0.46100000000000002</v>
      </c>
      <c r="BQ208" s="4">
        <v>17.974</v>
      </c>
      <c r="BR208" s="4">
        <v>301.66989999999998</v>
      </c>
      <c r="BU208" s="4">
        <v>67.474000000000004</v>
      </c>
      <c r="BW208" s="4">
        <v>840.96900000000005</v>
      </c>
      <c r="BX208" s="4">
        <v>0.35375200000000001</v>
      </c>
      <c r="BY208" s="4">
        <v>-5</v>
      </c>
      <c r="BZ208" s="4">
        <v>1.086433</v>
      </c>
      <c r="CA208" s="4">
        <v>8.6448149999999995</v>
      </c>
      <c r="CB208" s="4">
        <v>21.945947</v>
      </c>
    </row>
    <row r="209" spans="1:80">
      <c r="A209" s="2">
        <v>42440</v>
      </c>
      <c r="B209" s="32">
        <v>0.57223886574074079</v>
      </c>
      <c r="C209" s="4">
        <v>8.8420000000000005</v>
      </c>
      <c r="D209" s="4">
        <v>3.9748999999999999</v>
      </c>
      <c r="E209" s="4" t="s">
        <v>155</v>
      </c>
      <c r="F209" s="4">
        <v>39749.172932000001</v>
      </c>
      <c r="G209" s="4">
        <v>945.1</v>
      </c>
      <c r="H209" s="4">
        <v>32.799999999999997</v>
      </c>
      <c r="I209" s="4">
        <v>40861.199999999997</v>
      </c>
      <c r="K209" s="4">
        <v>5.96</v>
      </c>
      <c r="L209" s="4">
        <v>2052</v>
      </c>
      <c r="M209" s="4">
        <v>0.84379999999999999</v>
      </c>
      <c r="N209" s="4">
        <v>7.4604999999999997</v>
      </c>
      <c r="O209" s="4">
        <v>3.3538999999999999</v>
      </c>
      <c r="P209" s="4">
        <v>797.44939999999997</v>
      </c>
      <c r="Q209" s="4">
        <v>27.675799999999999</v>
      </c>
      <c r="R209" s="4">
        <v>825.1</v>
      </c>
      <c r="S209" s="4">
        <v>646.20529999999997</v>
      </c>
      <c r="T209" s="4">
        <v>22.4268</v>
      </c>
      <c r="U209" s="4">
        <v>668.6</v>
      </c>
      <c r="V209" s="4">
        <v>40861.198799999998</v>
      </c>
      <c r="Y209" s="4">
        <v>1731.4259999999999</v>
      </c>
      <c r="Z209" s="4">
        <v>0</v>
      </c>
      <c r="AA209" s="4">
        <v>5.0305</v>
      </c>
      <c r="AB209" s="4" t="s">
        <v>384</v>
      </c>
      <c r="AC209" s="4">
        <v>0</v>
      </c>
      <c r="AD209" s="4">
        <v>11.6</v>
      </c>
      <c r="AE209" s="4">
        <v>853</v>
      </c>
      <c r="AF209" s="4">
        <v>884</v>
      </c>
      <c r="AG209" s="4">
        <v>886</v>
      </c>
      <c r="AH209" s="4">
        <v>53</v>
      </c>
      <c r="AI209" s="4">
        <v>25.2</v>
      </c>
      <c r="AJ209" s="4">
        <v>0.57999999999999996</v>
      </c>
      <c r="AK209" s="4">
        <v>987</v>
      </c>
      <c r="AL209" s="4">
        <v>8</v>
      </c>
      <c r="AM209" s="4">
        <v>0</v>
      </c>
      <c r="AN209" s="4">
        <v>31</v>
      </c>
      <c r="AO209" s="4">
        <v>191</v>
      </c>
      <c r="AP209" s="4">
        <v>189</v>
      </c>
      <c r="AQ209" s="4">
        <v>2.9</v>
      </c>
      <c r="AR209" s="4">
        <v>195</v>
      </c>
      <c r="AS209" s="4" t="s">
        <v>155</v>
      </c>
      <c r="AT209" s="4">
        <v>2</v>
      </c>
      <c r="AU209" s="5">
        <v>0.78039351851851846</v>
      </c>
      <c r="AV209" s="4">
        <v>47.158662999999997</v>
      </c>
      <c r="AW209" s="4">
        <v>-88.484140999999994</v>
      </c>
      <c r="AX209" s="4">
        <v>311.39999999999998</v>
      </c>
      <c r="AY209" s="4">
        <v>22.5</v>
      </c>
      <c r="AZ209" s="4">
        <v>12</v>
      </c>
      <c r="BA209" s="4">
        <v>10</v>
      </c>
      <c r="BB209" s="4" t="s">
        <v>440</v>
      </c>
      <c r="BC209" s="4">
        <v>1.4241410000000001</v>
      </c>
      <c r="BD209" s="4">
        <v>1</v>
      </c>
      <c r="BE209" s="4">
        <v>2.3758590000000002</v>
      </c>
      <c r="BF209" s="4">
        <v>14.063000000000001</v>
      </c>
      <c r="BG209" s="4">
        <v>11.53</v>
      </c>
      <c r="BH209" s="4">
        <v>0.82</v>
      </c>
      <c r="BI209" s="4">
        <v>18.515000000000001</v>
      </c>
      <c r="BJ209" s="4">
        <v>1517.8630000000001</v>
      </c>
      <c r="BK209" s="4">
        <v>434.30599999999998</v>
      </c>
      <c r="BL209" s="4">
        <v>16.989999999999998</v>
      </c>
      <c r="BM209" s="4">
        <v>0.59</v>
      </c>
      <c r="BN209" s="4">
        <v>17.579999999999998</v>
      </c>
      <c r="BO209" s="4">
        <v>13.768000000000001</v>
      </c>
      <c r="BP209" s="4">
        <v>0.47799999999999998</v>
      </c>
      <c r="BQ209" s="4">
        <v>14.246</v>
      </c>
      <c r="BR209" s="4">
        <v>274.89819999999997</v>
      </c>
      <c r="BU209" s="4">
        <v>69.89</v>
      </c>
      <c r="BW209" s="4">
        <v>744.16899999999998</v>
      </c>
      <c r="BX209" s="4">
        <v>0.34148499999999998</v>
      </c>
      <c r="BY209" s="4">
        <v>-5</v>
      </c>
      <c r="BZ209" s="4">
        <v>1.0874330000000001</v>
      </c>
      <c r="CA209" s="4">
        <v>8.3450389999999999</v>
      </c>
      <c r="CB209" s="4">
        <v>21.966146999999999</v>
      </c>
    </row>
    <row r="210" spans="1:80">
      <c r="A210" s="2">
        <v>42440</v>
      </c>
      <c r="B210" s="32">
        <v>0.57225043981481483</v>
      </c>
      <c r="C210" s="4">
        <v>9.0860000000000003</v>
      </c>
      <c r="D210" s="4">
        <v>3.8237000000000001</v>
      </c>
      <c r="E210" s="4" t="s">
        <v>155</v>
      </c>
      <c r="F210" s="4">
        <v>38237.059314999999</v>
      </c>
      <c r="G210" s="4">
        <v>557.79999999999995</v>
      </c>
      <c r="H210" s="4">
        <v>32.9</v>
      </c>
      <c r="I210" s="4">
        <v>37354.300000000003</v>
      </c>
      <c r="K210" s="4">
        <v>4.92</v>
      </c>
      <c r="L210" s="4">
        <v>2052</v>
      </c>
      <c r="M210" s="4">
        <v>0.8468</v>
      </c>
      <c r="N210" s="4">
        <v>7.6939000000000002</v>
      </c>
      <c r="O210" s="4">
        <v>3.238</v>
      </c>
      <c r="P210" s="4">
        <v>472.32830000000001</v>
      </c>
      <c r="Q210" s="4">
        <v>27.860800000000001</v>
      </c>
      <c r="R210" s="4">
        <v>500.2</v>
      </c>
      <c r="S210" s="4">
        <v>382.7466</v>
      </c>
      <c r="T210" s="4">
        <v>22.576699999999999</v>
      </c>
      <c r="U210" s="4">
        <v>405.3</v>
      </c>
      <c r="V210" s="4">
        <v>37354.287199999999</v>
      </c>
      <c r="Y210" s="4">
        <v>1737.7</v>
      </c>
      <c r="Z210" s="4">
        <v>0</v>
      </c>
      <c r="AA210" s="4">
        <v>4.1688999999999998</v>
      </c>
      <c r="AB210" s="4" t="s">
        <v>384</v>
      </c>
      <c r="AC210" s="4">
        <v>0</v>
      </c>
      <c r="AD210" s="4">
        <v>11.6</v>
      </c>
      <c r="AE210" s="4">
        <v>853</v>
      </c>
      <c r="AF210" s="4">
        <v>884</v>
      </c>
      <c r="AG210" s="4">
        <v>886</v>
      </c>
      <c r="AH210" s="4">
        <v>53</v>
      </c>
      <c r="AI210" s="4">
        <v>25.2</v>
      </c>
      <c r="AJ210" s="4">
        <v>0.57999999999999996</v>
      </c>
      <c r="AK210" s="4">
        <v>987</v>
      </c>
      <c r="AL210" s="4">
        <v>8</v>
      </c>
      <c r="AM210" s="4">
        <v>0</v>
      </c>
      <c r="AN210" s="4">
        <v>31</v>
      </c>
      <c r="AO210" s="4">
        <v>191</v>
      </c>
      <c r="AP210" s="4">
        <v>189</v>
      </c>
      <c r="AQ210" s="4">
        <v>2.8</v>
      </c>
      <c r="AR210" s="4">
        <v>195</v>
      </c>
      <c r="AS210" s="4" t="s">
        <v>155</v>
      </c>
      <c r="AT210" s="4">
        <v>2</v>
      </c>
      <c r="AU210" s="5">
        <v>0.78040509259259261</v>
      </c>
      <c r="AV210" s="4">
        <v>47.158732999999998</v>
      </c>
      <c r="AW210" s="4">
        <v>-88.484059999999999</v>
      </c>
      <c r="AX210" s="4">
        <v>311.39999999999998</v>
      </c>
      <c r="AY210" s="4">
        <v>21.7</v>
      </c>
      <c r="AZ210" s="4">
        <v>12</v>
      </c>
      <c r="BA210" s="4">
        <v>10</v>
      </c>
      <c r="BB210" s="4" t="s">
        <v>440</v>
      </c>
      <c r="BC210" s="4">
        <v>1.7611889999999999</v>
      </c>
      <c r="BD210" s="4">
        <v>1.6716279999999999</v>
      </c>
      <c r="BE210" s="4">
        <v>3.0089410000000001</v>
      </c>
      <c r="BF210" s="4">
        <v>14.063000000000001</v>
      </c>
      <c r="BG210" s="4">
        <v>11.78</v>
      </c>
      <c r="BH210" s="4">
        <v>0.84</v>
      </c>
      <c r="BI210" s="4">
        <v>18.087</v>
      </c>
      <c r="BJ210" s="4">
        <v>1590.309</v>
      </c>
      <c r="BK210" s="4">
        <v>425.98200000000003</v>
      </c>
      <c r="BL210" s="4">
        <v>10.224</v>
      </c>
      <c r="BM210" s="4">
        <v>0.60299999999999998</v>
      </c>
      <c r="BN210" s="4">
        <v>10.827</v>
      </c>
      <c r="BO210" s="4">
        <v>8.2850000000000001</v>
      </c>
      <c r="BP210" s="4">
        <v>0.48899999999999999</v>
      </c>
      <c r="BQ210" s="4">
        <v>8.7729999999999997</v>
      </c>
      <c r="BR210" s="4">
        <v>255.3108</v>
      </c>
      <c r="BU210" s="4">
        <v>71.260999999999996</v>
      </c>
      <c r="BW210" s="4">
        <v>626.54</v>
      </c>
      <c r="BX210" s="4">
        <v>0.39081500000000002</v>
      </c>
      <c r="BY210" s="4">
        <v>-5</v>
      </c>
      <c r="BZ210" s="4">
        <v>1.089299</v>
      </c>
      <c r="CA210" s="4">
        <v>9.5505410000000008</v>
      </c>
      <c r="CB210" s="4">
        <v>22.00384</v>
      </c>
    </row>
    <row r="211" spans="1:80">
      <c r="A211" s="2">
        <v>42440</v>
      </c>
      <c r="B211" s="32">
        <v>0.57226201388888887</v>
      </c>
      <c r="C211" s="4">
        <v>8.9350000000000005</v>
      </c>
      <c r="D211" s="4">
        <v>4.2718999999999996</v>
      </c>
      <c r="E211" s="4" t="s">
        <v>155</v>
      </c>
      <c r="F211" s="4">
        <v>42718.874895000001</v>
      </c>
      <c r="G211" s="4">
        <v>272.2</v>
      </c>
      <c r="H211" s="4">
        <v>32.799999999999997</v>
      </c>
      <c r="I211" s="4">
        <v>34059.699999999997</v>
      </c>
      <c r="K211" s="4">
        <v>4.38</v>
      </c>
      <c r="L211" s="4">
        <v>2052</v>
      </c>
      <c r="M211" s="4">
        <v>0.84699999999999998</v>
      </c>
      <c r="N211" s="4">
        <v>7.5679999999999996</v>
      </c>
      <c r="O211" s="4">
        <v>3.6185</v>
      </c>
      <c r="P211" s="4">
        <v>230.577</v>
      </c>
      <c r="Q211" s="4">
        <v>27.752199999999998</v>
      </c>
      <c r="R211" s="4">
        <v>258.3</v>
      </c>
      <c r="S211" s="4">
        <v>186.8458</v>
      </c>
      <c r="T211" s="4">
        <v>22.488700000000001</v>
      </c>
      <c r="U211" s="4">
        <v>209.3</v>
      </c>
      <c r="V211" s="4">
        <v>34059.743000000002</v>
      </c>
      <c r="Y211" s="4">
        <v>1738.125</v>
      </c>
      <c r="Z211" s="4">
        <v>0</v>
      </c>
      <c r="AA211" s="4">
        <v>3.7115999999999998</v>
      </c>
      <c r="AB211" s="4" t="s">
        <v>384</v>
      </c>
      <c r="AC211" s="4">
        <v>0</v>
      </c>
      <c r="AD211" s="4">
        <v>11.6</v>
      </c>
      <c r="AE211" s="4">
        <v>852</v>
      </c>
      <c r="AF211" s="4">
        <v>883</v>
      </c>
      <c r="AG211" s="4">
        <v>885</v>
      </c>
      <c r="AH211" s="4">
        <v>53</v>
      </c>
      <c r="AI211" s="4">
        <v>25.2</v>
      </c>
      <c r="AJ211" s="4">
        <v>0.57999999999999996</v>
      </c>
      <c r="AK211" s="4">
        <v>987</v>
      </c>
      <c r="AL211" s="4">
        <v>8</v>
      </c>
      <c r="AM211" s="4">
        <v>0</v>
      </c>
      <c r="AN211" s="4">
        <v>31</v>
      </c>
      <c r="AO211" s="4">
        <v>191</v>
      </c>
      <c r="AP211" s="4">
        <v>189</v>
      </c>
      <c r="AQ211" s="4">
        <v>2.8</v>
      </c>
      <c r="AR211" s="4">
        <v>195</v>
      </c>
      <c r="AS211" s="4" t="s">
        <v>155</v>
      </c>
      <c r="AT211" s="4">
        <v>2</v>
      </c>
      <c r="AU211" s="5">
        <v>0.78040509259259261</v>
      </c>
      <c r="AV211" s="4">
        <v>47.158793000000003</v>
      </c>
      <c r="AW211" s="4">
        <v>-88.483965999999995</v>
      </c>
      <c r="AX211" s="4">
        <v>311.39999999999998</v>
      </c>
      <c r="AY211" s="4">
        <v>21.7</v>
      </c>
      <c r="AZ211" s="4">
        <v>12</v>
      </c>
      <c r="BA211" s="4">
        <v>10</v>
      </c>
      <c r="BB211" s="4" t="s">
        <v>440</v>
      </c>
      <c r="BC211" s="4">
        <v>2.8101400000000001</v>
      </c>
      <c r="BD211" s="4">
        <v>4.3689309999999999</v>
      </c>
      <c r="BE211" s="4">
        <v>5.8560939999999997</v>
      </c>
      <c r="BF211" s="4">
        <v>14.063000000000001</v>
      </c>
      <c r="BG211" s="4">
        <v>11.8</v>
      </c>
      <c r="BH211" s="4">
        <v>0.84</v>
      </c>
      <c r="BI211" s="4">
        <v>18.058</v>
      </c>
      <c r="BJ211" s="4">
        <v>1572.3240000000001</v>
      </c>
      <c r="BK211" s="4">
        <v>478.48</v>
      </c>
      <c r="BL211" s="4">
        <v>5.0170000000000003</v>
      </c>
      <c r="BM211" s="4">
        <v>0.60399999999999998</v>
      </c>
      <c r="BN211" s="4">
        <v>5.62</v>
      </c>
      <c r="BO211" s="4">
        <v>4.0650000000000004</v>
      </c>
      <c r="BP211" s="4">
        <v>0.48899999999999999</v>
      </c>
      <c r="BQ211" s="4">
        <v>4.5540000000000003</v>
      </c>
      <c r="BR211" s="4">
        <v>233.99180000000001</v>
      </c>
      <c r="BU211" s="4">
        <v>71.646000000000001</v>
      </c>
      <c r="BW211" s="4">
        <v>560.69100000000003</v>
      </c>
      <c r="BX211" s="4">
        <v>0.41983500000000001</v>
      </c>
      <c r="BY211" s="4">
        <v>-5</v>
      </c>
      <c r="BZ211" s="4">
        <v>1.0905670000000001</v>
      </c>
      <c r="CA211" s="4">
        <v>10.259717999999999</v>
      </c>
      <c r="CB211" s="4">
        <v>22.029453</v>
      </c>
    </row>
    <row r="212" spans="1:80">
      <c r="A212" s="2">
        <v>42440</v>
      </c>
      <c r="B212" s="32">
        <v>0.5722735879629629</v>
      </c>
      <c r="C212" s="4">
        <v>8.6240000000000006</v>
      </c>
      <c r="D212" s="4">
        <v>4.8985000000000003</v>
      </c>
      <c r="E212" s="4" t="s">
        <v>155</v>
      </c>
      <c r="F212" s="4">
        <v>48985.244215999999</v>
      </c>
      <c r="G212" s="4">
        <v>138.1</v>
      </c>
      <c r="H212" s="4">
        <v>29.1</v>
      </c>
      <c r="I212" s="4">
        <v>32063</v>
      </c>
      <c r="K212" s="4">
        <v>4.1399999999999997</v>
      </c>
      <c r="L212" s="4">
        <v>2052</v>
      </c>
      <c r="M212" s="4">
        <v>0.84550000000000003</v>
      </c>
      <c r="N212" s="4">
        <v>7.2915000000000001</v>
      </c>
      <c r="O212" s="4">
        <v>4.1417000000000002</v>
      </c>
      <c r="P212" s="4">
        <v>116.7722</v>
      </c>
      <c r="Q212" s="4">
        <v>24.6038</v>
      </c>
      <c r="R212" s="4">
        <v>141.4</v>
      </c>
      <c r="S212" s="4">
        <v>94.625200000000007</v>
      </c>
      <c r="T212" s="4">
        <v>19.9375</v>
      </c>
      <c r="U212" s="4">
        <v>114.6</v>
      </c>
      <c r="V212" s="4">
        <v>32062.9784</v>
      </c>
      <c r="Y212" s="4">
        <v>1734.9490000000001</v>
      </c>
      <c r="Z212" s="4">
        <v>0</v>
      </c>
      <c r="AA212" s="4">
        <v>3.5009999999999999</v>
      </c>
      <c r="AB212" s="4" t="s">
        <v>384</v>
      </c>
      <c r="AC212" s="4">
        <v>0</v>
      </c>
      <c r="AD212" s="4">
        <v>11.6</v>
      </c>
      <c r="AE212" s="4">
        <v>853</v>
      </c>
      <c r="AF212" s="4">
        <v>884</v>
      </c>
      <c r="AG212" s="4">
        <v>885</v>
      </c>
      <c r="AH212" s="4">
        <v>53</v>
      </c>
      <c r="AI212" s="4">
        <v>25.2</v>
      </c>
      <c r="AJ212" s="4">
        <v>0.57999999999999996</v>
      </c>
      <c r="AK212" s="4">
        <v>987</v>
      </c>
      <c r="AL212" s="4">
        <v>8</v>
      </c>
      <c r="AM212" s="4">
        <v>0</v>
      </c>
      <c r="AN212" s="4">
        <v>31</v>
      </c>
      <c r="AO212" s="4">
        <v>191</v>
      </c>
      <c r="AP212" s="4">
        <v>189</v>
      </c>
      <c r="AQ212" s="4">
        <v>3</v>
      </c>
      <c r="AR212" s="4">
        <v>195</v>
      </c>
      <c r="AS212" s="4" t="s">
        <v>155</v>
      </c>
      <c r="AT212" s="4">
        <v>2</v>
      </c>
      <c r="AU212" s="5">
        <v>0.7804282407407408</v>
      </c>
      <c r="AV212" s="4">
        <v>47.158878999999999</v>
      </c>
      <c r="AW212" s="4">
        <v>-88.483925999999997</v>
      </c>
      <c r="AX212" s="4">
        <v>311.39999999999998</v>
      </c>
      <c r="AY212" s="4">
        <v>22.2</v>
      </c>
      <c r="AZ212" s="4">
        <v>12</v>
      </c>
      <c r="BA212" s="4">
        <v>9</v>
      </c>
      <c r="BB212" s="4" t="s">
        <v>441</v>
      </c>
      <c r="BC212" s="4">
        <v>3.0571429999999999</v>
      </c>
      <c r="BD212" s="4">
        <v>5.0675319999999999</v>
      </c>
      <c r="BE212" s="4">
        <v>6.4454549999999999</v>
      </c>
      <c r="BF212" s="4">
        <v>14.063000000000001</v>
      </c>
      <c r="BG212" s="4">
        <v>11.67</v>
      </c>
      <c r="BH212" s="4">
        <v>0.83</v>
      </c>
      <c r="BI212" s="4">
        <v>18.274000000000001</v>
      </c>
      <c r="BJ212" s="4">
        <v>1509.9939999999999</v>
      </c>
      <c r="BK212" s="4">
        <v>545.89499999999998</v>
      </c>
      <c r="BL212" s="4">
        <v>2.532</v>
      </c>
      <c r="BM212" s="4">
        <v>0.53400000000000003</v>
      </c>
      <c r="BN212" s="4">
        <v>3.0659999999999998</v>
      </c>
      <c r="BO212" s="4">
        <v>2.052</v>
      </c>
      <c r="BP212" s="4">
        <v>0.432</v>
      </c>
      <c r="BQ212" s="4">
        <v>2.484</v>
      </c>
      <c r="BR212" s="4">
        <v>219.56209999999999</v>
      </c>
      <c r="BU212" s="4">
        <v>71.284000000000006</v>
      </c>
      <c r="BW212" s="4">
        <v>527.16</v>
      </c>
      <c r="BX212" s="4">
        <v>0.40487600000000001</v>
      </c>
      <c r="BY212" s="4">
        <v>-5</v>
      </c>
      <c r="BZ212" s="4">
        <v>1.089567</v>
      </c>
      <c r="CA212" s="4">
        <v>9.8941579999999991</v>
      </c>
      <c r="CB212" s="4">
        <v>22.009253000000001</v>
      </c>
    </row>
    <row r="213" spans="1:80">
      <c r="A213" s="2">
        <v>42440</v>
      </c>
      <c r="B213" s="32">
        <v>0.57228516203703705</v>
      </c>
      <c r="C213" s="4">
        <v>8.4079999999999995</v>
      </c>
      <c r="D213" s="4">
        <v>5.2210999999999999</v>
      </c>
      <c r="E213" s="4" t="s">
        <v>155</v>
      </c>
      <c r="F213" s="4">
        <v>52210.77173</v>
      </c>
      <c r="G213" s="4">
        <v>123.5</v>
      </c>
      <c r="H213" s="4">
        <v>29</v>
      </c>
      <c r="I213" s="4">
        <v>31444.6</v>
      </c>
      <c r="K213" s="4">
        <v>4</v>
      </c>
      <c r="L213" s="4">
        <v>2052</v>
      </c>
      <c r="M213" s="4">
        <v>0.84470000000000001</v>
      </c>
      <c r="N213" s="4">
        <v>7.1025</v>
      </c>
      <c r="O213" s="4">
        <v>4.4100999999999999</v>
      </c>
      <c r="P213" s="4">
        <v>104.3176</v>
      </c>
      <c r="Q213" s="4">
        <v>24.4956</v>
      </c>
      <c r="R213" s="4">
        <v>128.80000000000001</v>
      </c>
      <c r="S213" s="4">
        <v>84.532700000000006</v>
      </c>
      <c r="T213" s="4">
        <v>19.849799999999998</v>
      </c>
      <c r="U213" s="4">
        <v>104.4</v>
      </c>
      <c r="V213" s="4">
        <v>31444.564699999999</v>
      </c>
      <c r="Y213" s="4">
        <v>1733.277</v>
      </c>
      <c r="Z213" s="4">
        <v>0</v>
      </c>
      <c r="AA213" s="4">
        <v>3.3786999999999998</v>
      </c>
      <c r="AB213" s="4" t="s">
        <v>384</v>
      </c>
      <c r="AC213" s="4">
        <v>0</v>
      </c>
      <c r="AD213" s="4">
        <v>11.6</v>
      </c>
      <c r="AE213" s="4">
        <v>852</v>
      </c>
      <c r="AF213" s="4">
        <v>885</v>
      </c>
      <c r="AG213" s="4">
        <v>886</v>
      </c>
      <c r="AH213" s="4">
        <v>53</v>
      </c>
      <c r="AI213" s="4">
        <v>25.2</v>
      </c>
      <c r="AJ213" s="4">
        <v>0.57999999999999996</v>
      </c>
      <c r="AK213" s="4">
        <v>987</v>
      </c>
      <c r="AL213" s="4">
        <v>8</v>
      </c>
      <c r="AM213" s="4">
        <v>0</v>
      </c>
      <c r="AN213" s="4">
        <v>31</v>
      </c>
      <c r="AO213" s="4">
        <v>191</v>
      </c>
      <c r="AP213" s="4">
        <v>189</v>
      </c>
      <c r="AQ213" s="4">
        <v>3</v>
      </c>
      <c r="AR213" s="4">
        <v>195</v>
      </c>
      <c r="AS213" s="4" t="s">
        <v>155</v>
      </c>
      <c r="AT213" s="4">
        <v>2</v>
      </c>
      <c r="AU213" s="5">
        <v>0.78043981481481473</v>
      </c>
      <c r="AV213" s="4">
        <v>47.159033000000001</v>
      </c>
      <c r="AW213" s="4">
        <v>-88.484024000000005</v>
      </c>
      <c r="AX213" s="4">
        <v>311.3</v>
      </c>
      <c r="AY213" s="4">
        <v>25.2</v>
      </c>
      <c r="AZ213" s="4">
        <v>12</v>
      </c>
      <c r="BA213" s="4">
        <v>9</v>
      </c>
      <c r="BB213" s="4" t="s">
        <v>441</v>
      </c>
      <c r="BC213" s="4">
        <v>1.326274</v>
      </c>
      <c r="BD213" s="4">
        <v>1.024575</v>
      </c>
      <c r="BE213" s="4">
        <v>1.724575</v>
      </c>
      <c r="BF213" s="4">
        <v>14.063000000000001</v>
      </c>
      <c r="BG213" s="4">
        <v>11.6</v>
      </c>
      <c r="BH213" s="4">
        <v>0.82</v>
      </c>
      <c r="BI213" s="4">
        <v>18.388000000000002</v>
      </c>
      <c r="BJ213" s="4">
        <v>1469.068</v>
      </c>
      <c r="BK213" s="4">
        <v>580.57899999999995</v>
      </c>
      <c r="BL213" s="4">
        <v>2.2599999999999998</v>
      </c>
      <c r="BM213" s="4">
        <v>0.53100000000000003</v>
      </c>
      <c r="BN213" s="4">
        <v>2.79</v>
      </c>
      <c r="BO213" s="4">
        <v>1.831</v>
      </c>
      <c r="BP213" s="4">
        <v>0.43</v>
      </c>
      <c r="BQ213" s="4">
        <v>2.2610000000000001</v>
      </c>
      <c r="BR213" s="4">
        <v>215.06800000000001</v>
      </c>
      <c r="BU213" s="4">
        <v>71.129000000000005</v>
      </c>
      <c r="BW213" s="4">
        <v>508.13900000000001</v>
      </c>
      <c r="BX213" s="4">
        <v>0.41584599999999999</v>
      </c>
      <c r="BY213" s="4">
        <v>-5</v>
      </c>
      <c r="BZ213" s="4">
        <v>1.0911649999999999</v>
      </c>
      <c r="CA213" s="4">
        <v>10.162236999999999</v>
      </c>
      <c r="CB213" s="4">
        <v>22.041533000000001</v>
      </c>
    </row>
    <row r="214" spans="1:80">
      <c r="A214" s="2">
        <v>42440</v>
      </c>
      <c r="B214" s="32">
        <v>0.57229673611111109</v>
      </c>
      <c r="C214" s="4">
        <v>8.7119999999999997</v>
      </c>
      <c r="D214" s="4">
        <v>4.9324000000000003</v>
      </c>
      <c r="E214" s="4" t="s">
        <v>155</v>
      </c>
      <c r="F214" s="4">
        <v>49324.125932000003</v>
      </c>
      <c r="G214" s="4">
        <v>105.7</v>
      </c>
      <c r="H214" s="4">
        <v>28.9</v>
      </c>
      <c r="I214" s="4">
        <v>30596.3</v>
      </c>
      <c r="K214" s="4">
        <v>3.9</v>
      </c>
      <c r="L214" s="4">
        <v>2052</v>
      </c>
      <c r="M214" s="4">
        <v>0.84599999999999997</v>
      </c>
      <c r="N214" s="4">
        <v>7.3699000000000003</v>
      </c>
      <c r="O214" s="4">
        <v>4.1727999999999996</v>
      </c>
      <c r="P214" s="4">
        <v>89.427300000000002</v>
      </c>
      <c r="Q214" s="4">
        <v>24.449400000000001</v>
      </c>
      <c r="R214" s="4">
        <v>113.9</v>
      </c>
      <c r="S214" s="4">
        <v>72.466499999999996</v>
      </c>
      <c r="T214" s="4">
        <v>19.8123</v>
      </c>
      <c r="U214" s="4">
        <v>92.3</v>
      </c>
      <c r="V214" s="4">
        <v>30596.3115</v>
      </c>
      <c r="Y214" s="4">
        <v>1735.9929999999999</v>
      </c>
      <c r="Z214" s="4">
        <v>0</v>
      </c>
      <c r="AA214" s="4">
        <v>3.2993999999999999</v>
      </c>
      <c r="AB214" s="4" t="s">
        <v>384</v>
      </c>
      <c r="AC214" s="4">
        <v>0</v>
      </c>
      <c r="AD214" s="4">
        <v>11.7</v>
      </c>
      <c r="AE214" s="4">
        <v>851</v>
      </c>
      <c r="AF214" s="4">
        <v>883</v>
      </c>
      <c r="AG214" s="4">
        <v>885</v>
      </c>
      <c r="AH214" s="4">
        <v>53</v>
      </c>
      <c r="AI214" s="4">
        <v>25.2</v>
      </c>
      <c r="AJ214" s="4">
        <v>0.57999999999999996</v>
      </c>
      <c r="AK214" s="4">
        <v>987</v>
      </c>
      <c r="AL214" s="4">
        <v>8</v>
      </c>
      <c r="AM214" s="4">
        <v>0</v>
      </c>
      <c r="AN214" s="4">
        <v>31</v>
      </c>
      <c r="AO214" s="4">
        <v>191</v>
      </c>
      <c r="AP214" s="4">
        <v>189</v>
      </c>
      <c r="AQ214" s="4">
        <v>3.1</v>
      </c>
      <c r="AR214" s="4">
        <v>195</v>
      </c>
      <c r="AS214" s="4" t="s">
        <v>155</v>
      </c>
      <c r="AT214" s="4">
        <v>2</v>
      </c>
      <c r="AU214" s="5">
        <v>0.78045138888888888</v>
      </c>
      <c r="AV214" s="4">
        <v>47.159156000000003</v>
      </c>
      <c r="AW214" s="4">
        <v>-88.484031000000002</v>
      </c>
      <c r="AX214" s="4">
        <v>311.2</v>
      </c>
      <c r="AY214" s="4">
        <v>29.7</v>
      </c>
      <c r="AZ214" s="4">
        <v>12</v>
      </c>
      <c r="BA214" s="4">
        <v>10</v>
      </c>
      <c r="BB214" s="4" t="s">
        <v>434</v>
      </c>
      <c r="BC214" s="4">
        <v>1.1000000000000001</v>
      </c>
      <c r="BD214" s="4">
        <v>1.1000000000000001</v>
      </c>
      <c r="BE214" s="4">
        <v>1.8</v>
      </c>
      <c r="BF214" s="4">
        <v>14.063000000000001</v>
      </c>
      <c r="BG214" s="4">
        <v>11.7</v>
      </c>
      <c r="BH214" s="4">
        <v>0.83</v>
      </c>
      <c r="BI214" s="4">
        <v>18.202999999999999</v>
      </c>
      <c r="BJ214" s="4">
        <v>1530.12</v>
      </c>
      <c r="BK214" s="4">
        <v>551.40200000000004</v>
      </c>
      <c r="BL214" s="4">
        <v>1.944</v>
      </c>
      <c r="BM214" s="4">
        <v>0.53200000000000003</v>
      </c>
      <c r="BN214" s="4">
        <v>2.476</v>
      </c>
      <c r="BO214" s="4">
        <v>1.5760000000000001</v>
      </c>
      <c r="BP214" s="4">
        <v>0.43099999999999999</v>
      </c>
      <c r="BQ214" s="4">
        <v>2.0059999999999998</v>
      </c>
      <c r="BR214" s="4">
        <v>210.05199999999999</v>
      </c>
      <c r="BU214" s="4">
        <v>71.507999999999996</v>
      </c>
      <c r="BW214" s="4">
        <v>498.07499999999999</v>
      </c>
      <c r="BX214" s="4">
        <v>0.44667400000000002</v>
      </c>
      <c r="BY214" s="4">
        <v>-5</v>
      </c>
      <c r="BZ214" s="4">
        <v>1.093135</v>
      </c>
      <c r="CA214" s="4">
        <v>10.915604</v>
      </c>
      <c r="CB214" s="4">
        <v>22.081323999999999</v>
      </c>
    </row>
    <row r="215" spans="1:80">
      <c r="A215" s="2">
        <v>42440</v>
      </c>
      <c r="B215" s="32">
        <v>0.57230831018518524</v>
      </c>
      <c r="C215" s="4">
        <v>9.0920000000000005</v>
      </c>
      <c r="D215" s="4">
        <v>3.9352999999999998</v>
      </c>
      <c r="E215" s="4" t="s">
        <v>155</v>
      </c>
      <c r="F215" s="4">
        <v>39353.233830999998</v>
      </c>
      <c r="G215" s="4">
        <v>109.2</v>
      </c>
      <c r="H215" s="4">
        <v>28.9</v>
      </c>
      <c r="I215" s="4">
        <v>29259.3</v>
      </c>
      <c r="K215" s="4">
        <v>3.9</v>
      </c>
      <c r="L215" s="4">
        <v>2052</v>
      </c>
      <c r="M215" s="4">
        <v>0.85399999999999998</v>
      </c>
      <c r="N215" s="4">
        <v>7.7643000000000004</v>
      </c>
      <c r="O215" s="4">
        <v>3.3607</v>
      </c>
      <c r="P215" s="4">
        <v>93.244900000000001</v>
      </c>
      <c r="Q215" s="4">
        <v>24.680099999999999</v>
      </c>
      <c r="R215" s="4">
        <v>117.9</v>
      </c>
      <c r="S215" s="4">
        <v>75.560100000000006</v>
      </c>
      <c r="T215" s="4">
        <v>19.999300000000002</v>
      </c>
      <c r="U215" s="4">
        <v>95.6</v>
      </c>
      <c r="V215" s="4">
        <v>29259.3076</v>
      </c>
      <c r="Y215" s="4">
        <v>1752.3710000000001</v>
      </c>
      <c r="Z215" s="4">
        <v>0</v>
      </c>
      <c r="AA215" s="4">
        <v>3.3304999999999998</v>
      </c>
      <c r="AB215" s="4" t="s">
        <v>384</v>
      </c>
      <c r="AC215" s="4">
        <v>0</v>
      </c>
      <c r="AD215" s="4">
        <v>11.7</v>
      </c>
      <c r="AE215" s="4">
        <v>849</v>
      </c>
      <c r="AF215" s="4">
        <v>882</v>
      </c>
      <c r="AG215" s="4">
        <v>883</v>
      </c>
      <c r="AH215" s="4">
        <v>53</v>
      </c>
      <c r="AI215" s="4">
        <v>25.2</v>
      </c>
      <c r="AJ215" s="4">
        <v>0.57999999999999996</v>
      </c>
      <c r="AK215" s="4">
        <v>987</v>
      </c>
      <c r="AL215" s="4">
        <v>8</v>
      </c>
      <c r="AM215" s="4">
        <v>0</v>
      </c>
      <c r="AN215" s="4">
        <v>31</v>
      </c>
      <c r="AO215" s="4">
        <v>191</v>
      </c>
      <c r="AP215" s="4">
        <v>189</v>
      </c>
      <c r="AQ215" s="4">
        <v>3.1</v>
      </c>
      <c r="AR215" s="4">
        <v>195</v>
      </c>
      <c r="AS215" s="4" t="s">
        <v>155</v>
      </c>
      <c r="AT215" s="4">
        <v>2</v>
      </c>
      <c r="AU215" s="5">
        <v>0.78046296296296302</v>
      </c>
      <c r="AV215" s="4">
        <v>47.159277000000003</v>
      </c>
      <c r="AW215" s="4">
        <v>-88.484035000000006</v>
      </c>
      <c r="AX215" s="4">
        <v>311.2</v>
      </c>
      <c r="AY215" s="4">
        <v>29.8</v>
      </c>
      <c r="AZ215" s="4">
        <v>12</v>
      </c>
      <c r="BA215" s="4">
        <v>10</v>
      </c>
      <c r="BB215" s="4" t="s">
        <v>434</v>
      </c>
      <c r="BC215" s="4">
        <v>1.124376</v>
      </c>
      <c r="BD215" s="4">
        <v>1.1487510000000001</v>
      </c>
      <c r="BE215" s="4">
        <v>1.824376</v>
      </c>
      <c r="BF215" s="4">
        <v>14.063000000000001</v>
      </c>
      <c r="BG215" s="4">
        <v>12.38</v>
      </c>
      <c r="BH215" s="4">
        <v>0.88</v>
      </c>
      <c r="BI215" s="4">
        <v>17.097999999999999</v>
      </c>
      <c r="BJ215" s="4">
        <v>1675.461</v>
      </c>
      <c r="BK215" s="4">
        <v>461.56900000000002</v>
      </c>
      <c r="BL215" s="4">
        <v>2.1070000000000002</v>
      </c>
      <c r="BM215" s="4">
        <v>0.55800000000000005</v>
      </c>
      <c r="BN215" s="4">
        <v>2.665</v>
      </c>
      <c r="BO215" s="4">
        <v>1.7070000000000001</v>
      </c>
      <c r="BP215" s="4">
        <v>0.45200000000000001</v>
      </c>
      <c r="BQ215" s="4">
        <v>2.1589999999999998</v>
      </c>
      <c r="BR215" s="4">
        <v>208.7807</v>
      </c>
      <c r="BU215" s="4">
        <v>75.025000000000006</v>
      </c>
      <c r="BW215" s="4">
        <v>522.56700000000001</v>
      </c>
      <c r="BX215" s="4">
        <v>0.45224300000000001</v>
      </c>
      <c r="BY215" s="4">
        <v>-5</v>
      </c>
      <c r="BZ215" s="4">
        <v>1.0924320000000001</v>
      </c>
      <c r="CA215" s="4">
        <v>11.051695</v>
      </c>
      <c r="CB215" s="4">
        <v>22.067135</v>
      </c>
    </row>
    <row r="216" spans="1:80">
      <c r="A216" s="2">
        <v>42440</v>
      </c>
      <c r="B216" s="32">
        <v>0.57231988425925928</v>
      </c>
      <c r="C216" s="4">
        <v>9.1219999999999999</v>
      </c>
      <c r="D216" s="4">
        <v>3.9154</v>
      </c>
      <c r="E216" s="4" t="s">
        <v>155</v>
      </c>
      <c r="F216" s="4">
        <v>39154.228856000002</v>
      </c>
      <c r="G216" s="4">
        <v>160.4</v>
      </c>
      <c r="H216" s="4">
        <v>29</v>
      </c>
      <c r="I216" s="4">
        <v>28693.5</v>
      </c>
      <c r="K216" s="4">
        <v>3.9</v>
      </c>
      <c r="L216" s="4">
        <v>2052</v>
      </c>
      <c r="M216" s="4">
        <v>0.85450000000000004</v>
      </c>
      <c r="N216" s="4">
        <v>7.7952000000000004</v>
      </c>
      <c r="O216" s="4">
        <v>3.3458999999999999</v>
      </c>
      <c r="P216" s="4">
        <v>137.07089999999999</v>
      </c>
      <c r="Q216" s="4">
        <v>24.812799999999999</v>
      </c>
      <c r="R216" s="4">
        <v>161.9</v>
      </c>
      <c r="S216" s="4">
        <v>111.074</v>
      </c>
      <c r="T216" s="4">
        <v>20.1068</v>
      </c>
      <c r="U216" s="4">
        <v>131.19999999999999</v>
      </c>
      <c r="V216" s="4">
        <v>28693.527900000001</v>
      </c>
      <c r="Y216" s="4">
        <v>1753.5150000000001</v>
      </c>
      <c r="Z216" s="4">
        <v>0</v>
      </c>
      <c r="AA216" s="4">
        <v>3.3327</v>
      </c>
      <c r="AB216" s="4" t="s">
        <v>384</v>
      </c>
      <c r="AC216" s="4">
        <v>0</v>
      </c>
      <c r="AD216" s="4">
        <v>11.7</v>
      </c>
      <c r="AE216" s="4">
        <v>848</v>
      </c>
      <c r="AF216" s="4">
        <v>880</v>
      </c>
      <c r="AG216" s="4">
        <v>882</v>
      </c>
      <c r="AH216" s="4">
        <v>53</v>
      </c>
      <c r="AI216" s="4">
        <v>25.2</v>
      </c>
      <c r="AJ216" s="4">
        <v>0.57999999999999996</v>
      </c>
      <c r="AK216" s="4">
        <v>987</v>
      </c>
      <c r="AL216" s="4">
        <v>8</v>
      </c>
      <c r="AM216" s="4">
        <v>0</v>
      </c>
      <c r="AN216" s="4">
        <v>31</v>
      </c>
      <c r="AO216" s="4">
        <v>191</v>
      </c>
      <c r="AP216" s="4">
        <v>189</v>
      </c>
      <c r="AQ216" s="4">
        <v>3.2</v>
      </c>
      <c r="AR216" s="4">
        <v>195</v>
      </c>
      <c r="AS216" s="4" t="s">
        <v>155</v>
      </c>
      <c r="AT216" s="4">
        <v>2</v>
      </c>
      <c r="AU216" s="5">
        <v>0.78047453703703706</v>
      </c>
      <c r="AV216" s="4">
        <v>47.159405</v>
      </c>
      <c r="AW216" s="4">
        <v>-88.484043</v>
      </c>
      <c r="AX216" s="4">
        <v>311.39999999999998</v>
      </c>
      <c r="AY216" s="4">
        <v>30.3</v>
      </c>
      <c r="AZ216" s="4">
        <v>12</v>
      </c>
      <c r="BA216" s="4">
        <v>11</v>
      </c>
      <c r="BB216" s="4" t="s">
        <v>420</v>
      </c>
      <c r="BC216" s="4">
        <v>1.2</v>
      </c>
      <c r="BD216" s="4">
        <v>1.3</v>
      </c>
      <c r="BE216" s="4">
        <v>1.9</v>
      </c>
      <c r="BF216" s="4">
        <v>14.063000000000001</v>
      </c>
      <c r="BG216" s="4">
        <v>12.43</v>
      </c>
      <c r="BH216" s="4">
        <v>0.88</v>
      </c>
      <c r="BI216" s="4">
        <v>17.021999999999998</v>
      </c>
      <c r="BJ216" s="4">
        <v>1686.998</v>
      </c>
      <c r="BK216" s="4">
        <v>460.86799999999999</v>
      </c>
      <c r="BL216" s="4">
        <v>3.1059999999999999</v>
      </c>
      <c r="BM216" s="4">
        <v>0.56200000000000006</v>
      </c>
      <c r="BN216" s="4">
        <v>3.669</v>
      </c>
      <c r="BO216" s="4">
        <v>2.5169999999999999</v>
      </c>
      <c r="BP216" s="4">
        <v>0.45600000000000002</v>
      </c>
      <c r="BQ216" s="4">
        <v>2.9729999999999999</v>
      </c>
      <c r="BR216" s="4">
        <v>205.33799999999999</v>
      </c>
      <c r="BU216" s="4">
        <v>75.292000000000002</v>
      </c>
      <c r="BW216" s="4">
        <v>524.42600000000004</v>
      </c>
      <c r="BX216" s="4">
        <v>0.48735099999999998</v>
      </c>
      <c r="BY216" s="4">
        <v>-5</v>
      </c>
      <c r="BZ216" s="4">
        <v>1.0925670000000001</v>
      </c>
      <c r="CA216" s="4">
        <v>11.90964</v>
      </c>
      <c r="CB216" s="4">
        <v>22.069852999999998</v>
      </c>
    </row>
    <row r="217" spans="1:80">
      <c r="A217" s="2">
        <v>42440</v>
      </c>
      <c r="B217" s="32">
        <v>0.57233145833333332</v>
      </c>
      <c r="C217" s="4">
        <v>9.0660000000000007</v>
      </c>
      <c r="D217" s="4">
        <v>4.1715</v>
      </c>
      <c r="E217" s="4" t="s">
        <v>155</v>
      </c>
      <c r="F217" s="4">
        <v>41715.116883000002</v>
      </c>
      <c r="G217" s="4">
        <v>171.5</v>
      </c>
      <c r="H217" s="4">
        <v>27.7</v>
      </c>
      <c r="I217" s="4">
        <v>28718.2</v>
      </c>
      <c r="K217" s="4">
        <v>4</v>
      </c>
      <c r="L217" s="4">
        <v>2052</v>
      </c>
      <c r="M217" s="4">
        <v>0.85250000000000004</v>
      </c>
      <c r="N217" s="4">
        <v>7.7289000000000003</v>
      </c>
      <c r="O217" s="4">
        <v>3.5564</v>
      </c>
      <c r="P217" s="4">
        <v>146.24260000000001</v>
      </c>
      <c r="Q217" s="4">
        <v>23.6145</v>
      </c>
      <c r="R217" s="4">
        <v>169.9</v>
      </c>
      <c r="S217" s="4">
        <v>118.5063</v>
      </c>
      <c r="T217" s="4">
        <v>19.1358</v>
      </c>
      <c r="U217" s="4">
        <v>137.6</v>
      </c>
      <c r="V217" s="4">
        <v>28718.2</v>
      </c>
      <c r="Y217" s="4">
        <v>1749.4259999999999</v>
      </c>
      <c r="Z217" s="4">
        <v>0</v>
      </c>
      <c r="AA217" s="4">
        <v>3.4102000000000001</v>
      </c>
      <c r="AB217" s="4" t="s">
        <v>384</v>
      </c>
      <c r="AC217" s="4">
        <v>0</v>
      </c>
      <c r="AD217" s="4">
        <v>11.7</v>
      </c>
      <c r="AE217" s="4">
        <v>847</v>
      </c>
      <c r="AF217" s="4">
        <v>879</v>
      </c>
      <c r="AG217" s="4">
        <v>882</v>
      </c>
      <c r="AH217" s="4">
        <v>53</v>
      </c>
      <c r="AI217" s="4">
        <v>25.2</v>
      </c>
      <c r="AJ217" s="4">
        <v>0.57999999999999996</v>
      </c>
      <c r="AK217" s="4">
        <v>987</v>
      </c>
      <c r="AL217" s="4">
        <v>8</v>
      </c>
      <c r="AM217" s="4">
        <v>0</v>
      </c>
      <c r="AN217" s="4">
        <v>31</v>
      </c>
      <c r="AO217" s="4">
        <v>191</v>
      </c>
      <c r="AP217" s="4">
        <v>189</v>
      </c>
      <c r="AQ217" s="4">
        <v>3.3</v>
      </c>
      <c r="AR217" s="4">
        <v>195</v>
      </c>
      <c r="AS217" s="4" t="s">
        <v>155</v>
      </c>
      <c r="AT217" s="4">
        <v>2</v>
      </c>
      <c r="AU217" s="5">
        <v>0.7804861111111111</v>
      </c>
      <c r="AV217" s="4">
        <v>47.159497999999999</v>
      </c>
      <c r="AW217" s="4">
        <v>-88.484047000000004</v>
      </c>
      <c r="AX217" s="4">
        <v>311.5</v>
      </c>
      <c r="AY217" s="4">
        <v>30.6</v>
      </c>
      <c r="AZ217" s="4">
        <v>12</v>
      </c>
      <c r="BA217" s="4">
        <v>10</v>
      </c>
      <c r="BB217" s="4" t="s">
        <v>431</v>
      </c>
      <c r="BC217" s="4">
        <v>1.2</v>
      </c>
      <c r="BD217" s="4">
        <v>1.3</v>
      </c>
      <c r="BE217" s="4">
        <v>1.9</v>
      </c>
      <c r="BF217" s="4">
        <v>14.063000000000001</v>
      </c>
      <c r="BG217" s="4">
        <v>12.25</v>
      </c>
      <c r="BH217" s="4">
        <v>0.87</v>
      </c>
      <c r="BI217" s="4">
        <v>17.295999999999999</v>
      </c>
      <c r="BJ217" s="4">
        <v>1655.27</v>
      </c>
      <c r="BK217" s="4">
        <v>484.77300000000002</v>
      </c>
      <c r="BL217" s="4">
        <v>3.28</v>
      </c>
      <c r="BM217" s="4">
        <v>0.53</v>
      </c>
      <c r="BN217" s="4">
        <v>3.81</v>
      </c>
      <c r="BO217" s="4">
        <v>2.6579999999999999</v>
      </c>
      <c r="BP217" s="4">
        <v>0.42899999999999999</v>
      </c>
      <c r="BQ217" s="4">
        <v>3.0870000000000002</v>
      </c>
      <c r="BR217" s="4">
        <v>203.3777</v>
      </c>
      <c r="BU217" s="4">
        <v>74.334999999999994</v>
      </c>
      <c r="BW217" s="4">
        <v>531.03899999999999</v>
      </c>
      <c r="BX217" s="4">
        <v>0.52179399999999998</v>
      </c>
      <c r="BY217" s="4">
        <v>-5</v>
      </c>
      <c r="BZ217" s="4">
        <v>1.0907009999999999</v>
      </c>
      <c r="CA217" s="4">
        <v>12.751341</v>
      </c>
      <c r="CB217" s="4">
        <v>22.032160000000001</v>
      </c>
    </row>
    <row r="218" spans="1:80">
      <c r="A218" s="2">
        <v>42440</v>
      </c>
      <c r="B218" s="32">
        <v>0.57234303240740736</v>
      </c>
      <c r="C218" s="4">
        <v>9.11</v>
      </c>
      <c r="D218" s="4">
        <v>4.0452000000000004</v>
      </c>
      <c r="E218" s="4" t="s">
        <v>155</v>
      </c>
      <c r="F218" s="4">
        <v>40452.244224000002</v>
      </c>
      <c r="G218" s="4">
        <v>171.6</v>
      </c>
      <c r="H218" s="4">
        <v>23</v>
      </c>
      <c r="I218" s="4">
        <v>28644.2</v>
      </c>
      <c r="K218" s="4">
        <v>4</v>
      </c>
      <c r="L218" s="4">
        <v>2052</v>
      </c>
      <c r="M218" s="4">
        <v>0.85350000000000004</v>
      </c>
      <c r="N218" s="4">
        <v>7.7754000000000003</v>
      </c>
      <c r="O218" s="4">
        <v>3.4525999999999999</v>
      </c>
      <c r="P218" s="4">
        <v>146.43029999999999</v>
      </c>
      <c r="Q218" s="4">
        <v>19.6614</v>
      </c>
      <c r="R218" s="4">
        <v>166.1</v>
      </c>
      <c r="S218" s="4">
        <v>118.6584</v>
      </c>
      <c r="T218" s="4">
        <v>15.932399999999999</v>
      </c>
      <c r="U218" s="4">
        <v>134.6</v>
      </c>
      <c r="V218" s="4">
        <v>28644.242900000001</v>
      </c>
      <c r="Y218" s="4">
        <v>1751.3889999999999</v>
      </c>
      <c r="Z218" s="4">
        <v>0</v>
      </c>
      <c r="AA218" s="4">
        <v>3.4140000000000001</v>
      </c>
      <c r="AB218" s="4" t="s">
        <v>384</v>
      </c>
      <c r="AC218" s="4">
        <v>0</v>
      </c>
      <c r="AD218" s="4">
        <v>11.6</v>
      </c>
      <c r="AE218" s="4">
        <v>848</v>
      </c>
      <c r="AF218" s="4">
        <v>878</v>
      </c>
      <c r="AG218" s="4">
        <v>882</v>
      </c>
      <c r="AH218" s="4">
        <v>53</v>
      </c>
      <c r="AI218" s="4">
        <v>25.2</v>
      </c>
      <c r="AJ218" s="4">
        <v>0.57999999999999996</v>
      </c>
      <c r="AK218" s="4">
        <v>987</v>
      </c>
      <c r="AL218" s="4">
        <v>8</v>
      </c>
      <c r="AM218" s="4">
        <v>0</v>
      </c>
      <c r="AN218" s="4">
        <v>31</v>
      </c>
      <c r="AO218" s="4">
        <v>191.4</v>
      </c>
      <c r="AP218" s="4">
        <v>189</v>
      </c>
      <c r="AQ218" s="4">
        <v>3.4</v>
      </c>
      <c r="AR218" s="4">
        <v>195</v>
      </c>
      <c r="AS218" s="4" t="s">
        <v>155</v>
      </c>
      <c r="AT218" s="4">
        <v>2</v>
      </c>
      <c r="AU218" s="5">
        <v>0.7804861111111111</v>
      </c>
      <c r="AV218" s="4">
        <v>47.159562999999999</v>
      </c>
      <c r="AW218" s="4">
        <v>-88.484049999999996</v>
      </c>
      <c r="AX218" s="4">
        <v>311.60000000000002</v>
      </c>
      <c r="AY218" s="4">
        <v>31.5</v>
      </c>
      <c r="AZ218" s="4">
        <v>12</v>
      </c>
      <c r="BA218" s="4">
        <v>10</v>
      </c>
      <c r="BB218" s="4" t="s">
        <v>431</v>
      </c>
      <c r="BC218" s="4">
        <v>1.2722279999999999</v>
      </c>
      <c r="BD218" s="4">
        <v>1.2277720000000001</v>
      </c>
      <c r="BE218" s="4">
        <v>1.9722280000000001</v>
      </c>
      <c r="BF218" s="4">
        <v>14.063000000000001</v>
      </c>
      <c r="BG218" s="4">
        <v>12.33</v>
      </c>
      <c r="BH218" s="4">
        <v>0.88</v>
      </c>
      <c r="BI218" s="4">
        <v>17.164000000000001</v>
      </c>
      <c r="BJ218" s="4">
        <v>1672.896</v>
      </c>
      <c r="BK218" s="4">
        <v>472.79199999999997</v>
      </c>
      <c r="BL218" s="4">
        <v>3.2989999999999999</v>
      </c>
      <c r="BM218" s="4">
        <v>0.443</v>
      </c>
      <c r="BN218" s="4">
        <v>3.742</v>
      </c>
      <c r="BO218" s="4">
        <v>2.6739999999999999</v>
      </c>
      <c r="BP218" s="4">
        <v>0.35899999999999999</v>
      </c>
      <c r="BQ218" s="4">
        <v>3.032</v>
      </c>
      <c r="BR218" s="4">
        <v>203.78829999999999</v>
      </c>
      <c r="BU218" s="4">
        <v>74.760999999999996</v>
      </c>
      <c r="BW218" s="4">
        <v>534.08299999999997</v>
      </c>
      <c r="BX218" s="4">
        <v>0.52204099999999998</v>
      </c>
      <c r="BY218" s="4">
        <v>-5</v>
      </c>
      <c r="BZ218" s="4">
        <v>1.090732</v>
      </c>
      <c r="CA218" s="4">
        <v>12.757377</v>
      </c>
      <c r="CB218" s="4">
        <v>22.032786000000002</v>
      </c>
    </row>
    <row r="219" spans="1:80">
      <c r="A219" s="2">
        <v>42440</v>
      </c>
      <c r="B219" s="32">
        <v>0.57235460648148151</v>
      </c>
      <c r="C219" s="4">
        <v>9.08</v>
      </c>
      <c r="D219" s="4">
        <v>4.2697000000000003</v>
      </c>
      <c r="E219" s="4" t="s">
        <v>155</v>
      </c>
      <c r="F219" s="4">
        <v>42697.339982999998</v>
      </c>
      <c r="G219" s="4">
        <v>171.5</v>
      </c>
      <c r="H219" s="4">
        <v>28.4</v>
      </c>
      <c r="I219" s="4">
        <v>28055.5</v>
      </c>
      <c r="K219" s="4">
        <v>4</v>
      </c>
      <c r="L219" s="4">
        <v>2052</v>
      </c>
      <c r="M219" s="4">
        <v>0.85209999999999997</v>
      </c>
      <c r="N219" s="4">
        <v>7.7378</v>
      </c>
      <c r="O219" s="4">
        <v>3.6383999999999999</v>
      </c>
      <c r="P219" s="4">
        <v>146.14250000000001</v>
      </c>
      <c r="Q219" s="4">
        <v>24.200900000000001</v>
      </c>
      <c r="R219" s="4">
        <v>170.3</v>
      </c>
      <c r="S219" s="4">
        <v>118.4252</v>
      </c>
      <c r="T219" s="4">
        <v>19.610900000000001</v>
      </c>
      <c r="U219" s="4">
        <v>138</v>
      </c>
      <c r="V219" s="4">
        <v>28055.472399999999</v>
      </c>
      <c r="Y219" s="4">
        <v>1748.597</v>
      </c>
      <c r="Z219" s="4">
        <v>0</v>
      </c>
      <c r="AA219" s="4">
        <v>3.4085999999999999</v>
      </c>
      <c r="AB219" s="4" t="s">
        <v>384</v>
      </c>
      <c r="AC219" s="4">
        <v>0</v>
      </c>
      <c r="AD219" s="4">
        <v>11.7</v>
      </c>
      <c r="AE219" s="4">
        <v>848</v>
      </c>
      <c r="AF219" s="4">
        <v>878</v>
      </c>
      <c r="AG219" s="4">
        <v>882</v>
      </c>
      <c r="AH219" s="4">
        <v>53</v>
      </c>
      <c r="AI219" s="4">
        <v>25.2</v>
      </c>
      <c r="AJ219" s="4">
        <v>0.57999999999999996</v>
      </c>
      <c r="AK219" s="4">
        <v>987</v>
      </c>
      <c r="AL219" s="4">
        <v>8</v>
      </c>
      <c r="AM219" s="4">
        <v>0</v>
      </c>
      <c r="AN219" s="4">
        <v>31</v>
      </c>
      <c r="AO219" s="4">
        <v>191.6</v>
      </c>
      <c r="AP219" s="4">
        <v>189</v>
      </c>
      <c r="AQ219" s="4">
        <v>3.3</v>
      </c>
      <c r="AR219" s="4">
        <v>195</v>
      </c>
      <c r="AS219" s="4" t="s">
        <v>155</v>
      </c>
      <c r="AT219" s="4">
        <v>2</v>
      </c>
      <c r="AU219" s="5">
        <v>0.78050925925925929</v>
      </c>
      <c r="AV219" s="4">
        <v>47.159799</v>
      </c>
      <c r="AW219" s="4">
        <v>-88.484060999999997</v>
      </c>
      <c r="AX219" s="4">
        <v>311.8</v>
      </c>
      <c r="AY219" s="4">
        <v>31.5</v>
      </c>
      <c r="AZ219" s="4">
        <v>12</v>
      </c>
      <c r="BA219" s="4">
        <v>9</v>
      </c>
      <c r="BB219" s="4" t="s">
        <v>428</v>
      </c>
      <c r="BC219" s="4">
        <v>1.5</v>
      </c>
      <c r="BD219" s="4">
        <v>1</v>
      </c>
      <c r="BE219" s="4">
        <v>2.2000000000000002</v>
      </c>
      <c r="BF219" s="4">
        <v>14.063000000000001</v>
      </c>
      <c r="BG219" s="4">
        <v>12.21</v>
      </c>
      <c r="BH219" s="4">
        <v>0.87</v>
      </c>
      <c r="BI219" s="4">
        <v>17.350999999999999</v>
      </c>
      <c r="BJ219" s="4">
        <v>1654.2809999999999</v>
      </c>
      <c r="BK219" s="4">
        <v>495.09</v>
      </c>
      <c r="BL219" s="4">
        <v>3.2719999999999998</v>
      </c>
      <c r="BM219" s="4">
        <v>0.54200000000000004</v>
      </c>
      <c r="BN219" s="4">
        <v>3.8140000000000001</v>
      </c>
      <c r="BO219" s="4">
        <v>2.6509999999999998</v>
      </c>
      <c r="BP219" s="4">
        <v>0.439</v>
      </c>
      <c r="BQ219" s="4">
        <v>3.09</v>
      </c>
      <c r="BR219" s="4">
        <v>198.33879999999999</v>
      </c>
      <c r="BU219" s="4">
        <v>74.17</v>
      </c>
      <c r="BW219" s="4">
        <v>529.86400000000003</v>
      </c>
      <c r="BX219" s="4">
        <v>0.48518499999999998</v>
      </c>
      <c r="BY219" s="4">
        <v>-5</v>
      </c>
      <c r="BZ219" s="4">
        <v>1.091701</v>
      </c>
      <c r="CA219" s="4">
        <v>11.856709</v>
      </c>
      <c r="CB219" s="4">
        <v>22.05236</v>
      </c>
    </row>
    <row r="220" spans="1:80">
      <c r="A220" s="2">
        <v>42440</v>
      </c>
      <c r="B220" s="32">
        <v>0.57236618055555555</v>
      </c>
      <c r="C220" s="4">
        <v>8.56</v>
      </c>
      <c r="D220" s="4">
        <v>4.9763000000000002</v>
      </c>
      <c r="E220" s="4" t="s">
        <v>155</v>
      </c>
      <c r="F220" s="4">
        <v>49763.465586999999</v>
      </c>
      <c r="G220" s="4">
        <v>160.69999999999999</v>
      </c>
      <c r="H220" s="4">
        <v>31.6</v>
      </c>
      <c r="I220" s="4">
        <v>27653.5</v>
      </c>
      <c r="K220" s="4">
        <v>4</v>
      </c>
      <c r="L220" s="4">
        <v>2052</v>
      </c>
      <c r="M220" s="4">
        <v>0.8498</v>
      </c>
      <c r="N220" s="4">
        <v>7.2748999999999997</v>
      </c>
      <c r="O220" s="4">
        <v>4.2290000000000001</v>
      </c>
      <c r="P220" s="4">
        <v>136.58539999999999</v>
      </c>
      <c r="Q220" s="4">
        <v>26.892399999999999</v>
      </c>
      <c r="R220" s="4">
        <v>163.5</v>
      </c>
      <c r="S220" s="4">
        <v>110.6806</v>
      </c>
      <c r="T220" s="4">
        <v>21.792000000000002</v>
      </c>
      <c r="U220" s="4">
        <v>132.5</v>
      </c>
      <c r="V220" s="4">
        <v>27653.5285</v>
      </c>
      <c r="Y220" s="4">
        <v>1743.8420000000001</v>
      </c>
      <c r="Z220" s="4">
        <v>0</v>
      </c>
      <c r="AA220" s="4">
        <v>3.3993000000000002</v>
      </c>
      <c r="AB220" s="4" t="s">
        <v>384</v>
      </c>
      <c r="AC220" s="4">
        <v>0</v>
      </c>
      <c r="AD220" s="4">
        <v>11.7</v>
      </c>
      <c r="AE220" s="4">
        <v>849</v>
      </c>
      <c r="AF220" s="4">
        <v>879</v>
      </c>
      <c r="AG220" s="4">
        <v>883</v>
      </c>
      <c r="AH220" s="4">
        <v>53</v>
      </c>
      <c r="AI220" s="4">
        <v>25.2</v>
      </c>
      <c r="AJ220" s="4">
        <v>0.57999999999999996</v>
      </c>
      <c r="AK220" s="4">
        <v>987</v>
      </c>
      <c r="AL220" s="4">
        <v>8</v>
      </c>
      <c r="AM220" s="4">
        <v>0</v>
      </c>
      <c r="AN220" s="4">
        <v>31</v>
      </c>
      <c r="AO220" s="4">
        <v>191.4</v>
      </c>
      <c r="AP220" s="4">
        <v>189</v>
      </c>
      <c r="AQ220" s="4">
        <v>3.3</v>
      </c>
      <c r="AR220" s="4">
        <v>195</v>
      </c>
      <c r="AS220" s="4" t="s">
        <v>155</v>
      </c>
      <c r="AT220" s="4">
        <v>2</v>
      </c>
      <c r="AU220" s="5">
        <v>0.78052083333333344</v>
      </c>
      <c r="AV220" s="4">
        <v>47.159927000000003</v>
      </c>
      <c r="AW220" s="4">
        <v>-88.484065999999999</v>
      </c>
      <c r="AX220" s="4">
        <v>311.89999999999998</v>
      </c>
      <c r="AY220" s="4">
        <v>31.5</v>
      </c>
      <c r="AZ220" s="4">
        <v>12</v>
      </c>
      <c r="BA220" s="4">
        <v>9</v>
      </c>
      <c r="BB220" s="4" t="s">
        <v>428</v>
      </c>
      <c r="BC220" s="4">
        <v>1.5</v>
      </c>
      <c r="BD220" s="4">
        <v>1</v>
      </c>
      <c r="BE220" s="4">
        <v>2.2000000000000002</v>
      </c>
      <c r="BF220" s="4">
        <v>14.063000000000001</v>
      </c>
      <c r="BG220" s="4">
        <v>12.01</v>
      </c>
      <c r="BH220" s="4">
        <v>0.85</v>
      </c>
      <c r="BI220" s="4">
        <v>17.670999999999999</v>
      </c>
      <c r="BJ220" s="4">
        <v>1545.7429999999999</v>
      </c>
      <c r="BK220" s="4">
        <v>571.91</v>
      </c>
      <c r="BL220" s="4">
        <v>3.0390000000000001</v>
      </c>
      <c r="BM220" s="4">
        <v>0.59799999999999998</v>
      </c>
      <c r="BN220" s="4">
        <v>3.6379999999999999</v>
      </c>
      <c r="BO220" s="4">
        <v>2.4630000000000001</v>
      </c>
      <c r="BP220" s="4">
        <v>0.48499999999999999</v>
      </c>
      <c r="BQ220" s="4">
        <v>2.948</v>
      </c>
      <c r="BR220" s="4">
        <v>194.29310000000001</v>
      </c>
      <c r="BU220" s="4">
        <v>73.513000000000005</v>
      </c>
      <c r="BW220" s="4">
        <v>525.16800000000001</v>
      </c>
      <c r="BX220" s="4">
        <v>0.466557</v>
      </c>
      <c r="BY220" s="4">
        <v>-5</v>
      </c>
      <c r="BZ220" s="4">
        <v>1.090433</v>
      </c>
      <c r="CA220" s="4">
        <v>11.401486</v>
      </c>
      <c r="CB220" s="4">
        <v>22.026747</v>
      </c>
    </row>
    <row r="221" spans="1:80">
      <c r="A221" s="2">
        <v>42440</v>
      </c>
      <c r="B221" s="32">
        <v>0.5723777546296297</v>
      </c>
      <c r="C221" s="4">
        <v>8.5630000000000006</v>
      </c>
      <c r="D221" s="4">
        <v>5.1614000000000004</v>
      </c>
      <c r="E221" s="4" t="s">
        <v>155</v>
      </c>
      <c r="F221" s="4">
        <v>51614.037964000003</v>
      </c>
      <c r="G221" s="4">
        <v>120.6</v>
      </c>
      <c r="H221" s="4">
        <v>37.1</v>
      </c>
      <c r="I221" s="4">
        <v>27490.5</v>
      </c>
      <c r="K221" s="4">
        <v>3.99</v>
      </c>
      <c r="L221" s="4">
        <v>2052</v>
      </c>
      <c r="M221" s="4">
        <v>0.84819999999999995</v>
      </c>
      <c r="N221" s="4">
        <v>7.2634999999999996</v>
      </c>
      <c r="O221" s="4">
        <v>4.3780999999999999</v>
      </c>
      <c r="P221" s="4">
        <v>102.3276</v>
      </c>
      <c r="Q221" s="4">
        <v>31.438600000000001</v>
      </c>
      <c r="R221" s="4">
        <v>133.80000000000001</v>
      </c>
      <c r="S221" s="4">
        <v>82.920100000000005</v>
      </c>
      <c r="T221" s="4">
        <v>25.475999999999999</v>
      </c>
      <c r="U221" s="4">
        <v>108.4</v>
      </c>
      <c r="V221" s="4">
        <v>27490.5353</v>
      </c>
      <c r="Y221" s="4">
        <v>1740.576</v>
      </c>
      <c r="Z221" s="4">
        <v>0</v>
      </c>
      <c r="AA221" s="4">
        <v>3.3874</v>
      </c>
      <c r="AB221" s="4" t="s">
        <v>384</v>
      </c>
      <c r="AC221" s="4">
        <v>0</v>
      </c>
      <c r="AD221" s="4">
        <v>11.7</v>
      </c>
      <c r="AE221" s="4">
        <v>847</v>
      </c>
      <c r="AF221" s="4">
        <v>880</v>
      </c>
      <c r="AG221" s="4">
        <v>882</v>
      </c>
      <c r="AH221" s="4">
        <v>53</v>
      </c>
      <c r="AI221" s="4">
        <v>25.2</v>
      </c>
      <c r="AJ221" s="4">
        <v>0.57999999999999996</v>
      </c>
      <c r="AK221" s="4">
        <v>987</v>
      </c>
      <c r="AL221" s="4">
        <v>8</v>
      </c>
      <c r="AM221" s="4">
        <v>0</v>
      </c>
      <c r="AN221" s="4">
        <v>31</v>
      </c>
      <c r="AO221" s="4">
        <v>192</v>
      </c>
      <c r="AP221" s="4">
        <v>189</v>
      </c>
      <c r="AQ221" s="4">
        <v>3.5</v>
      </c>
      <c r="AR221" s="4">
        <v>195</v>
      </c>
      <c r="AS221" s="4" t="s">
        <v>155</v>
      </c>
      <c r="AT221" s="4">
        <v>2</v>
      </c>
      <c r="AU221" s="5">
        <v>0.78053240740740737</v>
      </c>
      <c r="AV221" s="4">
        <v>47.160069999999997</v>
      </c>
      <c r="AW221" s="4">
        <v>-88.484074000000007</v>
      </c>
      <c r="AX221" s="4">
        <v>312</v>
      </c>
      <c r="AY221" s="4">
        <v>32.299999999999997</v>
      </c>
      <c r="AZ221" s="4">
        <v>12</v>
      </c>
      <c r="BA221" s="4">
        <v>9</v>
      </c>
      <c r="BB221" s="4" t="s">
        <v>428</v>
      </c>
      <c r="BC221" s="4">
        <v>1.5</v>
      </c>
      <c r="BD221" s="4">
        <v>1</v>
      </c>
      <c r="BE221" s="4">
        <v>2.1502500000000002</v>
      </c>
      <c r="BF221" s="4">
        <v>14.063000000000001</v>
      </c>
      <c r="BG221" s="4">
        <v>11.87</v>
      </c>
      <c r="BH221" s="4">
        <v>0.84</v>
      </c>
      <c r="BI221" s="4">
        <v>17.891999999999999</v>
      </c>
      <c r="BJ221" s="4">
        <v>1530.2719999999999</v>
      </c>
      <c r="BK221" s="4">
        <v>587.05799999999999</v>
      </c>
      <c r="BL221" s="4">
        <v>2.258</v>
      </c>
      <c r="BM221" s="4">
        <v>0.69399999999999995</v>
      </c>
      <c r="BN221" s="4">
        <v>2.9510000000000001</v>
      </c>
      <c r="BO221" s="4">
        <v>1.829</v>
      </c>
      <c r="BP221" s="4">
        <v>0.56200000000000006</v>
      </c>
      <c r="BQ221" s="4">
        <v>2.391</v>
      </c>
      <c r="BR221" s="4">
        <v>191.5137</v>
      </c>
      <c r="BU221" s="4">
        <v>72.754999999999995</v>
      </c>
      <c r="BW221" s="4">
        <v>518.89599999999996</v>
      </c>
      <c r="BX221" s="4">
        <v>0.48862899999999998</v>
      </c>
      <c r="BY221" s="4">
        <v>-5</v>
      </c>
      <c r="BZ221" s="4">
        <v>1.091</v>
      </c>
      <c r="CA221" s="4">
        <v>11.940871</v>
      </c>
      <c r="CB221" s="4">
        <v>22.0382</v>
      </c>
    </row>
    <row r="222" spans="1:80">
      <c r="A222" s="2">
        <v>42440</v>
      </c>
      <c r="B222" s="32">
        <v>0.57238932870370374</v>
      </c>
      <c r="C222" s="4">
        <v>8.8209999999999997</v>
      </c>
      <c r="D222" s="4">
        <v>4.9180999999999999</v>
      </c>
      <c r="E222" s="4" t="s">
        <v>155</v>
      </c>
      <c r="F222" s="4">
        <v>49180.905953000001</v>
      </c>
      <c r="G222" s="4">
        <v>96.4</v>
      </c>
      <c r="H222" s="4">
        <v>32.1</v>
      </c>
      <c r="I222" s="4">
        <v>27124.2</v>
      </c>
      <c r="K222" s="4">
        <v>3.9</v>
      </c>
      <c r="L222" s="4">
        <v>2052</v>
      </c>
      <c r="M222" s="4">
        <v>0.84889999999999999</v>
      </c>
      <c r="N222" s="4">
        <v>7.4885000000000002</v>
      </c>
      <c r="O222" s="4">
        <v>4.1752000000000002</v>
      </c>
      <c r="P222" s="4">
        <v>81.860100000000003</v>
      </c>
      <c r="Q222" s="4">
        <v>27.251100000000001</v>
      </c>
      <c r="R222" s="4">
        <v>109.1</v>
      </c>
      <c r="S222" s="4">
        <v>66.334500000000006</v>
      </c>
      <c r="T222" s="4">
        <v>22.082699999999999</v>
      </c>
      <c r="U222" s="4">
        <v>88.4</v>
      </c>
      <c r="V222" s="4">
        <v>27124.2058</v>
      </c>
      <c r="Y222" s="4">
        <v>1742.0329999999999</v>
      </c>
      <c r="Z222" s="4">
        <v>0</v>
      </c>
      <c r="AA222" s="4">
        <v>3.3109000000000002</v>
      </c>
      <c r="AB222" s="4" t="s">
        <v>384</v>
      </c>
      <c r="AC222" s="4">
        <v>0</v>
      </c>
      <c r="AD222" s="4">
        <v>11.7</v>
      </c>
      <c r="AE222" s="4">
        <v>846</v>
      </c>
      <c r="AF222" s="4">
        <v>880</v>
      </c>
      <c r="AG222" s="4">
        <v>880</v>
      </c>
      <c r="AH222" s="4">
        <v>53</v>
      </c>
      <c r="AI222" s="4">
        <v>25.2</v>
      </c>
      <c r="AJ222" s="4">
        <v>0.57999999999999996</v>
      </c>
      <c r="AK222" s="4">
        <v>987</v>
      </c>
      <c r="AL222" s="4">
        <v>8</v>
      </c>
      <c r="AM222" s="4">
        <v>0</v>
      </c>
      <c r="AN222" s="4">
        <v>31</v>
      </c>
      <c r="AO222" s="4">
        <v>192</v>
      </c>
      <c r="AP222" s="4">
        <v>189</v>
      </c>
      <c r="AQ222" s="4">
        <v>3.5</v>
      </c>
      <c r="AR222" s="4">
        <v>195</v>
      </c>
      <c r="AS222" s="4" t="s">
        <v>155</v>
      </c>
      <c r="AT222" s="4">
        <v>2</v>
      </c>
      <c r="AU222" s="5">
        <v>0.78054398148148152</v>
      </c>
      <c r="AV222" s="4">
        <v>47.160246999999998</v>
      </c>
      <c r="AW222" s="4">
        <v>-88.484088</v>
      </c>
      <c r="AX222" s="4">
        <v>312</v>
      </c>
      <c r="AY222" s="4">
        <v>34.6</v>
      </c>
      <c r="AZ222" s="4">
        <v>12</v>
      </c>
      <c r="BA222" s="4">
        <v>9</v>
      </c>
      <c r="BB222" s="4" t="s">
        <v>428</v>
      </c>
      <c r="BC222" s="4">
        <v>1.5</v>
      </c>
      <c r="BD222" s="4">
        <v>1</v>
      </c>
      <c r="BE222" s="4">
        <v>2</v>
      </c>
      <c r="BF222" s="4">
        <v>14.063000000000001</v>
      </c>
      <c r="BG222" s="4">
        <v>11.93</v>
      </c>
      <c r="BH222" s="4">
        <v>0.85</v>
      </c>
      <c r="BI222" s="4">
        <v>17.792999999999999</v>
      </c>
      <c r="BJ222" s="4">
        <v>1579.27</v>
      </c>
      <c r="BK222" s="4">
        <v>560.423</v>
      </c>
      <c r="BL222" s="4">
        <v>1.8080000000000001</v>
      </c>
      <c r="BM222" s="4">
        <v>0.60199999999999998</v>
      </c>
      <c r="BN222" s="4">
        <v>2.41</v>
      </c>
      <c r="BO222" s="4">
        <v>1.4650000000000001</v>
      </c>
      <c r="BP222" s="4">
        <v>0.48799999999999999</v>
      </c>
      <c r="BQ222" s="4">
        <v>1.9530000000000001</v>
      </c>
      <c r="BR222" s="4">
        <v>189.15469999999999</v>
      </c>
      <c r="BU222" s="4">
        <v>72.89</v>
      </c>
      <c r="BW222" s="4">
        <v>507.69799999999998</v>
      </c>
      <c r="BX222" s="4">
        <v>0.486041</v>
      </c>
      <c r="BY222" s="4">
        <v>-5</v>
      </c>
      <c r="BZ222" s="4">
        <v>1.089701</v>
      </c>
      <c r="CA222" s="4">
        <v>11.877627</v>
      </c>
      <c r="CB222" s="4">
        <v>22.011959999999998</v>
      </c>
    </row>
    <row r="223" spans="1:80">
      <c r="A223" s="2">
        <v>42440</v>
      </c>
      <c r="B223" s="32">
        <v>0.57240090277777778</v>
      </c>
      <c r="C223" s="4">
        <v>9.1069999999999993</v>
      </c>
      <c r="D223" s="4">
        <v>4.0326000000000004</v>
      </c>
      <c r="E223" s="4" t="s">
        <v>155</v>
      </c>
      <c r="F223" s="4">
        <v>40326.070528999997</v>
      </c>
      <c r="G223" s="4">
        <v>96.3</v>
      </c>
      <c r="H223" s="4">
        <v>32.1</v>
      </c>
      <c r="I223" s="4">
        <v>26273.7</v>
      </c>
      <c r="K223" s="4">
        <v>3.9</v>
      </c>
      <c r="L223" s="4">
        <v>2052</v>
      </c>
      <c r="M223" s="4">
        <v>0.85599999999999998</v>
      </c>
      <c r="N223" s="4">
        <v>7.7957999999999998</v>
      </c>
      <c r="O223" s="4">
        <v>3.4521000000000002</v>
      </c>
      <c r="P223" s="4">
        <v>82.430700000000002</v>
      </c>
      <c r="Q223" s="4">
        <v>27.447900000000001</v>
      </c>
      <c r="R223" s="4">
        <v>109.9</v>
      </c>
      <c r="S223" s="4">
        <v>66.796899999999994</v>
      </c>
      <c r="T223" s="4">
        <v>22.242100000000001</v>
      </c>
      <c r="U223" s="4">
        <v>89</v>
      </c>
      <c r="V223" s="4">
        <v>26273.721399999999</v>
      </c>
      <c r="Y223" s="4">
        <v>1756.606</v>
      </c>
      <c r="Z223" s="4">
        <v>0</v>
      </c>
      <c r="AA223" s="4">
        <v>3.3386</v>
      </c>
      <c r="AB223" s="4" t="s">
        <v>384</v>
      </c>
      <c r="AC223" s="4">
        <v>0</v>
      </c>
      <c r="AD223" s="4">
        <v>11.7</v>
      </c>
      <c r="AE223" s="4">
        <v>846</v>
      </c>
      <c r="AF223" s="4">
        <v>879</v>
      </c>
      <c r="AG223" s="4">
        <v>880</v>
      </c>
      <c r="AH223" s="4">
        <v>53</v>
      </c>
      <c r="AI223" s="4">
        <v>25.2</v>
      </c>
      <c r="AJ223" s="4">
        <v>0.57999999999999996</v>
      </c>
      <c r="AK223" s="4">
        <v>987</v>
      </c>
      <c r="AL223" s="4">
        <v>8</v>
      </c>
      <c r="AM223" s="4">
        <v>0</v>
      </c>
      <c r="AN223" s="4">
        <v>31</v>
      </c>
      <c r="AO223" s="4">
        <v>192</v>
      </c>
      <c r="AP223" s="4">
        <v>189.4</v>
      </c>
      <c r="AQ223" s="4">
        <v>3.5</v>
      </c>
      <c r="AR223" s="4">
        <v>195</v>
      </c>
      <c r="AS223" s="4" t="s">
        <v>155</v>
      </c>
      <c r="AT223" s="4">
        <v>2</v>
      </c>
      <c r="AU223" s="5">
        <v>0.78055555555555556</v>
      </c>
      <c r="AV223" s="4">
        <v>47.160387</v>
      </c>
      <c r="AW223" s="4">
        <v>-88.484088</v>
      </c>
      <c r="AX223" s="4">
        <v>312.10000000000002</v>
      </c>
      <c r="AY223" s="4">
        <v>34.6</v>
      </c>
      <c r="AZ223" s="4">
        <v>12</v>
      </c>
      <c r="BA223" s="4">
        <v>8</v>
      </c>
      <c r="BB223" s="4" t="s">
        <v>429</v>
      </c>
      <c r="BC223" s="4">
        <v>1.524675</v>
      </c>
      <c r="BD223" s="4">
        <v>1.0493509999999999</v>
      </c>
      <c r="BE223" s="4">
        <v>2.0493510000000001</v>
      </c>
      <c r="BF223" s="4">
        <v>14.063000000000001</v>
      </c>
      <c r="BG223" s="4">
        <v>12.56</v>
      </c>
      <c r="BH223" s="4">
        <v>0.89</v>
      </c>
      <c r="BI223" s="4">
        <v>16.815999999999999</v>
      </c>
      <c r="BJ223" s="4">
        <v>1703.6110000000001</v>
      </c>
      <c r="BK223" s="4">
        <v>480.14100000000002</v>
      </c>
      <c r="BL223" s="4">
        <v>1.8859999999999999</v>
      </c>
      <c r="BM223" s="4">
        <v>0.628</v>
      </c>
      <c r="BN223" s="4">
        <v>2.5150000000000001</v>
      </c>
      <c r="BO223" s="4">
        <v>1.5289999999999999</v>
      </c>
      <c r="BP223" s="4">
        <v>0.50900000000000001</v>
      </c>
      <c r="BQ223" s="4">
        <v>2.0379999999999998</v>
      </c>
      <c r="BR223" s="4">
        <v>189.85720000000001</v>
      </c>
      <c r="BU223" s="4">
        <v>76.161000000000001</v>
      </c>
      <c r="BW223" s="4">
        <v>530.48</v>
      </c>
      <c r="BX223" s="4">
        <v>0.44095800000000002</v>
      </c>
      <c r="BY223" s="4">
        <v>-5</v>
      </c>
      <c r="BZ223" s="4">
        <v>1.089299</v>
      </c>
      <c r="CA223" s="4">
        <v>10.775911000000001</v>
      </c>
      <c r="CB223" s="4">
        <v>22.00384</v>
      </c>
    </row>
    <row r="224" spans="1:80">
      <c r="A224" s="2">
        <v>42440</v>
      </c>
      <c r="B224" s="32">
        <v>0.57241247685185181</v>
      </c>
      <c r="C224" s="4">
        <v>9.2249999999999996</v>
      </c>
      <c r="D224" s="4">
        <v>3.8117999999999999</v>
      </c>
      <c r="E224" s="4" t="s">
        <v>155</v>
      </c>
      <c r="F224" s="4">
        <v>38118.390713000001</v>
      </c>
      <c r="G224" s="4">
        <v>131.9</v>
      </c>
      <c r="H224" s="4">
        <v>26.5</v>
      </c>
      <c r="I224" s="4">
        <v>24845.1</v>
      </c>
      <c r="K224" s="4">
        <v>3.9</v>
      </c>
      <c r="L224" s="4">
        <v>2052</v>
      </c>
      <c r="M224" s="4">
        <v>0.85860000000000003</v>
      </c>
      <c r="N224" s="4">
        <v>7.9207000000000001</v>
      </c>
      <c r="O224" s="4">
        <v>3.2730000000000001</v>
      </c>
      <c r="P224" s="4">
        <v>113.2561</v>
      </c>
      <c r="Q224" s="4">
        <v>22.753900000000002</v>
      </c>
      <c r="R224" s="4">
        <v>136</v>
      </c>
      <c r="S224" s="4">
        <v>91.775999999999996</v>
      </c>
      <c r="T224" s="4">
        <v>18.438400000000001</v>
      </c>
      <c r="U224" s="4">
        <v>110.2</v>
      </c>
      <c r="V224" s="4">
        <v>24845.098099999999</v>
      </c>
      <c r="Y224" s="4">
        <v>1761.9259999999999</v>
      </c>
      <c r="Z224" s="4">
        <v>0</v>
      </c>
      <c r="AA224" s="4">
        <v>3.3487</v>
      </c>
      <c r="AB224" s="4" t="s">
        <v>384</v>
      </c>
      <c r="AC224" s="4">
        <v>0</v>
      </c>
      <c r="AD224" s="4">
        <v>11.7</v>
      </c>
      <c r="AE224" s="4">
        <v>846</v>
      </c>
      <c r="AF224" s="4">
        <v>876</v>
      </c>
      <c r="AG224" s="4">
        <v>879</v>
      </c>
      <c r="AH224" s="4">
        <v>53</v>
      </c>
      <c r="AI224" s="4">
        <v>25.2</v>
      </c>
      <c r="AJ224" s="4">
        <v>0.57999999999999996</v>
      </c>
      <c r="AK224" s="4">
        <v>987</v>
      </c>
      <c r="AL224" s="4">
        <v>8</v>
      </c>
      <c r="AM224" s="4">
        <v>0</v>
      </c>
      <c r="AN224" s="4">
        <v>31</v>
      </c>
      <c r="AO224" s="4">
        <v>191.6</v>
      </c>
      <c r="AP224" s="4">
        <v>189.6</v>
      </c>
      <c r="AQ224" s="4">
        <v>3.4</v>
      </c>
      <c r="AR224" s="4">
        <v>195</v>
      </c>
      <c r="AS224" s="4" t="s">
        <v>155</v>
      </c>
      <c r="AT224" s="4">
        <v>2</v>
      </c>
      <c r="AU224" s="5">
        <v>0.7805671296296296</v>
      </c>
      <c r="AV224" s="4">
        <v>47.160527000000002</v>
      </c>
      <c r="AW224" s="4">
        <v>-88.484053000000003</v>
      </c>
      <c r="AX224" s="4">
        <v>312.5</v>
      </c>
      <c r="AY224" s="4">
        <v>34.6</v>
      </c>
      <c r="AZ224" s="4">
        <v>12</v>
      </c>
      <c r="BA224" s="4">
        <v>7</v>
      </c>
      <c r="BB224" s="4" t="s">
        <v>442</v>
      </c>
      <c r="BC224" s="4">
        <v>1.649151</v>
      </c>
      <c r="BD224" s="4">
        <v>1.372028</v>
      </c>
      <c r="BE224" s="4">
        <v>2.3474529999999998</v>
      </c>
      <c r="BF224" s="4">
        <v>14.063000000000001</v>
      </c>
      <c r="BG224" s="4">
        <v>12.8</v>
      </c>
      <c r="BH224" s="4">
        <v>0.91</v>
      </c>
      <c r="BI224" s="4">
        <v>16.463000000000001</v>
      </c>
      <c r="BJ224" s="4">
        <v>1755.921</v>
      </c>
      <c r="BK224" s="4">
        <v>461.80799999999999</v>
      </c>
      <c r="BL224" s="4">
        <v>2.629</v>
      </c>
      <c r="BM224" s="4">
        <v>0.52800000000000002</v>
      </c>
      <c r="BN224" s="4">
        <v>3.1579999999999999</v>
      </c>
      <c r="BO224" s="4">
        <v>2.1309999999999998</v>
      </c>
      <c r="BP224" s="4">
        <v>0.42799999999999999</v>
      </c>
      <c r="BQ224" s="4">
        <v>2.5590000000000002</v>
      </c>
      <c r="BR224" s="4">
        <v>182.12799999999999</v>
      </c>
      <c r="BU224" s="4">
        <v>77.495000000000005</v>
      </c>
      <c r="BW224" s="4">
        <v>539.77499999999998</v>
      </c>
      <c r="BX224" s="4">
        <v>0.39207199999999998</v>
      </c>
      <c r="BY224" s="4">
        <v>-5</v>
      </c>
      <c r="BZ224" s="4">
        <v>1.089701</v>
      </c>
      <c r="CA224" s="4">
        <v>9.5812600000000003</v>
      </c>
      <c r="CB224" s="4">
        <v>22.011959999999998</v>
      </c>
    </row>
    <row r="225" spans="1:80">
      <c r="A225" s="2">
        <v>42440</v>
      </c>
      <c r="B225" s="32">
        <v>0.57242405092592585</v>
      </c>
      <c r="C225" s="4">
        <v>9.01</v>
      </c>
      <c r="D225" s="4">
        <v>4.0473999999999997</v>
      </c>
      <c r="E225" s="4" t="s">
        <v>155</v>
      </c>
      <c r="F225" s="4">
        <v>40474.361158</v>
      </c>
      <c r="G225" s="4">
        <v>142.30000000000001</v>
      </c>
      <c r="H225" s="4">
        <v>30.2</v>
      </c>
      <c r="I225" s="4">
        <v>24094.7</v>
      </c>
      <c r="K225" s="4">
        <v>3.9</v>
      </c>
      <c r="L225" s="4">
        <v>2052</v>
      </c>
      <c r="M225" s="4">
        <v>0.8589</v>
      </c>
      <c r="N225" s="4">
        <v>7.7384000000000004</v>
      </c>
      <c r="O225" s="4">
        <v>3.4762</v>
      </c>
      <c r="P225" s="4">
        <v>122.2167</v>
      </c>
      <c r="Q225" s="4">
        <v>25.937799999999999</v>
      </c>
      <c r="R225" s="4">
        <v>148.19999999999999</v>
      </c>
      <c r="S225" s="4">
        <v>99.037099999999995</v>
      </c>
      <c r="T225" s="4">
        <v>21.0184</v>
      </c>
      <c r="U225" s="4">
        <v>120.1</v>
      </c>
      <c r="V225" s="4">
        <v>24094.704399999999</v>
      </c>
      <c r="Y225" s="4">
        <v>1762.394</v>
      </c>
      <c r="Z225" s="4">
        <v>0</v>
      </c>
      <c r="AA225" s="4">
        <v>3.3496000000000001</v>
      </c>
      <c r="AB225" s="4" t="s">
        <v>384</v>
      </c>
      <c r="AC225" s="4">
        <v>0</v>
      </c>
      <c r="AD225" s="4">
        <v>11.7</v>
      </c>
      <c r="AE225" s="4">
        <v>846</v>
      </c>
      <c r="AF225" s="4">
        <v>875</v>
      </c>
      <c r="AG225" s="4">
        <v>879</v>
      </c>
      <c r="AH225" s="4">
        <v>53</v>
      </c>
      <c r="AI225" s="4">
        <v>25.2</v>
      </c>
      <c r="AJ225" s="4">
        <v>0.57999999999999996</v>
      </c>
      <c r="AK225" s="4">
        <v>987</v>
      </c>
      <c r="AL225" s="4">
        <v>8</v>
      </c>
      <c r="AM225" s="4">
        <v>0</v>
      </c>
      <c r="AN225" s="4">
        <v>31</v>
      </c>
      <c r="AO225" s="4">
        <v>191.4</v>
      </c>
      <c r="AP225" s="4">
        <v>189.4</v>
      </c>
      <c r="AQ225" s="4">
        <v>3.5</v>
      </c>
      <c r="AR225" s="4">
        <v>195</v>
      </c>
      <c r="AS225" s="4" t="s">
        <v>155</v>
      </c>
      <c r="AT225" s="4">
        <v>2</v>
      </c>
      <c r="AU225" s="5">
        <v>0.78057870370370364</v>
      </c>
      <c r="AV225" s="4">
        <v>47.160665999999999</v>
      </c>
      <c r="AW225" s="4">
        <v>-88.483975999999998</v>
      </c>
      <c r="AX225" s="4">
        <v>313.10000000000002</v>
      </c>
      <c r="AY225" s="4">
        <v>35.200000000000003</v>
      </c>
      <c r="AZ225" s="4">
        <v>12</v>
      </c>
      <c r="BA225" s="4">
        <v>7</v>
      </c>
      <c r="BB225" s="4" t="s">
        <v>442</v>
      </c>
      <c r="BC225" s="4">
        <v>1.8</v>
      </c>
      <c r="BD225" s="4">
        <v>1.9</v>
      </c>
      <c r="BE225" s="4">
        <v>2.8</v>
      </c>
      <c r="BF225" s="4">
        <v>14.063000000000001</v>
      </c>
      <c r="BG225" s="4">
        <v>12.82</v>
      </c>
      <c r="BH225" s="4">
        <v>0.91</v>
      </c>
      <c r="BI225" s="4">
        <v>16.433</v>
      </c>
      <c r="BJ225" s="4">
        <v>1722.3330000000001</v>
      </c>
      <c r="BK225" s="4">
        <v>492.43599999999998</v>
      </c>
      <c r="BL225" s="4">
        <v>2.8490000000000002</v>
      </c>
      <c r="BM225" s="4">
        <v>0.60499999999999998</v>
      </c>
      <c r="BN225" s="4">
        <v>3.4529999999999998</v>
      </c>
      <c r="BO225" s="4">
        <v>2.3079999999999998</v>
      </c>
      <c r="BP225" s="4">
        <v>0.49</v>
      </c>
      <c r="BQ225" s="4">
        <v>2.798</v>
      </c>
      <c r="BR225" s="4">
        <v>177.33099999999999</v>
      </c>
      <c r="BU225" s="4">
        <v>77.825000000000003</v>
      </c>
      <c r="BW225" s="4">
        <v>542.07000000000005</v>
      </c>
      <c r="BX225" s="4">
        <v>0.40335100000000002</v>
      </c>
      <c r="BY225" s="4">
        <v>-5</v>
      </c>
      <c r="BZ225" s="4">
        <v>1.0888659999999999</v>
      </c>
      <c r="CA225" s="4">
        <v>9.8568899999999999</v>
      </c>
      <c r="CB225" s="4">
        <v>21.995093000000001</v>
      </c>
    </row>
    <row r="226" spans="1:80">
      <c r="A226" s="2">
        <v>42440</v>
      </c>
      <c r="B226" s="32">
        <v>0.572435625</v>
      </c>
      <c r="C226" s="4">
        <v>9.01</v>
      </c>
      <c r="D226" s="4">
        <v>4.3178999999999998</v>
      </c>
      <c r="E226" s="4" t="s">
        <v>155</v>
      </c>
      <c r="F226" s="4">
        <v>43179.462102999998</v>
      </c>
      <c r="G226" s="4">
        <v>137.4</v>
      </c>
      <c r="H226" s="4">
        <v>46.9</v>
      </c>
      <c r="I226" s="4">
        <v>23913</v>
      </c>
      <c r="K226" s="4">
        <v>3.9</v>
      </c>
      <c r="L226" s="4">
        <v>2052</v>
      </c>
      <c r="M226" s="4">
        <v>0.85650000000000004</v>
      </c>
      <c r="N226" s="4">
        <v>7.7169999999999996</v>
      </c>
      <c r="O226" s="4">
        <v>3.6983000000000001</v>
      </c>
      <c r="P226" s="4">
        <v>117.67059999999999</v>
      </c>
      <c r="Q226" s="4">
        <v>40.200699999999998</v>
      </c>
      <c r="R226" s="4">
        <v>157.9</v>
      </c>
      <c r="S226" s="4">
        <v>95.353200000000001</v>
      </c>
      <c r="T226" s="4">
        <v>32.576300000000003</v>
      </c>
      <c r="U226" s="4">
        <v>127.9</v>
      </c>
      <c r="V226" s="4">
        <v>23913.0399</v>
      </c>
      <c r="Y226" s="4">
        <v>1757.5260000000001</v>
      </c>
      <c r="Z226" s="4">
        <v>0</v>
      </c>
      <c r="AA226" s="4">
        <v>3.3403</v>
      </c>
      <c r="AB226" s="4" t="s">
        <v>384</v>
      </c>
      <c r="AC226" s="4">
        <v>0</v>
      </c>
      <c r="AD226" s="4">
        <v>11.7</v>
      </c>
      <c r="AE226" s="4">
        <v>844</v>
      </c>
      <c r="AF226" s="4">
        <v>875</v>
      </c>
      <c r="AG226" s="4">
        <v>878</v>
      </c>
      <c r="AH226" s="4">
        <v>53</v>
      </c>
      <c r="AI226" s="4">
        <v>25.2</v>
      </c>
      <c r="AJ226" s="4">
        <v>0.57999999999999996</v>
      </c>
      <c r="AK226" s="4">
        <v>987</v>
      </c>
      <c r="AL226" s="4">
        <v>8</v>
      </c>
      <c r="AM226" s="4">
        <v>0</v>
      </c>
      <c r="AN226" s="4">
        <v>31</v>
      </c>
      <c r="AO226" s="4">
        <v>192</v>
      </c>
      <c r="AP226" s="4">
        <v>189.6</v>
      </c>
      <c r="AQ226" s="4">
        <v>3.6</v>
      </c>
      <c r="AR226" s="4">
        <v>195</v>
      </c>
      <c r="AS226" s="4" t="s">
        <v>155</v>
      </c>
      <c r="AT226" s="4">
        <v>2</v>
      </c>
      <c r="AU226" s="5">
        <v>0.78059027777777779</v>
      </c>
      <c r="AV226" s="4">
        <v>47.160803000000001</v>
      </c>
      <c r="AW226" s="4">
        <v>-88.483919</v>
      </c>
      <c r="AX226" s="4">
        <v>313.39999999999998</v>
      </c>
      <c r="AY226" s="4">
        <v>35</v>
      </c>
      <c r="AZ226" s="4">
        <v>12</v>
      </c>
      <c r="BA226" s="4">
        <v>7</v>
      </c>
      <c r="BB226" s="4" t="s">
        <v>442</v>
      </c>
      <c r="BC226" s="4">
        <v>1.8</v>
      </c>
      <c r="BD226" s="4">
        <v>1.9243760000000001</v>
      </c>
      <c r="BE226" s="4">
        <v>2.824376</v>
      </c>
      <c r="BF226" s="4">
        <v>14.063000000000001</v>
      </c>
      <c r="BG226" s="4">
        <v>12.6</v>
      </c>
      <c r="BH226" s="4">
        <v>0.9</v>
      </c>
      <c r="BI226" s="4">
        <v>16.754999999999999</v>
      </c>
      <c r="BJ226" s="4">
        <v>1694.796</v>
      </c>
      <c r="BK226" s="4">
        <v>516.94799999999998</v>
      </c>
      <c r="BL226" s="4">
        <v>2.706</v>
      </c>
      <c r="BM226" s="4">
        <v>0.92500000000000004</v>
      </c>
      <c r="BN226" s="4">
        <v>3.6309999999999998</v>
      </c>
      <c r="BO226" s="4">
        <v>2.1930000000000001</v>
      </c>
      <c r="BP226" s="4">
        <v>0.749</v>
      </c>
      <c r="BQ226" s="4">
        <v>2.9420000000000002</v>
      </c>
      <c r="BR226" s="4">
        <v>173.65989999999999</v>
      </c>
      <c r="BU226" s="4">
        <v>76.58</v>
      </c>
      <c r="BW226" s="4">
        <v>533.40300000000002</v>
      </c>
      <c r="BX226" s="4">
        <v>0.41311300000000001</v>
      </c>
      <c r="BY226" s="4">
        <v>-5</v>
      </c>
      <c r="BZ226" s="4">
        <v>1.090433</v>
      </c>
      <c r="CA226" s="4">
        <v>10.095449</v>
      </c>
      <c r="CB226" s="4">
        <v>22.026747</v>
      </c>
    </row>
    <row r="227" spans="1:80">
      <c r="A227" s="2">
        <v>42440</v>
      </c>
      <c r="B227" s="32">
        <v>0.57244719907407404</v>
      </c>
      <c r="C227" s="4">
        <v>9.06</v>
      </c>
      <c r="D227" s="4">
        <v>4.3333000000000004</v>
      </c>
      <c r="E227" s="4" t="s">
        <v>155</v>
      </c>
      <c r="F227" s="4">
        <v>43333.164128999997</v>
      </c>
      <c r="G227" s="4">
        <v>120.3</v>
      </c>
      <c r="H227" s="4">
        <v>57</v>
      </c>
      <c r="I227" s="4">
        <v>23733.1</v>
      </c>
      <c r="K227" s="4">
        <v>3.9</v>
      </c>
      <c r="L227" s="4">
        <v>2052</v>
      </c>
      <c r="M227" s="4">
        <v>0.85619999999999996</v>
      </c>
      <c r="N227" s="4">
        <v>7.7571000000000003</v>
      </c>
      <c r="O227" s="4">
        <v>3.71</v>
      </c>
      <c r="P227" s="4">
        <v>103.02670000000001</v>
      </c>
      <c r="Q227" s="4">
        <v>48.832700000000003</v>
      </c>
      <c r="R227" s="4">
        <v>151.9</v>
      </c>
      <c r="S227" s="4">
        <v>83.486699999999999</v>
      </c>
      <c r="T227" s="4">
        <v>39.571100000000001</v>
      </c>
      <c r="U227" s="4">
        <v>123.1</v>
      </c>
      <c r="V227" s="4">
        <v>23733.075000000001</v>
      </c>
      <c r="Y227" s="4">
        <v>1756.8320000000001</v>
      </c>
      <c r="Z227" s="4">
        <v>0</v>
      </c>
      <c r="AA227" s="4">
        <v>3.339</v>
      </c>
      <c r="AB227" s="4" t="s">
        <v>384</v>
      </c>
      <c r="AC227" s="4">
        <v>0</v>
      </c>
      <c r="AD227" s="4">
        <v>11.7</v>
      </c>
      <c r="AE227" s="4">
        <v>843</v>
      </c>
      <c r="AF227" s="4">
        <v>875</v>
      </c>
      <c r="AG227" s="4">
        <v>878</v>
      </c>
      <c r="AH227" s="4">
        <v>53</v>
      </c>
      <c r="AI227" s="4">
        <v>25.2</v>
      </c>
      <c r="AJ227" s="4">
        <v>0.57999999999999996</v>
      </c>
      <c r="AK227" s="4">
        <v>987</v>
      </c>
      <c r="AL227" s="4">
        <v>8</v>
      </c>
      <c r="AM227" s="4">
        <v>0</v>
      </c>
      <c r="AN227" s="4">
        <v>31</v>
      </c>
      <c r="AO227" s="4">
        <v>192</v>
      </c>
      <c r="AP227" s="4">
        <v>189</v>
      </c>
      <c r="AQ227" s="4">
        <v>3.7</v>
      </c>
      <c r="AR227" s="4">
        <v>195</v>
      </c>
      <c r="AS227" s="4" t="s">
        <v>155</v>
      </c>
      <c r="AT227" s="4">
        <v>2</v>
      </c>
      <c r="AU227" s="5">
        <v>0.78060185185185194</v>
      </c>
      <c r="AV227" s="4">
        <v>47.160941999999999</v>
      </c>
      <c r="AW227" s="4">
        <v>-88.483868000000001</v>
      </c>
      <c r="AX227" s="4">
        <v>313.60000000000002</v>
      </c>
      <c r="AY227" s="4">
        <v>35</v>
      </c>
      <c r="AZ227" s="4">
        <v>12</v>
      </c>
      <c r="BA227" s="4">
        <v>7</v>
      </c>
      <c r="BB227" s="4" t="s">
        <v>442</v>
      </c>
      <c r="BC227" s="4">
        <v>1.7514970000000001</v>
      </c>
      <c r="BD227" s="4">
        <v>2.024251</v>
      </c>
      <c r="BE227" s="4">
        <v>2.9242509999999999</v>
      </c>
      <c r="BF227" s="4">
        <v>14.063000000000001</v>
      </c>
      <c r="BG227" s="4">
        <v>12.56</v>
      </c>
      <c r="BH227" s="4">
        <v>0.89</v>
      </c>
      <c r="BI227" s="4">
        <v>16.800999999999998</v>
      </c>
      <c r="BJ227" s="4">
        <v>1699.433</v>
      </c>
      <c r="BK227" s="4">
        <v>517.31200000000001</v>
      </c>
      <c r="BL227" s="4">
        <v>2.3639999999999999</v>
      </c>
      <c r="BM227" s="4">
        <v>1.1200000000000001</v>
      </c>
      <c r="BN227" s="4">
        <v>3.484</v>
      </c>
      <c r="BO227" s="4">
        <v>1.915</v>
      </c>
      <c r="BP227" s="4">
        <v>0.90800000000000003</v>
      </c>
      <c r="BQ227" s="4">
        <v>2.823</v>
      </c>
      <c r="BR227" s="4">
        <v>171.93039999999999</v>
      </c>
      <c r="BU227" s="4">
        <v>76.361999999999995</v>
      </c>
      <c r="BW227" s="4">
        <v>531.88599999999997</v>
      </c>
      <c r="BX227" s="4">
        <v>0.38234000000000001</v>
      </c>
      <c r="BY227" s="4">
        <v>-5</v>
      </c>
      <c r="BZ227" s="4">
        <v>1.0905670000000001</v>
      </c>
      <c r="CA227" s="4">
        <v>9.3434340000000002</v>
      </c>
      <c r="CB227" s="4">
        <v>22.029453</v>
      </c>
    </row>
    <row r="228" spans="1:80">
      <c r="A228" s="2">
        <v>42440</v>
      </c>
      <c r="B228" s="32">
        <v>0.57245877314814819</v>
      </c>
      <c r="C228" s="4">
        <v>9.2850000000000001</v>
      </c>
      <c r="D228" s="4">
        <v>3.6514000000000002</v>
      </c>
      <c r="E228" s="4" t="s">
        <v>155</v>
      </c>
      <c r="F228" s="4">
        <v>36514.213197999998</v>
      </c>
      <c r="G228" s="4">
        <v>120.7</v>
      </c>
      <c r="H228" s="4">
        <v>94.9</v>
      </c>
      <c r="I228" s="4">
        <v>23339.1</v>
      </c>
      <c r="K228" s="4">
        <v>3.9</v>
      </c>
      <c r="L228" s="4">
        <v>2052</v>
      </c>
      <c r="M228" s="4">
        <v>0.86119999999999997</v>
      </c>
      <c r="N228" s="4">
        <v>7.9962</v>
      </c>
      <c r="O228" s="4">
        <v>3.1446999999999998</v>
      </c>
      <c r="P228" s="4">
        <v>103.9118</v>
      </c>
      <c r="Q228" s="4">
        <v>81.747600000000006</v>
      </c>
      <c r="R228" s="4">
        <v>185.7</v>
      </c>
      <c r="S228" s="4">
        <v>84.203900000000004</v>
      </c>
      <c r="T228" s="4">
        <v>66.243399999999994</v>
      </c>
      <c r="U228" s="4">
        <v>150.4</v>
      </c>
      <c r="V228" s="4">
        <v>23339.136699999999</v>
      </c>
      <c r="Y228" s="4">
        <v>1767.21</v>
      </c>
      <c r="Z228" s="4">
        <v>0</v>
      </c>
      <c r="AA228" s="4">
        <v>3.3586999999999998</v>
      </c>
      <c r="AB228" s="4" t="s">
        <v>384</v>
      </c>
      <c r="AC228" s="4">
        <v>0</v>
      </c>
      <c r="AD228" s="4">
        <v>11.7</v>
      </c>
      <c r="AE228" s="4">
        <v>844</v>
      </c>
      <c r="AF228" s="4">
        <v>875</v>
      </c>
      <c r="AG228" s="4">
        <v>878</v>
      </c>
      <c r="AH228" s="4">
        <v>53</v>
      </c>
      <c r="AI228" s="4">
        <v>25.2</v>
      </c>
      <c r="AJ228" s="4">
        <v>0.57999999999999996</v>
      </c>
      <c r="AK228" s="4">
        <v>987</v>
      </c>
      <c r="AL228" s="4">
        <v>8</v>
      </c>
      <c r="AM228" s="4">
        <v>0</v>
      </c>
      <c r="AN228" s="4">
        <v>31</v>
      </c>
      <c r="AO228" s="4">
        <v>192</v>
      </c>
      <c r="AP228" s="4">
        <v>189</v>
      </c>
      <c r="AQ228" s="4">
        <v>3.5</v>
      </c>
      <c r="AR228" s="4">
        <v>195</v>
      </c>
      <c r="AS228" s="4" t="s">
        <v>155</v>
      </c>
      <c r="AT228" s="4">
        <v>2</v>
      </c>
      <c r="AU228" s="5">
        <v>0.78061342592592586</v>
      </c>
      <c r="AV228" s="4">
        <v>47.161085999999997</v>
      </c>
      <c r="AW228" s="4">
        <v>-88.483841999999996</v>
      </c>
      <c r="AX228" s="4">
        <v>313.7</v>
      </c>
      <c r="AY228" s="4">
        <v>35.1</v>
      </c>
      <c r="AZ228" s="4">
        <v>12</v>
      </c>
      <c r="BA228" s="4">
        <v>7</v>
      </c>
      <c r="BB228" s="4" t="s">
        <v>442</v>
      </c>
      <c r="BC228" s="4">
        <v>1.6</v>
      </c>
      <c r="BD228" s="4">
        <v>1.8351649999999999</v>
      </c>
      <c r="BE228" s="4">
        <v>2.7351649999999998</v>
      </c>
      <c r="BF228" s="4">
        <v>14.063000000000001</v>
      </c>
      <c r="BG228" s="4">
        <v>13.05</v>
      </c>
      <c r="BH228" s="4">
        <v>0.93</v>
      </c>
      <c r="BI228" s="4">
        <v>16.114999999999998</v>
      </c>
      <c r="BJ228" s="4">
        <v>1799.4949999999999</v>
      </c>
      <c r="BK228" s="4">
        <v>450.42200000000003</v>
      </c>
      <c r="BL228" s="4">
        <v>2.4489999999999998</v>
      </c>
      <c r="BM228" s="4">
        <v>1.927</v>
      </c>
      <c r="BN228" s="4">
        <v>4.375</v>
      </c>
      <c r="BO228" s="4">
        <v>1.984</v>
      </c>
      <c r="BP228" s="4">
        <v>1.5609999999999999</v>
      </c>
      <c r="BQ228" s="4">
        <v>3.5459999999999998</v>
      </c>
      <c r="BR228" s="4">
        <v>173.68039999999999</v>
      </c>
      <c r="BU228" s="4">
        <v>78.905000000000001</v>
      </c>
      <c r="BW228" s="4">
        <v>549.596</v>
      </c>
      <c r="BX228" s="4">
        <v>0.41256799999999999</v>
      </c>
      <c r="BY228" s="4">
        <v>-5</v>
      </c>
      <c r="BZ228" s="4">
        <v>1.089134</v>
      </c>
      <c r="CA228" s="4">
        <v>10.082131</v>
      </c>
      <c r="CB228" s="4">
        <v>22.000506999999999</v>
      </c>
    </row>
    <row r="229" spans="1:80">
      <c r="A229" s="2">
        <v>42440</v>
      </c>
      <c r="B229" s="32">
        <v>0.57247034722222223</v>
      </c>
      <c r="C229" s="4">
        <v>9.3559999999999999</v>
      </c>
      <c r="D229" s="4">
        <v>3.4455</v>
      </c>
      <c r="E229" s="4" t="s">
        <v>155</v>
      </c>
      <c r="F229" s="4">
        <v>34455.029191000001</v>
      </c>
      <c r="G229" s="4">
        <v>150.6</v>
      </c>
      <c r="H229" s="4">
        <v>91.3</v>
      </c>
      <c r="I229" s="4">
        <v>23087.5</v>
      </c>
      <c r="K229" s="4">
        <v>3.91</v>
      </c>
      <c r="L229" s="4">
        <v>2052</v>
      </c>
      <c r="M229" s="4">
        <v>0.86280000000000001</v>
      </c>
      <c r="N229" s="4">
        <v>8.0716000000000001</v>
      </c>
      <c r="O229" s="4">
        <v>2.9725999999999999</v>
      </c>
      <c r="P229" s="4">
        <v>129.91050000000001</v>
      </c>
      <c r="Q229" s="4">
        <v>78.729200000000006</v>
      </c>
      <c r="R229" s="4">
        <v>208.6</v>
      </c>
      <c r="S229" s="4">
        <v>105.2717</v>
      </c>
      <c r="T229" s="4">
        <v>63.797400000000003</v>
      </c>
      <c r="U229" s="4">
        <v>169.1</v>
      </c>
      <c r="V229" s="4">
        <v>23087.483199999999</v>
      </c>
      <c r="Y229" s="4">
        <v>1770.373</v>
      </c>
      <c r="Z229" s="4">
        <v>0</v>
      </c>
      <c r="AA229" s="4">
        <v>3.3714</v>
      </c>
      <c r="AB229" s="4" t="s">
        <v>384</v>
      </c>
      <c r="AC229" s="4">
        <v>0</v>
      </c>
      <c r="AD229" s="4">
        <v>11.7</v>
      </c>
      <c r="AE229" s="4">
        <v>843</v>
      </c>
      <c r="AF229" s="4">
        <v>873</v>
      </c>
      <c r="AG229" s="4">
        <v>878</v>
      </c>
      <c r="AH229" s="4">
        <v>53</v>
      </c>
      <c r="AI229" s="4">
        <v>25.2</v>
      </c>
      <c r="AJ229" s="4">
        <v>0.57999999999999996</v>
      </c>
      <c r="AK229" s="4">
        <v>987</v>
      </c>
      <c r="AL229" s="4">
        <v>8</v>
      </c>
      <c r="AM229" s="4">
        <v>0</v>
      </c>
      <c r="AN229" s="4">
        <v>31</v>
      </c>
      <c r="AO229" s="4">
        <v>191.6</v>
      </c>
      <c r="AP229" s="4">
        <v>189</v>
      </c>
      <c r="AQ229" s="4">
        <v>3.3</v>
      </c>
      <c r="AR229" s="4">
        <v>195</v>
      </c>
      <c r="AS229" s="4" t="s">
        <v>155</v>
      </c>
      <c r="AT229" s="4">
        <v>2</v>
      </c>
      <c r="AU229" s="5">
        <v>0.78062500000000001</v>
      </c>
      <c r="AV229" s="4">
        <v>47.161234</v>
      </c>
      <c r="AW229" s="4">
        <v>-88.483853999999994</v>
      </c>
      <c r="AX229" s="4">
        <v>313.89999999999998</v>
      </c>
      <c r="AY229" s="4">
        <v>35.299999999999997</v>
      </c>
      <c r="AZ229" s="4">
        <v>12</v>
      </c>
      <c r="BA229" s="4">
        <v>8</v>
      </c>
      <c r="BB229" s="4" t="s">
        <v>429</v>
      </c>
      <c r="BC229" s="4">
        <v>1.6</v>
      </c>
      <c r="BD229" s="4">
        <v>1.0484849999999999</v>
      </c>
      <c r="BE229" s="4">
        <v>1.948485</v>
      </c>
      <c r="BF229" s="4">
        <v>14.063000000000001</v>
      </c>
      <c r="BG229" s="4">
        <v>13.22</v>
      </c>
      <c r="BH229" s="4">
        <v>0.94</v>
      </c>
      <c r="BI229" s="4">
        <v>15.907999999999999</v>
      </c>
      <c r="BJ229" s="4">
        <v>1833.09</v>
      </c>
      <c r="BK229" s="4">
        <v>429.67599999999999</v>
      </c>
      <c r="BL229" s="4">
        <v>3.09</v>
      </c>
      <c r="BM229" s="4">
        <v>1.8720000000000001</v>
      </c>
      <c r="BN229" s="4">
        <v>4.9619999999999997</v>
      </c>
      <c r="BO229" s="4">
        <v>2.504</v>
      </c>
      <c r="BP229" s="4">
        <v>1.5169999999999999</v>
      </c>
      <c r="BQ229" s="4">
        <v>4.0209999999999999</v>
      </c>
      <c r="BR229" s="4">
        <v>173.37909999999999</v>
      </c>
      <c r="BU229" s="4">
        <v>79.769000000000005</v>
      </c>
      <c r="BW229" s="4">
        <v>556.71699999999998</v>
      </c>
      <c r="BX229" s="4">
        <v>0.47133000000000003</v>
      </c>
      <c r="BY229" s="4">
        <v>-5</v>
      </c>
      <c r="BZ229" s="4">
        <v>1.086268</v>
      </c>
      <c r="CA229" s="4">
        <v>11.518127</v>
      </c>
      <c r="CB229" s="4">
        <v>21.942613999999999</v>
      </c>
    </row>
    <row r="230" spans="1:80">
      <c r="A230" s="2">
        <v>42440</v>
      </c>
      <c r="B230" s="32">
        <v>0.57248192129629627</v>
      </c>
      <c r="C230" s="4">
        <v>9.2159999999999993</v>
      </c>
      <c r="D230" s="4">
        <v>3.5215000000000001</v>
      </c>
      <c r="E230" s="4" t="s">
        <v>155</v>
      </c>
      <c r="F230" s="4">
        <v>35215.418719000001</v>
      </c>
      <c r="G230" s="4">
        <v>161.19999999999999</v>
      </c>
      <c r="H230" s="4">
        <v>66.099999999999994</v>
      </c>
      <c r="I230" s="4">
        <v>23280.3</v>
      </c>
      <c r="K230" s="4">
        <v>4</v>
      </c>
      <c r="L230" s="4">
        <v>2052</v>
      </c>
      <c r="M230" s="4">
        <v>0.8629</v>
      </c>
      <c r="N230" s="4">
        <v>7.9527000000000001</v>
      </c>
      <c r="O230" s="4">
        <v>3.0387</v>
      </c>
      <c r="P230" s="4">
        <v>139.12870000000001</v>
      </c>
      <c r="Q230" s="4">
        <v>57.036799999999999</v>
      </c>
      <c r="R230" s="4">
        <v>196.2</v>
      </c>
      <c r="S230" s="4">
        <v>112.7415</v>
      </c>
      <c r="T230" s="4">
        <v>46.219200000000001</v>
      </c>
      <c r="U230" s="4">
        <v>159</v>
      </c>
      <c r="V230" s="4">
        <v>23280.316699999999</v>
      </c>
      <c r="Y230" s="4">
        <v>1770.643</v>
      </c>
      <c r="Z230" s="4">
        <v>0</v>
      </c>
      <c r="AA230" s="4">
        <v>3.4514999999999998</v>
      </c>
      <c r="AB230" s="4" t="s">
        <v>384</v>
      </c>
      <c r="AC230" s="4">
        <v>0</v>
      </c>
      <c r="AD230" s="4">
        <v>11.7</v>
      </c>
      <c r="AE230" s="4">
        <v>843</v>
      </c>
      <c r="AF230" s="4">
        <v>871</v>
      </c>
      <c r="AG230" s="4">
        <v>878</v>
      </c>
      <c r="AH230" s="4">
        <v>53</v>
      </c>
      <c r="AI230" s="4">
        <v>25.2</v>
      </c>
      <c r="AJ230" s="4">
        <v>0.57999999999999996</v>
      </c>
      <c r="AK230" s="4">
        <v>987</v>
      </c>
      <c r="AL230" s="4">
        <v>8</v>
      </c>
      <c r="AM230" s="4">
        <v>0</v>
      </c>
      <c r="AN230" s="4">
        <v>31</v>
      </c>
      <c r="AO230" s="4">
        <v>191</v>
      </c>
      <c r="AP230" s="4">
        <v>189</v>
      </c>
      <c r="AQ230" s="4">
        <v>3.1</v>
      </c>
      <c r="AR230" s="4">
        <v>195</v>
      </c>
      <c r="AS230" s="4" t="s">
        <v>155</v>
      </c>
      <c r="AT230" s="4">
        <v>2</v>
      </c>
      <c r="AU230" s="5">
        <v>0.78063657407407405</v>
      </c>
      <c r="AV230" s="4">
        <v>47.161383999999998</v>
      </c>
      <c r="AW230" s="4">
        <v>-88.483868999999999</v>
      </c>
      <c r="AX230" s="4">
        <v>314.3</v>
      </c>
      <c r="AY230" s="4">
        <v>35.700000000000003</v>
      </c>
      <c r="AZ230" s="4">
        <v>12</v>
      </c>
      <c r="BA230" s="4">
        <v>8</v>
      </c>
      <c r="BB230" s="4" t="s">
        <v>429</v>
      </c>
      <c r="BC230" s="4">
        <v>1.4501500000000001</v>
      </c>
      <c r="BD230" s="4">
        <v>1.2249749999999999</v>
      </c>
      <c r="BE230" s="4">
        <v>2.0750250000000001</v>
      </c>
      <c r="BF230" s="4">
        <v>14.063000000000001</v>
      </c>
      <c r="BG230" s="4">
        <v>13.24</v>
      </c>
      <c r="BH230" s="4">
        <v>0.94</v>
      </c>
      <c r="BI230" s="4">
        <v>15.89</v>
      </c>
      <c r="BJ230" s="4">
        <v>1810.643</v>
      </c>
      <c r="BK230" s="4">
        <v>440.33600000000001</v>
      </c>
      <c r="BL230" s="4">
        <v>3.3170000000000002</v>
      </c>
      <c r="BM230" s="4">
        <v>1.36</v>
      </c>
      <c r="BN230" s="4">
        <v>4.6769999999999996</v>
      </c>
      <c r="BO230" s="4">
        <v>2.6880000000000002</v>
      </c>
      <c r="BP230" s="4">
        <v>1.1020000000000001</v>
      </c>
      <c r="BQ230" s="4">
        <v>3.79</v>
      </c>
      <c r="BR230" s="4">
        <v>175.26949999999999</v>
      </c>
      <c r="BU230" s="4">
        <v>79.983000000000004</v>
      </c>
      <c r="BW230" s="4">
        <v>571.39099999999996</v>
      </c>
      <c r="BX230" s="4">
        <v>0.486516</v>
      </c>
      <c r="BY230" s="4">
        <v>-5</v>
      </c>
      <c r="BZ230" s="4">
        <v>1.0835669999999999</v>
      </c>
      <c r="CA230" s="4">
        <v>11.889246999999999</v>
      </c>
      <c r="CB230" s="4">
        <v>21.888062000000001</v>
      </c>
    </row>
    <row r="231" spans="1:80">
      <c r="A231" s="2">
        <v>42440</v>
      </c>
      <c r="B231" s="32">
        <v>0.57249349537037031</v>
      </c>
      <c r="C231" s="4">
        <v>9.3960000000000008</v>
      </c>
      <c r="D231" s="4">
        <v>3.4792999999999998</v>
      </c>
      <c r="E231" s="4" t="s">
        <v>155</v>
      </c>
      <c r="F231" s="4">
        <v>34793.186440999998</v>
      </c>
      <c r="G231" s="4">
        <v>161.4</v>
      </c>
      <c r="H231" s="4">
        <v>66.099999999999994</v>
      </c>
      <c r="I231" s="4">
        <v>23858.2</v>
      </c>
      <c r="K231" s="4">
        <v>4.0999999999999996</v>
      </c>
      <c r="L231" s="4">
        <v>2052</v>
      </c>
      <c r="M231" s="4">
        <v>0.86129999999999995</v>
      </c>
      <c r="N231" s="4">
        <v>8.0925999999999991</v>
      </c>
      <c r="O231" s="4">
        <v>2.9967000000000001</v>
      </c>
      <c r="P231" s="4">
        <v>139.01130000000001</v>
      </c>
      <c r="Q231" s="4">
        <v>56.930900000000001</v>
      </c>
      <c r="R231" s="4">
        <v>195.9</v>
      </c>
      <c r="S231" s="4">
        <v>112.6512</v>
      </c>
      <c r="T231" s="4">
        <v>46.135300000000001</v>
      </c>
      <c r="U231" s="4">
        <v>158.80000000000001</v>
      </c>
      <c r="V231" s="4">
        <v>23858.2107</v>
      </c>
      <c r="Y231" s="4">
        <v>1767.356</v>
      </c>
      <c r="Z231" s="4">
        <v>0</v>
      </c>
      <c r="AA231" s="4">
        <v>3.5312999999999999</v>
      </c>
      <c r="AB231" s="4" t="s">
        <v>384</v>
      </c>
      <c r="AC231" s="4">
        <v>0</v>
      </c>
      <c r="AD231" s="4">
        <v>11.7</v>
      </c>
      <c r="AE231" s="4">
        <v>844</v>
      </c>
      <c r="AF231" s="4">
        <v>870</v>
      </c>
      <c r="AG231" s="4">
        <v>878</v>
      </c>
      <c r="AH231" s="4">
        <v>53</v>
      </c>
      <c r="AI231" s="4">
        <v>25.21</v>
      </c>
      <c r="AJ231" s="4">
        <v>0.57999999999999996</v>
      </c>
      <c r="AK231" s="4">
        <v>987</v>
      </c>
      <c r="AL231" s="4">
        <v>8</v>
      </c>
      <c r="AM231" s="4">
        <v>0</v>
      </c>
      <c r="AN231" s="4">
        <v>31</v>
      </c>
      <c r="AO231" s="4">
        <v>191</v>
      </c>
      <c r="AP231" s="4">
        <v>189.4</v>
      </c>
      <c r="AQ231" s="4">
        <v>3.1</v>
      </c>
      <c r="AR231" s="4">
        <v>195</v>
      </c>
      <c r="AS231" s="4" t="s">
        <v>155</v>
      </c>
      <c r="AT231" s="4">
        <v>2</v>
      </c>
      <c r="AU231" s="5">
        <v>0.7806481481481482</v>
      </c>
      <c r="AV231" s="4">
        <v>47.161530999999997</v>
      </c>
      <c r="AW231" s="4">
        <v>-88.483887999999993</v>
      </c>
      <c r="AX231" s="4">
        <v>314.5</v>
      </c>
      <c r="AY231" s="4">
        <v>35.9</v>
      </c>
      <c r="AZ231" s="4">
        <v>12</v>
      </c>
      <c r="BA231" s="4">
        <v>9</v>
      </c>
      <c r="BB231" s="4" t="s">
        <v>428</v>
      </c>
      <c r="BC231" s="4">
        <v>1</v>
      </c>
      <c r="BD231" s="4">
        <v>1.3</v>
      </c>
      <c r="BE231" s="4">
        <v>2</v>
      </c>
      <c r="BF231" s="4">
        <v>14.063000000000001</v>
      </c>
      <c r="BG231" s="4">
        <v>13.08</v>
      </c>
      <c r="BH231" s="4">
        <v>0.93</v>
      </c>
      <c r="BI231" s="4">
        <v>16.106000000000002</v>
      </c>
      <c r="BJ231" s="4">
        <v>1821.154</v>
      </c>
      <c r="BK231" s="4">
        <v>429.21499999999997</v>
      </c>
      <c r="BL231" s="4">
        <v>3.2759999999999998</v>
      </c>
      <c r="BM231" s="4">
        <v>1.3420000000000001</v>
      </c>
      <c r="BN231" s="4">
        <v>4.6180000000000003</v>
      </c>
      <c r="BO231" s="4">
        <v>2.6549999999999998</v>
      </c>
      <c r="BP231" s="4">
        <v>1.087</v>
      </c>
      <c r="BQ231" s="4">
        <v>3.742</v>
      </c>
      <c r="BR231" s="4">
        <v>177.53809999999999</v>
      </c>
      <c r="BU231" s="4">
        <v>78.909000000000006</v>
      </c>
      <c r="BW231" s="4">
        <v>577.81100000000004</v>
      </c>
      <c r="BX231" s="4">
        <v>0.48299999999999998</v>
      </c>
      <c r="BY231" s="4">
        <v>-5</v>
      </c>
      <c r="BZ231" s="4">
        <v>1.083</v>
      </c>
      <c r="CA231" s="4">
        <v>11.803312999999999</v>
      </c>
      <c r="CB231" s="4">
        <v>21.8766</v>
      </c>
    </row>
    <row r="232" spans="1:80">
      <c r="A232" s="2">
        <v>42440</v>
      </c>
      <c r="B232" s="32">
        <v>0.57250506944444446</v>
      </c>
      <c r="C232" s="4">
        <v>9.2360000000000007</v>
      </c>
      <c r="D232" s="4">
        <v>3.3616999999999999</v>
      </c>
      <c r="E232" s="4" t="s">
        <v>155</v>
      </c>
      <c r="F232" s="4">
        <v>33617.422072000001</v>
      </c>
      <c r="G232" s="4">
        <v>170.3</v>
      </c>
      <c r="H232" s="4">
        <v>83.9</v>
      </c>
      <c r="I232" s="4">
        <v>23787.7</v>
      </c>
      <c r="K232" s="4">
        <v>4.0999999999999996</v>
      </c>
      <c r="L232" s="4">
        <v>2052</v>
      </c>
      <c r="M232" s="4">
        <v>0.86380000000000001</v>
      </c>
      <c r="N232" s="4">
        <v>7.9779</v>
      </c>
      <c r="O232" s="4">
        <v>2.9037999999999999</v>
      </c>
      <c r="P232" s="4">
        <v>147.06110000000001</v>
      </c>
      <c r="Q232" s="4">
        <v>72.433000000000007</v>
      </c>
      <c r="R232" s="4">
        <v>219.5</v>
      </c>
      <c r="S232" s="4">
        <v>119.1812</v>
      </c>
      <c r="T232" s="4">
        <v>58.701099999999997</v>
      </c>
      <c r="U232" s="4">
        <v>177.9</v>
      </c>
      <c r="V232" s="4">
        <v>23787.707399999999</v>
      </c>
      <c r="Y232" s="4">
        <v>1772.4659999999999</v>
      </c>
      <c r="Z232" s="4">
        <v>0</v>
      </c>
      <c r="AA232" s="4">
        <v>3.5415000000000001</v>
      </c>
      <c r="AB232" s="4" t="s">
        <v>384</v>
      </c>
      <c r="AC232" s="4">
        <v>0</v>
      </c>
      <c r="AD232" s="4">
        <v>11.7</v>
      </c>
      <c r="AE232" s="4">
        <v>843</v>
      </c>
      <c r="AF232" s="4">
        <v>866</v>
      </c>
      <c r="AG232" s="4">
        <v>877</v>
      </c>
      <c r="AH232" s="4">
        <v>53</v>
      </c>
      <c r="AI232" s="4">
        <v>25.23</v>
      </c>
      <c r="AJ232" s="4">
        <v>0.57999999999999996</v>
      </c>
      <c r="AK232" s="4">
        <v>986</v>
      </c>
      <c r="AL232" s="4">
        <v>8</v>
      </c>
      <c r="AM232" s="4">
        <v>0</v>
      </c>
      <c r="AN232" s="4">
        <v>31</v>
      </c>
      <c r="AO232" s="4">
        <v>191</v>
      </c>
      <c r="AP232" s="4">
        <v>190</v>
      </c>
      <c r="AQ232" s="4">
        <v>3.2</v>
      </c>
      <c r="AR232" s="4">
        <v>195</v>
      </c>
      <c r="AS232" s="4" t="s">
        <v>155</v>
      </c>
      <c r="AT232" s="4">
        <v>2</v>
      </c>
      <c r="AU232" s="5">
        <v>0.78065972222222213</v>
      </c>
      <c r="AV232" s="4">
        <v>47.161673</v>
      </c>
      <c r="AW232" s="4">
        <v>-88.483931999999996</v>
      </c>
      <c r="AX232" s="4">
        <v>314.7</v>
      </c>
      <c r="AY232" s="4">
        <v>36</v>
      </c>
      <c r="AZ232" s="4">
        <v>12</v>
      </c>
      <c r="BA232" s="4">
        <v>9</v>
      </c>
      <c r="BB232" s="4" t="s">
        <v>428</v>
      </c>
      <c r="BC232" s="4">
        <v>1</v>
      </c>
      <c r="BD232" s="4">
        <v>1.3</v>
      </c>
      <c r="BE232" s="4">
        <v>2</v>
      </c>
      <c r="BF232" s="4">
        <v>14.063000000000001</v>
      </c>
      <c r="BG232" s="4">
        <v>13.32</v>
      </c>
      <c r="BH232" s="4">
        <v>0.95</v>
      </c>
      <c r="BI232" s="4">
        <v>15.771000000000001</v>
      </c>
      <c r="BJ232" s="4">
        <v>1824.4880000000001</v>
      </c>
      <c r="BK232" s="4">
        <v>422.66399999999999</v>
      </c>
      <c r="BL232" s="4">
        <v>3.5219999999999998</v>
      </c>
      <c r="BM232" s="4">
        <v>1.7350000000000001</v>
      </c>
      <c r="BN232" s="4">
        <v>5.2569999999999997</v>
      </c>
      <c r="BO232" s="4">
        <v>2.8540000000000001</v>
      </c>
      <c r="BP232" s="4">
        <v>1.4059999999999999</v>
      </c>
      <c r="BQ232" s="4">
        <v>4.26</v>
      </c>
      <c r="BR232" s="4">
        <v>179.88810000000001</v>
      </c>
      <c r="BU232" s="4">
        <v>80.423000000000002</v>
      </c>
      <c r="BW232" s="4">
        <v>588.89300000000003</v>
      </c>
      <c r="BX232" s="4">
        <v>0.47672199999999998</v>
      </c>
      <c r="BY232" s="4">
        <v>-5</v>
      </c>
      <c r="BZ232" s="4">
        <v>1.0825670000000001</v>
      </c>
      <c r="CA232" s="4">
        <v>11.649894</v>
      </c>
      <c r="CB232" s="4">
        <v>21.867853</v>
      </c>
    </row>
    <row r="233" spans="1:80">
      <c r="A233" s="2">
        <v>42440</v>
      </c>
      <c r="B233" s="32">
        <v>0.5725166435185185</v>
      </c>
      <c r="C233" s="4">
        <v>8.8659999999999997</v>
      </c>
      <c r="D233" s="4">
        <v>3.9432</v>
      </c>
      <c r="E233" s="4" t="s">
        <v>155</v>
      </c>
      <c r="F233" s="4">
        <v>39432.251222999999</v>
      </c>
      <c r="G233" s="4">
        <v>203.1</v>
      </c>
      <c r="H233" s="4">
        <v>94.1</v>
      </c>
      <c r="I233" s="4">
        <v>24504.2</v>
      </c>
      <c r="K233" s="4">
        <v>4.2</v>
      </c>
      <c r="L233" s="4">
        <v>2052</v>
      </c>
      <c r="M233" s="4">
        <v>0.86050000000000004</v>
      </c>
      <c r="N233" s="4">
        <v>7.6292999999999997</v>
      </c>
      <c r="O233" s="4">
        <v>3.3933</v>
      </c>
      <c r="P233" s="4">
        <v>174.81620000000001</v>
      </c>
      <c r="Q233" s="4">
        <v>80.995800000000003</v>
      </c>
      <c r="R233" s="4">
        <v>255.8</v>
      </c>
      <c r="S233" s="4">
        <v>141.67439999999999</v>
      </c>
      <c r="T233" s="4">
        <v>65.640600000000006</v>
      </c>
      <c r="U233" s="4">
        <v>207.3</v>
      </c>
      <c r="V233" s="4">
        <v>24504.1793</v>
      </c>
      <c r="Y233" s="4">
        <v>1765.8320000000001</v>
      </c>
      <c r="Z233" s="4">
        <v>0</v>
      </c>
      <c r="AA233" s="4">
        <v>3.6143000000000001</v>
      </c>
      <c r="AB233" s="4" t="s">
        <v>384</v>
      </c>
      <c r="AC233" s="4">
        <v>0</v>
      </c>
      <c r="AD233" s="4">
        <v>11.6</v>
      </c>
      <c r="AE233" s="4">
        <v>843</v>
      </c>
      <c r="AF233" s="4">
        <v>866</v>
      </c>
      <c r="AG233" s="4">
        <v>877</v>
      </c>
      <c r="AH233" s="4">
        <v>53</v>
      </c>
      <c r="AI233" s="4">
        <v>25.23</v>
      </c>
      <c r="AJ233" s="4">
        <v>0.57999999999999996</v>
      </c>
      <c r="AK233" s="4">
        <v>986</v>
      </c>
      <c r="AL233" s="4">
        <v>8</v>
      </c>
      <c r="AM233" s="4">
        <v>0</v>
      </c>
      <c r="AN233" s="4">
        <v>31</v>
      </c>
      <c r="AO233" s="4">
        <v>191</v>
      </c>
      <c r="AP233" s="4">
        <v>189.6</v>
      </c>
      <c r="AQ233" s="4">
        <v>3.3</v>
      </c>
      <c r="AR233" s="4">
        <v>195</v>
      </c>
      <c r="AS233" s="4" t="s">
        <v>155</v>
      </c>
      <c r="AT233" s="4">
        <v>2</v>
      </c>
      <c r="AU233" s="5">
        <v>0.78067129629629628</v>
      </c>
      <c r="AV233" s="4">
        <v>47.161814</v>
      </c>
      <c r="AW233" s="4">
        <v>-88.483981999999997</v>
      </c>
      <c r="AX233" s="4">
        <v>315.10000000000002</v>
      </c>
      <c r="AY233" s="4">
        <v>36</v>
      </c>
      <c r="AZ233" s="4">
        <v>12</v>
      </c>
      <c r="BA233" s="4">
        <v>9</v>
      </c>
      <c r="BB233" s="4" t="s">
        <v>428</v>
      </c>
      <c r="BC233" s="4">
        <v>1.024675</v>
      </c>
      <c r="BD233" s="4">
        <v>1.4233769999999999</v>
      </c>
      <c r="BE233" s="4">
        <v>2.0987010000000001</v>
      </c>
      <c r="BF233" s="4">
        <v>14.063000000000001</v>
      </c>
      <c r="BG233" s="4">
        <v>12.99</v>
      </c>
      <c r="BH233" s="4">
        <v>0.92</v>
      </c>
      <c r="BI233" s="4">
        <v>16.206</v>
      </c>
      <c r="BJ233" s="4">
        <v>1717.1489999999999</v>
      </c>
      <c r="BK233" s="4">
        <v>486.096</v>
      </c>
      <c r="BL233" s="4">
        <v>4.12</v>
      </c>
      <c r="BM233" s="4">
        <v>1.909</v>
      </c>
      <c r="BN233" s="4">
        <v>6.0289999999999999</v>
      </c>
      <c r="BO233" s="4">
        <v>3.339</v>
      </c>
      <c r="BP233" s="4">
        <v>1.5469999999999999</v>
      </c>
      <c r="BQ233" s="4">
        <v>4.8860000000000001</v>
      </c>
      <c r="BR233" s="4">
        <v>182.37200000000001</v>
      </c>
      <c r="BU233" s="4">
        <v>78.852999999999994</v>
      </c>
      <c r="BW233" s="4">
        <v>591.48199999999997</v>
      </c>
      <c r="BX233" s="4">
        <v>0.52024800000000004</v>
      </c>
      <c r="BY233" s="4">
        <v>-5</v>
      </c>
      <c r="BZ233" s="4">
        <v>1.0837319999999999</v>
      </c>
      <c r="CA233" s="4">
        <v>12.713561</v>
      </c>
      <c r="CB233" s="4">
        <v>21.891386000000001</v>
      </c>
    </row>
    <row r="234" spans="1:80">
      <c r="A234" s="2">
        <v>42440</v>
      </c>
      <c r="B234" s="32">
        <v>0.57252821759259265</v>
      </c>
      <c r="C234" s="4">
        <v>8.7240000000000002</v>
      </c>
      <c r="D234" s="4">
        <v>4.2629999999999999</v>
      </c>
      <c r="E234" s="4" t="s">
        <v>155</v>
      </c>
      <c r="F234" s="4">
        <v>42629.641108999997</v>
      </c>
      <c r="G234" s="4">
        <v>208.7</v>
      </c>
      <c r="H234" s="4">
        <v>102.7</v>
      </c>
      <c r="I234" s="4">
        <v>25806.9</v>
      </c>
      <c r="K234" s="4">
        <v>4.26</v>
      </c>
      <c r="L234" s="4">
        <v>2052</v>
      </c>
      <c r="M234" s="4">
        <v>0.85729999999999995</v>
      </c>
      <c r="N234" s="4">
        <v>7.4794</v>
      </c>
      <c r="O234" s="4">
        <v>3.6545999999999998</v>
      </c>
      <c r="P234" s="4">
        <v>178.91849999999999</v>
      </c>
      <c r="Q234" s="4">
        <v>88.072900000000004</v>
      </c>
      <c r="R234" s="4">
        <v>267</v>
      </c>
      <c r="S234" s="4">
        <v>144.999</v>
      </c>
      <c r="T234" s="4">
        <v>71.376000000000005</v>
      </c>
      <c r="U234" s="4">
        <v>216.4</v>
      </c>
      <c r="V234" s="4">
        <v>25806.916700000002</v>
      </c>
      <c r="Y234" s="4">
        <v>1759.1790000000001</v>
      </c>
      <c r="Z234" s="4">
        <v>0</v>
      </c>
      <c r="AA234" s="4">
        <v>3.6511</v>
      </c>
      <c r="AB234" s="4" t="s">
        <v>384</v>
      </c>
      <c r="AC234" s="4">
        <v>0</v>
      </c>
      <c r="AD234" s="4">
        <v>11.7</v>
      </c>
      <c r="AE234" s="4">
        <v>842</v>
      </c>
      <c r="AF234" s="4">
        <v>867</v>
      </c>
      <c r="AG234" s="4">
        <v>876</v>
      </c>
      <c r="AH234" s="4">
        <v>53</v>
      </c>
      <c r="AI234" s="4">
        <v>25.23</v>
      </c>
      <c r="AJ234" s="4">
        <v>0.57999999999999996</v>
      </c>
      <c r="AK234" s="4">
        <v>986</v>
      </c>
      <c r="AL234" s="4">
        <v>8</v>
      </c>
      <c r="AM234" s="4">
        <v>0</v>
      </c>
      <c r="AN234" s="4">
        <v>31</v>
      </c>
      <c r="AO234" s="4">
        <v>191</v>
      </c>
      <c r="AP234" s="4">
        <v>189</v>
      </c>
      <c r="AQ234" s="4">
        <v>3.4</v>
      </c>
      <c r="AR234" s="4">
        <v>195</v>
      </c>
      <c r="AS234" s="4" t="s">
        <v>155</v>
      </c>
      <c r="AT234" s="4">
        <v>2</v>
      </c>
      <c r="AU234" s="5">
        <v>0.78068287037037043</v>
      </c>
      <c r="AV234" s="4">
        <v>47.161949999999997</v>
      </c>
      <c r="AW234" s="4">
        <v>-88.484054999999998</v>
      </c>
      <c r="AX234" s="4">
        <v>315.7</v>
      </c>
      <c r="AY234" s="4">
        <v>35.799999999999997</v>
      </c>
      <c r="AZ234" s="4">
        <v>12</v>
      </c>
      <c r="BA234" s="4">
        <v>9</v>
      </c>
      <c r="BB234" s="4" t="s">
        <v>428</v>
      </c>
      <c r="BC234" s="4">
        <v>1.1000000000000001</v>
      </c>
      <c r="BD234" s="4">
        <v>1.8</v>
      </c>
      <c r="BE234" s="4">
        <v>2.4</v>
      </c>
      <c r="BF234" s="4">
        <v>14.063000000000001</v>
      </c>
      <c r="BG234" s="4">
        <v>12.68</v>
      </c>
      <c r="BH234" s="4">
        <v>0.9</v>
      </c>
      <c r="BI234" s="4">
        <v>16.645</v>
      </c>
      <c r="BJ234" s="4">
        <v>1653.653</v>
      </c>
      <c r="BK234" s="4">
        <v>514.27700000000004</v>
      </c>
      <c r="BL234" s="4">
        <v>4.1429999999999998</v>
      </c>
      <c r="BM234" s="4">
        <v>2.0390000000000001</v>
      </c>
      <c r="BN234" s="4">
        <v>6.1820000000000004</v>
      </c>
      <c r="BO234" s="4">
        <v>3.3570000000000002</v>
      </c>
      <c r="BP234" s="4">
        <v>1.653</v>
      </c>
      <c r="BQ234" s="4">
        <v>5.01</v>
      </c>
      <c r="BR234" s="4">
        <v>188.6722</v>
      </c>
      <c r="BU234" s="4">
        <v>77.167000000000002</v>
      </c>
      <c r="BW234" s="4">
        <v>586.95100000000002</v>
      </c>
      <c r="BX234" s="4">
        <v>0.56932000000000005</v>
      </c>
      <c r="BY234" s="4">
        <v>-5</v>
      </c>
      <c r="BZ234" s="4">
        <v>1.086433</v>
      </c>
      <c r="CA234" s="4">
        <v>13.912758</v>
      </c>
      <c r="CB234" s="4">
        <v>21.945947</v>
      </c>
    </row>
    <row r="235" spans="1:80">
      <c r="A235" s="2">
        <v>42440</v>
      </c>
      <c r="B235" s="32">
        <v>0.57253979166666669</v>
      </c>
      <c r="C235" s="4">
        <v>8.7200000000000006</v>
      </c>
      <c r="D235" s="4">
        <v>4.3163</v>
      </c>
      <c r="E235" s="4" t="s">
        <v>155</v>
      </c>
      <c r="F235" s="4">
        <v>43163.051839</v>
      </c>
      <c r="G235" s="4">
        <v>206</v>
      </c>
      <c r="H235" s="4">
        <v>89.7</v>
      </c>
      <c r="I235" s="4">
        <v>26947.7</v>
      </c>
      <c r="K235" s="4">
        <v>4.3</v>
      </c>
      <c r="L235" s="4">
        <v>2052</v>
      </c>
      <c r="M235" s="4">
        <v>0.85570000000000002</v>
      </c>
      <c r="N235" s="4">
        <v>7.4615999999999998</v>
      </c>
      <c r="O235" s="4">
        <v>3.6934</v>
      </c>
      <c r="P235" s="4">
        <v>176.27260000000001</v>
      </c>
      <c r="Q235" s="4">
        <v>76.755200000000002</v>
      </c>
      <c r="R235" s="4">
        <v>253</v>
      </c>
      <c r="S235" s="4">
        <v>142.85480000000001</v>
      </c>
      <c r="T235" s="4">
        <v>62.203899999999997</v>
      </c>
      <c r="U235" s="4">
        <v>205.1</v>
      </c>
      <c r="V235" s="4">
        <v>26947.6656</v>
      </c>
      <c r="Y235" s="4">
        <v>1755.8710000000001</v>
      </c>
      <c r="Z235" s="4">
        <v>0</v>
      </c>
      <c r="AA235" s="4">
        <v>3.6795</v>
      </c>
      <c r="AB235" s="4" t="s">
        <v>384</v>
      </c>
      <c r="AC235" s="4">
        <v>0</v>
      </c>
      <c r="AD235" s="4">
        <v>11.7</v>
      </c>
      <c r="AE235" s="4">
        <v>843</v>
      </c>
      <c r="AF235" s="4">
        <v>869</v>
      </c>
      <c r="AG235" s="4">
        <v>877</v>
      </c>
      <c r="AH235" s="4">
        <v>53</v>
      </c>
      <c r="AI235" s="4">
        <v>25.23</v>
      </c>
      <c r="AJ235" s="4">
        <v>0.57999999999999996</v>
      </c>
      <c r="AK235" s="4">
        <v>986</v>
      </c>
      <c r="AL235" s="4">
        <v>8</v>
      </c>
      <c r="AM235" s="4">
        <v>0</v>
      </c>
      <c r="AN235" s="4">
        <v>31</v>
      </c>
      <c r="AO235" s="4">
        <v>191.4</v>
      </c>
      <c r="AP235" s="4">
        <v>189.4</v>
      </c>
      <c r="AQ235" s="4">
        <v>3.4</v>
      </c>
      <c r="AR235" s="4">
        <v>195</v>
      </c>
      <c r="AS235" s="4" t="s">
        <v>155</v>
      </c>
      <c r="AT235" s="4">
        <v>2</v>
      </c>
      <c r="AU235" s="5">
        <v>0.78069444444444447</v>
      </c>
      <c r="AV235" s="4">
        <v>47.162089999999999</v>
      </c>
      <c r="AW235" s="4">
        <v>-88.484110000000001</v>
      </c>
      <c r="AX235" s="4">
        <v>316</v>
      </c>
      <c r="AY235" s="4">
        <v>36.1</v>
      </c>
      <c r="AZ235" s="4">
        <v>12</v>
      </c>
      <c r="BA235" s="4">
        <v>9</v>
      </c>
      <c r="BB235" s="4" t="s">
        <v>428</v>
      </c>
      <c r="BC235" s="4">
        <v>1.124476</v>
      </c>
      <c r="BD235" s="4">
        <v>1.824476</v>
      </c>
      <c r="BE235" s="4">
        <v>2.4244759999999999</v>
      </c>
      <c r="BF235" s="4">
        <v>14.063000000000001</v>
      </c>
      <c r="BG235" s="4">
        <v>12.53</v>
      </c>
      <c r="BH235" s="4">
        <v>0.89</v>
      </c>
      <c r="BI235" s="4">
        <v>16.864999999999998</v>
      </c>
      <c r="BJ235" s="4">
        <v>1633.5809999999999</v>
      </c>
      <c r="BK235" s="4">
        <v>514.65200000000004</v>
      </c>
      <c r="BL235" s="4">
        <v>4.0410000000000004</v>
      </c>
      <c r="BM235" s="4">
        <v>1.76</v>
      </c>
      <c r="BN235" s="4">
        <v>5.8010000000000002</v>
      </c>
      <c r="BO235" s="4">
        <v>3.2749999999999999</v>
      </c>
      <c r="BP235" s="4">
        <v>1.4259999999999999</v>
      </c>
      <c r="BQ235" s="4">
        <v>4.7009999999999996</v>
      </c>
      <c r="BR235" s="4">
        <v>195.08619999999999</v>
      </c>
      <c r="BU235" s="4">
        <v>76.269000000000005</v>
      </c>
      <c r="BW235" s="4">
        <v>585.72199999999998</v>
      </c>
      <c r="BX235" s="4">
        <v>0.59892800000000002</v>
      </c>
      <c r="BY235" s="4">
        <v>-5</v>
      </c>
      <c r="BZ235" s="4">
        <v>1.087866</v>
      </c>
      <c r="CA235" s="4">
        <v>14.636303</v>
      </c>
      <c r="CB235" s="4">
        <v>21.974893000000002</v>
      </c>
    </row>
    <row r="236" spans="1:80">
      <c r="A236" s="2">
        <v>42440</v>
      </c>
      <c r="B236" s="32">
        <v>0.57255136574074073</v>
      </c>
      <c r="C236" s="4">
        <v>8.718</v>
      </c>
      <c r="D236" s="4">
        <v>4.2805</v>
      </c>
      <c r="E236" s="4" t="s">
        <v>155</v>
      </c>
      <c r="F236" s="4">
        <v>42804.609053</v>
      </c>
      <c r="G236" s="4">
        <v>203.1</v>
      </c>
      <c r="H236" s="4">
        <v>89.8</v>
      </c>
      <c r="I236" s="4">
        <v>27917.200000000001</v>
      </c>
      <c r="K236" s="4">
        <v>4.3</v>
      </c>
      <c r="L236" s="4">
        <v>2052</v>
      </c>
      <c r="M236" s="4">
        <v>0.85509999999999997</v>
      </c>
      <c r="N236" s="4">
        <v>7.4546999999999999</v>
      </c>
      <c r="O236" s="4">
        <v>3.6602000000000001</v>
      </c>
      <c r="P236" s="4">
        <v>173.65539999999999</v>
      </c>
      <c r="Q236" s="4">
        <v>76.819299999999998</v>
      </c>
      <c r="R236" s="4">
        <v>250.5</v>
      </c>
      <c r="S236" s="4">
        <v>140.7337</v>
      </c>
      <c r="T236" s="4">
        <v>62.255800000000001</v>
      </c>
      <c r="U236" s="4">
        <v>203</v>
      </c>
      <c r="V236" s="4">
        <v>27917.1515</v>
      </c>
      <c r="Y236" s="4">
        <v>1754.6690000000001</v>
      </c>
      <c r="Z236" s="4">
        <v>0</v>
      </c>
      <c r="AA236" s="4">
        <v>3.6768999999999998</v>
      </c>
      <c r="AB236" s="4" t="s">
        <v>384</v>
      </c>
      <c r="AC236" s="4">
        <v>0</v>
      </c>
      <c r="AD236" s="4">
        <v>11.6</v>
      </c>
      <c r="AE236" s="4">
        <v>845</v>
      </c>
      <c r="AF236" s="4">
        <v>872</v>
      </c>
      <c r="AG236" s="4">
        <v>879</v>
      </c>
      <c r="AH236" s="4">
        <v>53</v>
      </c>
      <c r="AI236" s="4">
        <v>25.23</v>
      </c>
      <c r="AJ236" s="4">
        <v>0.57999999999999996</v>
      </c>
      <c r="AK236" s="4">
        <v>986</v>
      </c>
      <c r="AL236" s="4">
        <v>8</v>
      </c>
      <c r="AM236" s="4">
        <v>0</v>
      </c>
      <c r="AN236" s="4">
        <v>31</v>
      </c>
      <c r="AO236" s="4">
        <v>192</v>
      </c>
      <c r="AP236" s="4">
        <v>189.6</v>
      </c>
      <c r="AQ236" s="4">
        <v>3.5</v>
      </c>
      <c r="AR236" s="4">
        <v>195</v>
      </c>
      <c r="AS236" s="4" t="s">
        <v>155</v>
      </c>
      <c r="AT236" s="4">
        <v>2</v>
      </c>
      <c r="AU236" s="5">
        <v>0.78070601851851851</v>
      </c>
      <c r="AV236" s="4">
        <v>47.162242999999997</v>
      </c>
      <c r="AW236" s="4">
        <v>-88.484114000000005</v>
      </c>
      <c r="AX236" s="4">
        <v>316.39999999999998</v>
      </c>
      <c r="AY236" s="4">
        <v>37.5</v>
      </c>
      <c r="AZ236" s="4">
        <v>12</v>
      </c>
      <c r="BA236" s="4">
        <v>9</v>
      </c>
      <c r="BB236" s="4" t="s">
        <v>428</v>
      </c>
      <c r="BC236" s="4">
        <v>1.151249</v>
      </c>
      <c r="BD236" s="4">
        <v>1.8512489999999999</v>
      </c>
      <c r="BE236" s="4">
        <v>2.3781219999999998</v>
      </c>
      <c r="BF236" s="4">
        <v>14.063000000000001</v>
      </c>
      <c r="BG236" s="4">
        <v>12.47</v>
      </c>
      <c r="BH236" s="4">
        <v>0.89</v>
      </c>
      <c r="BI236" s="4">
        <v>16.945</v>
      </c>
      <c r="BJ236" s="4">
        <v>1625.377</v>
      </c>
      <c r="BK236" s="4">
        <v>507.93799999999999</v>
      </c>
      <c r="BL236" s="4">
        <v>3.9649999999999999</v>
      </c>
      <c r="BM236" s="4">
        <v>1.754</v>
      </c>
      <c r="BN236" s="4">
        <v>5.7190000000000003</v>
      </c>
      <c r="BO236" s="4">
        <v>3.2130000000000001</v>
      </c>
      <c r="BP236" s="4">
        <v>1.421</v>
      </c>
      <c r="BQ236" s="4">
        <v>4.6349999999999998</v>
      </c>
      <c r="BR236" s="4">
        <v>201.27619999999999</v>
      </c>
      <c r="BU236" s="4">
        <v>75.905000000000001</v>
      </c>
      <c r="BW236" s="4">
        <v>582.92100000000005</v>
      </c>
      <c r="BX236" s="4">
        <v>0.576824</v>
      </c>
      <c r="BY236" s="4">
        <v>-5</v>
      </c>
      <c r="BZ236" s="4">
        <v>1.089866</v>
      </c>
      <c r="CA236" s="4">
        <v>14.096137000000001</v>
      </c>
      <c r="CB236" s="4">
        <v>22.015293</v>
      </c>
    </row>
    <row r="237" spans="1:80">
      <c r="A237" s="2">
        <v>42440</v>
      </c>
      <c r="B237" s="32">
        <v>0.57256293981481476</v>
      </c>
      <c r="C237" s="4">
        <v>8.7080000000000002</v>
      </c>
      <c r="D237" s="4">
        <v>4.2480000000000002</v>
      </c>
      <c r="E237" s="4" t="s">
        <v>155</v>
      </c>
      <c r="F237" s="4">
        <v>42480</v>
      </c>
      <c r="G237" s="4">
        <v>202.8</v>
      </c>
      <c r="H237" s="4">
        <v>90</v>
      </c>
      <c r="I237" s="4">
        <v>28519.7</v>
      </c>
      <c r="K237" s="4">
        <v>4.3</v>
      </c>
      <c r="L237" s="4">
        <v>2052</v>
      </c>
      <c r="M237" s="4">
        <v>0.85489999999999999</v>
      </c>
      <c r="N237" s="4">
        <v>7.4443999999999999</v>
      </c>
      <c r="O237" s="4">
        <v>3.6315</v>
      </c>
      <c r="P237" s="4">
        <v>173.3699</v>
      </c>
      <c r="Q237" s="4">
        <v>76.939300000000003</v>
      </c>
      <c r="R237" s="4">
        <v>250.3</v>
      </c>
      <c r="S237" s="4">
        <v>140.50229999999999</v>
      </c>
      <c r="T237" s="4">
        <v>62.353099999999998</v>
      </c>
      <c r="U237" s="4">
        <v>202.9</v>
      </c>
      <c r="V237" s="4">
        <v>28519.707600000002</v>
      </c>
      <c r="Y237" s="4">
        <v>1754.2159999999999</v>
      </c>
      <c r="Z237" s="4">
        <v>0</v>
      </c>
      <c r="AA237" s="4">
        <v>3.6760000000000002</v>
      </c>
      <c r="AB237" s="4" t="s">
        <v>384</v>
      </c>
      <c r="AC237" s="4">
        <v>0</v>
      </c>
      <c r="AD237" s="4">
        <v>11.7</v>
      </c>
      <c r="AE237" s="4">
        <v>845</v>
      </c>
      <c r="AF237" s="4">
        <v>874</v>
      </c>
      <c r="AG237" s="4">
        <v>880</v>
      </c>
      <c r="AH237" s="4">
        <v>53</v>
      </c>
      <c r="AI237" s="4">
        <v>25.23</v>
      </c>
      <c r="AJ237" s="4">
        <v>0.57999999999999996</v>
      </c>
      <c r="AK237" s="4">
        <v>986</v>
      </c>
      <c r="AL237" s="4">
        <v>8</v>
      </c>
      <c r="AM237" s="4">
        <v>0</v>
      </c>
      <c r="AN237" s="4">
        <v>31.433</v>
      </c>
      <c r="AO237" s="4">
        <v>191.6</v>
      </c>
      <c r="AP237" s="4">
        <v>189</v>
      </c>
      <c r="AQ237" s="4">
        <v>3.4</v>
      </c>
      <c r="AR237" s="4">
        <v>195</v>
      </c>
      <c r="AS237" s="4" t="s">
        <v>155</v>
      </c>
      <c r="AT237" s="4">
        <v>2</v>
      </c>
      <c r="AU237" s="5">
        <v>0.78071759259259255</v>
      </c>
      <c r="AV237" s="4">
        <v>47.162401000000003</v>
      </c>
      <c r="AW237" s="4">
        <v>-88.484094999999996</v>
      </c>
      <c r="AX237" s="4">
        <v>316.7</v>
      </c>
      <c r="AY237" s="4">
        <v>38.700000000000003</v>
      </c>
      <c r="AZ237" s="4">
        <v>12</v>
      </c>
      <c r="BA237" s="4">
        <v>9</v>
      </c>
      <c r="BB237" s="4" t="s">
        <v>428</v>
      </c>
      <c r="BC237" s="4">
        <v>1</v>
      </c>
      <c r="BD237" s="4">
        <v>1.7</v>
      </c>
      <c r="BE237" s="4">
        <v>2</v>
      </c>
      <c r="BF237" s="4">
        <v>14.063000000000001</v>
      </c>
      <c r="BG237" s="4">
        <v>12.45</v>
      </c>
      <c r="BH237" s="4">
        <v>0.89</v>
      </c>
      <c r="BI237" s="4">
        <v>16.975000000000001</v>
      </c>
      <c r="BJ237" s="4">
        <v>1620.644</v>
      </c>
      <c r="BK237" s="4">
        <v>503.185</v>
      </c>
      <c r="BL237" s="4">
        <v>3.952</v>
      </c>
      <c r="BM237" s="4">
        <v>1.754</v>
      </c>
      <c r="BN237" s="4">
        <v>5.7069999999999999</v>
      </c>
      <c r="BO237" s="4">
        <v>3.2029999999999998</v>
      </c>
      <c r="BP237" s="4">
        <v>1.4219999999999999</v>
      </c>
      <c r="BQ237" s="4">
        <v>4.625</v>
      </c>
      <c r="BR237" s="4">
        <v>205.30629999999999</v>
      </c>
      <c r="BU237" s="4">
        <v>75.769000000000005</v>
      </c>
      <c r="BW237" s="4">
        <v>581.88</v>
      </c>
      <c r="BX237" s="4">
        <v>0.56544399999999995</v>
      </c>
      <c r="BY237" s="4">
        <v>-5</v>
      </c>
      <c r="BZ237" s="4">
        <v>1.087969</v>
      </c>
      <c r="CA237" s="4">
        <v>13.818038</v>
      </c>
      <c r="CB237" s="4">
        <v>21.976973999999998</v>
      </c>
    </row>
    <row r="238" spans="1:80">
      <c r="A238" s="2">
        <v>42440</v>
      </c>
      <c r="B238" s="32">
        <v>0.57257451388888891</v>
      </c>
      <c r="C238" s="4">
        <v>8.6750000000000007</v>
      </c>
      <c r="D238" s="4">
        <v>4.2550999999999997</v>
      </c>
      <c r="E238" s="4" t="s">
        <v>155</v>
      </c>
      <c r="F238" s="4">
        <v>42550.969055000001</v>
      </c>
      <c r="G238" s="4">
        <v>224.8</v>
      </c>
      <c r="H238" s="4">
        <v>87.1</v>
      </c>
      <c r="I238" s="4">
        <v>28732.2</v>
      </c>
      <c r="K238" s="4">
        <v>4.4000000000000004</v>
      </c>
      <c r="L238" s="4">
        <v>2052</v>
      </c>
      <c r="M238" s="4">
        <v>0.8548</v>
      </c>
      <c r="N238" s="4">
        <v>7.4160000000000004</v>
      </c>
      <c r="O238" s="4">
        <v>3.6375000000000002</v>
      </c>
      <c r="P238" s="4">
        <v>192.20330000000001</v>
      </c>
      <c r="Q238" s="4">
        <v>74.425799999999995</v>
      </c>
      <c r="R238" s="4">
        <v>266.60000000000002</v>
      </c>
      <c r="S238" s="4">
        <v>155.7653</v>
      </c>
      <c r="T238" s="4">
        <v>60.316099999999999</v>
      </c>
      <c r="U238" s="4">
        <v>216.1</v>
      </c>
      <c r="V238" s="4">
        <v>28732.2497</v>
      </c>
      <c r="Y238" s="4">
        <v>1754.1469999999999</v>
      </c>
      <c r="Z238" s="4">
        <v>0</v>
      </c>
      <c r="AA238" s="4">
        <v>3.7612999999999999</v>
      </c>
      <c r="AB238" s="4" t="s">
        <v>384</v>
      </c>
      <c r="AC238" s="4">
        <v>0</v>
      </c>
      <c r="AD238" s="4">
        <v>11.6</v>
      </c>
      <c r="AE238" s="4">
        <v>846</v>
      </c>
      <c r="AF238" s="4">
        <v>874</v>
      </c>
      <c r="AG238" s="4">
        <v>881</v>
      </c>
      <c r="AH238" s="4">
        <v>53</v>
      </c>
      <c r="AI238" s="4">
        <v>25.23</v>
      </c>
      <c r="AJ238" s="4">
        <v>0.57999999999999996</v>
      </c>
      <c r="AK238" s="4">
        <v>986</v>
      </c>
      <c r="AL238" s="4">
        <v>8</v>
      </c>
      <c r="AM238" s="4">
        <v>0</v>
      </c>
      <c r="AN238" s="4">
        <v>32</v>
      </c>
      <c r="AO238" s="4">
        <v>191</v>
      </c>
      <c r="AP238" s="4">
        <v>189</v>
      </c>
      <c r="AQ238" s="4">
        <v>3.4</v>
      </c>
      <c r="AR238" s="4">
        <v>195</v>
      </c>
      <c r="AS238" s="4" t="s">
        <v>155</v>
      </c>
      <c r="AT238" s="4">
        <v>2</v>
      </c>
      <c r="AU238" s="5">
        <v>0.7807291666666667</v>
      </c>
      <c r="AV238" s="4">
        <v>47.162560999999997</v>
      </c>
      <c r="AW238" s="4">
        <v>-88.484069000000005</v>
      </c>
      <c r="AX238" s="4">
        <v>317.3</v>
      </c>
      <c r="AY238" s="4">
        <v>39.1</v>
      </c>
      <c r="AZ238" s="4">
        <v>12</v>
      </c>
      <c r="BA238" s="4">
        <v>10</v>
      </c>
      <c r="BB238" s="4" t="s">
        <v>431</v>
      </c>
      <c r="BC238" s="4">
        <v>1</v>
      </c>
      <c r="BD238" s="4">
        <v>1.7</v>
      </c>
      <c r="BE238" s="4">
        <v>2</v>
      </c>
      <c r="BF238" s="4">
        <v>14.063000000000001</v>
      </c>
      <c r="BG238" s="4">
        <v>12.45</v>
      </c>
      <c r="BH238" s="4">
        <v>0.89</v>
      </c>
      <c r="BI238" s="4">
        <v>16.98</v>
      </c>
      <c r="BJ238" s="4">
        <v>1614.605</v>
      </c>
      <c r="BK238" s="4">
        <v>504.05</v>
      </c>
      <c r="BL238" s="4">
        <v>4.3819999999999997</v>
      </c>
      <c r="BM238" s="4">
        <v>1.6970000000000001</v>
      </c>
      <c r="BN238" s="4">
        <v>6.0789999999999997</v>
      </c>
      <c r="BO238" s="4">
        <v>3.5510000000000002</v>
      </c>
      <c r="BP238" s="4">
        <v>1.375</v>
      </c>
      <c r="BQ238" s="4">
        <v>4.9269999999999996</v>
      </c>
      <c r="BR238" s="4">
        <v>206.85429999999999</v>
      </c>
      <c r="BU238" s="4">
        <v>75.772999999999996</v>
      </c>
      <c r="BW238" s="4">
        <v>595.44000000000005</v>
      </c>
      <c r="BX238" s="4">
        <v>0.65033099999999999</v>
      </c>
      <c r="BY238" s="4">
        <v>-5</v>
      </c>
      <c r="BZ238" s="4">
        <v>1.084433</v>
      </c>
      <c r="CA238" s="4">
        <v>15.892464</v>
      </c>
      <c r="CB238" s="4">
        <v>21.905546999999999</v>
      </c>
    </row>
    <row r="239" spans="1:80">
      <c r="A239" s="2">
        <v>42440</v>
      </c>
      <c r="B239" s="32">
        <v>0.57258608796296295</v>
      </c>
      <c r="C239" s="4">
        <v>8.6769999999999996</v>
      </c>
      <c r="D239" s="4">
        <v>4.28</v>
      </c>
      <c r="E239" s="4" t="s">
        <v>155</v>
      </c>
      <c r="F239" s="4">
        <v>42800.025795000001</v>
      </c>
      <c r="G239" s="4">
        <v>231.1</v>
      </c>
      <c r="H239" s="4">
        <v>90.6</v>
      </c>
      <c r="I239" s="4">
        <v>28408.400000000001</v>
      </c>
      <c r="K239" s="4">
        <v>4.4000000000000004</v>
      </c>
      <c r="L239" s="4">
        <v>2052</v>
      </c>
      <c r="M239" s="4">
        <v>0.85489999999999999</v>
      </c>
      <c r="N239" s="4">
        <v>7.4179000000000004</v>
      </c>
      <c r="O239" s="4">
        <v>3.6589</v>
      </c>
      <c r="P239" s="4">
        <v>197.52269999999999</v>
      </c>
      <c r="Q239" s="4">
        <v>77.486400000000003</v>
      </c>
      <c r="R239" s="4">
        <v>275</v>
      </c>
      <c r="S239" s="4">
        <v>160.0762</v>
      </c>
      <c r="T239" s="4">
        <v>62.796500000000002</v>
      </c>
      <c r="U239" s="4">
        <v>222.9</v>
      </c>
      <c r="V239" s="4">
        <v>28408.351600000002</v>
      </c>
      <c r="Y239" s="4">
        <v>1754.201</v>
      </c>
      <c r="Z239" s="4">
        <v>0</v>
      </c>
      <c r="AA239" s="4">
        <v>3.7614000000000001</v>
      </c>
      <c r="AB239" s="4" t="s">
        <v>384</v>
      </c>
      <c r="AC239" s="4">
        <v>0</v>
      </c>
      <c r="AD239" s="4">
        <v>11.7</v>
      </c>
      <c r="AE239" s="4">
        <v>847</v>
      </c>
      <c r="AF239" s="4">
        <v>874</v>
      </c>
      <c r="AG239" s="4">
        <v>882</v>
      </c>
      <c r="AH239" s="4">
        <v>53</v>
      </c>
      <c r="AI239" s="4">
        <v>25.23</v>
      </c>
      <c r="AJ239" s="4">
        <v>0.57999999999999996</v>
      </c>
      <c r="AK239" s="4">
        <v>986</v>
      </c>
      <c r="AL239" s="4">
        <v>8</v>
      </c>
      <c r="AM239" s="4">
        <v>0</v>
      </c>
      <c r="AN239" s="4">
        <v>31.567</v>
      </c>
      <c r="AO239" s="4">
        <v>191</v>
      </c>
      <c r="AP239" s="4">
        <v>189</v>
      </c>
      <c r="AQ239" s="4">
        <v>3.3</v>
      </c>
      <c r="AR239" s="4">
        <v>195</v>
      </c>
      <c r="AS239" s="4" t="s">
        <v>155</v>
      </c>
      <c r="AT239" s="4">
        <v>2</v>
      </c>
      <c r="AU239" s="5">
        <v>0.78074074074074085</v>
      </c>
      <c r="AV239" s="4">
        <v>47.16272</v>
      </c>
      <c r="AW239" s="4">
        <v>-88.484054999999998</v>
      </c>
      <c r="AX239" s="4">
        <v>317.7</v>
      </c>
      <c r="AY239" s="4">
        <v>39.6</v>
      </c>
      <c r="AZ239" s="4">
        <v>12</v>
      </c>
      <c r="BA239" s="4">
        <v>10</v>
      </c>
      <c r="BB239" s="4" t="s">
        <v>431</v>
      </c>
      <c r="BC239" s="4">
        <v>1.024076</v>
      </c>
      <c r="BD239" s="4">
        <v>1.7481519999999999</v>
      </c>
      <c r="BE239" s="4">
        <v>2.048152</v>
      </c>
      <c r="BF239" s="4">
        <v>14.063000000000001</v>
      </c>
      <c r="BG239" s="4">
        <v>12.46</v>
      </c>
      <c r="BH239" s="4">
        <v>0.89</v>
      </c>
      <c r="BI239" s="4">
        <v>16.975999999999999</v>
      </c>
      <c r="BJ239" s="4">
        <v>1616.079</v>
      </c>
      <c r="BK239" s="4">
        <v>507.346</v>
      </c>
      <c r="BL239" s="4">
        <v>4.5060000000000002</v>
      </c>
      <c r="BM239" s="4">
        <v>1.768</v>
      </c>
      <c r="BN239" s="4">
        <v>6.274</v>
      </c>
      <c r="BO239" s="4">
        <v>3.6520000000000001</v>
      </c>
      <c r="BP239" s="4">
        <v>1.4330000000000001</v>
      </c>
      <c r="BQ239" s="4">
        <v>5.085</v>
      </c>
      <c r="BR239" s="4">
        <v>204.6557</v>
      </c>
      <c r="BU239" s="4">
        <v>75.823999999999998</v>
      </c>
      <c r="BW239" s="4">
        <v>595.84699999999998</v>
      </c>
      <c r="BX239" s="4">
        <v>0.72485599999999994</v>
      </c>
      <c r="BY239" s="4">
        <v>-5</v>
      </c>
      <c r="BZ239" s="4">
        <v>1.0845670000000001</v>
      </c>
      <c r="CA239" s="4">
        <v>17.713667999999998</v>
      </c>
      <c r="CB239" s="4">
        <v>21.908252999999998</v>
      </c>
    </row>
    <row r="240" spans="1:80">
      <c r="A240" s="2">
        <v>42440</v>
      </c>
      <c r="B240" s="32">
        <v>0.5725976620370371</v>
      </c>
      <c r="C240" s="4">
        <v>8.68</v>
      </c>
      <c r="D240" s="4">
        <v>4.1372999999999998</v>
      </c>
      <c r="E240" s="4" t="s">
        <v>155</v>
      </c>
      <c r="F240" s="4">
        <v>41372.682717000003</v>
      </c>
      <c r="G240" s="4">
        <v>231.6</v>
      </c>
      <c r="H240" s="4">
        <v>94</v>
      </c>
      <c r="I240" s="4">
        <v>28121.200000000001</v>
      </c>
      <c r="K240" s="4">
        <v>4.4000000000000004</v>
      </c>
      <c r="L240" s="4">
        <v>2052</v>
      </c>
      <c r="M240" s="4">
        <v>0.85650000000000004</v>
      </c>
      <c r="N240" s="4">
        <v>7.4345999999999997</v>
      </c>
      <c r="O240" s="4">
        <v>3.5436000000000001</v>
      </c>
      <c r="P240" s="4">
        <v>198.3689</v>
      </c>
      <c r="Q240" s="4">
        <v>80.5398</v>
      </c>
      <c r="R240" s="4">
        <v>278.89999999999998</v>
      </c>
      <c r="S240" s="4">
        <v>160.762</v>
      </c>
      <c r="T240" s="4">
        <v>65.271100000000004</v>
      </c>
      <c r="U240" s="4">
        <v>226</v>
      </c>
      <c r="V240" s="4">
        <v>28121.2006</v>
      </c>
      <c r="Y240" s="4">
        <v>1757.569</v>
      </c>
      <c r="Z240" s="4">
        <v>0</v>
      </c>
      <c r="AA240" s="4">
        <v>3.7686999999999999</v>
      </c>
      <c r="AB240" s="4" t="s">
        <v>384</v>
      </c>
      <c r="AC240" s="4">
        <v>0</v>
      </c>
      <c r="AD240" s="4">
        <v>11.6</v>
      </c>
      <c r="AE240" s="4">
        <v>847</v>
      </c>
      <c r="AF240" s="4">
        <v>875</v>
      </c>
      <c r="AG240" s="4">
        <v>881</v>
      </c>
      <c r="AH240" s="4">
        <v>53</v>
      </c>
      <c r="AI240" s="4">
        <v>25.23</v>
      </c>
      <c r="AJ240" s="4">
        <v>0.57999999999999996</v>
      </c>
      <c r="AK240" s="4">
        <v>986</v>
      </c>
      <c r="AL240" s="4">
        <v>8</v>
      </c>
      <c r="AM240" s="4">
        <v>0</v>
      </c>
      <c r="AN240" s="4">
        <v>31.433</v>
      </c>
      <c r="AO240" s="4">
        <v>191</v>
      </c>
      <c r="AP240" s="4">
        <v>189</v>
      </c>
      <c r="AQ240" s="4">
        <v>3.3</v>
      </c>
      <c r="AR240" s="4">
        <v>195</v>
      </c>
      <c r="AS240" s="4" t="s">
        <v>155</v>
      </c>
      <c r="AT240" s="4">
        <v>2</v>
      </c>
      <c r="AU240" s="5">
        <v>0.78075231481481477</v>
      </c>
      <c r="AV240" s="4">
        <v>47.162888000000002</v>
      </c>
      <c r="AW240" s="4">
        <v>-88.484072999999995</v>
      </c>
      <c r="AX240" s="4">
        <v>317.89999999999998</v>
      </c>
      <c r="AY240" s="4">
        <v>41.1</v>
      </c>
      <c r="AZ240" s="4">
        <v>12</v>
      </c>
      <c r="BA240" s="4">
        <v>10</v>
      </c>
      <c r="BB240" s="4" t="s">
        <v>431</v>
      </c>
      <c r="BC240" s="4">
        <v>1.1000000000000001</v>
      </c>
      <c r="BD240" s="4">
        <v>1.9239759999999999</v>
      </c>
      <c r="BE240" s="4">
        <v>2.223976</v>
      </c>
      <c r="BF240" s="4">
        <v>14.063000000000001</v>
      </c>
      <c r="BG240" s="4">
        <v>12.61</v>
      </c>
      <c r="BH240" s="4">
        <v>0.9</v>
      </c>
      <c r="BI240" s="4">
        <v>16.751999999999999</v>
      </c>
      <c r="BJ240" s="4">
        <v>1634.702</v>
      </c>
      <c r="BK240" s="4">
        <v>495.91800000000001</v>
      </c>
      <c r="BL240" s="4">
        <v>4.5679999999999996</v>
      </c>
      <c r="BM240" s="4">
        <v>1.855</v>
      </c>
      <c r="BN240" s="4">
        <v>6.4219999999999997</v>
      </c>
      <c r="BO240" s="4">
        <v>3.702</v>
      </c>
      <c r="BP240" s="4">
        <v>1.5029999999999999</v>
      </c>
      <c r="BQ240" s="4">
        <v>5.2050000000000001</v>
      </c>
      <c r="BR240" s="4">
        <v>204.46279999999999</v>
      </c>
      <c r="BU240" s="4">
        <v>76.673000000000002</v>
      </c>
      <c r="BW240" s="4">
        <v>602.51800000000003</v>
      </c>
      <c r="BX240" s="4">
        <v>0.72957700000000003</v>
      </c>
      <c r="BY240" s="4">
        <v>-5</v>
      </c>
      <c r="BZ240" s="4">
        <v>1.082268</v>
      </c>
      <c r="CA240" s="4">
        <v>17.829038000000001</v>
      </c>
      <c r="CB240" s="4">
        <v>21.861813999999999</v>
      </c>
    </row>
    <row r="241" spans="1:80">
      <c r="A241" s="2">
        <v>42440</v>
      </c>
      <c r="B241" s="32">
        <v>0.57260923611111114</v>
      </c>
      <c r="C241" s="4">
        <v>8.68</v>
      </c>
      <c r="D241" s="4">
        <v>4.2214999999999998</v>
      </c>
      <c r="E241" s="4" t="s">
        <v>155</v>
      </c>
      <c r="F241" s="4">
        <v>42215.3148</v>
      </c>
      <c r="G241" s="4">
        <v>241.9</v>
      </c>
      <c r="H241" s="4">
        <v>89.2</v>
      </c>
      <c r="I241" s="4">
        <v>28619</v>
      </c>
      <c r="K241" s="4">
        <v>4.4000000000000004</v>
      </c>
      <c r="L241" s="4">
        <v>2052</v>
      </c>
      <c r="M241" s="4">
        <v>0.85529999999999995</v>
      </c>
      <c r="N241" s="4">
        <v>7.4238</v>
      </c>
      <c r="O241" s="4">
        <v>3.6105999999999998</v>
      </c>
      <c r="P241" s="4">
        <v>206.90690000000001</v>
      </c>
      <c r="Q241" s="4">
        <v>76.284999999999997</v>
      </c>
      <c r="R241" s="4">
        <v>283.2</v>
      </c>
      <c r="S241" s="4">
        <v>167.54910000000001</v>
      </c>
      <c r="T241" s="4">
        <v>61.774099999999997</v>
      </c>
      <c r="U241" s="4">
        <v>229.3</v>
      </c>
      <c r="V241" s="4">
        <v>28619.037799999998</v>
      </c>
      <c r="Y241" s="4">
        <v>1755.0229999999999</v>
      </c>
      <c r="Z241" s="4">
        <v>0</v>
      </c>
      <c r="AA241" s="4">
        <v>3.7631999999999999</v>
      </c>
      <c r="AB241" s="4" t="s">
        <v>384</v>
      </c>
      <c r="AC241" s="4">
        <v>0</v>
      </c>
      <c r="AD241" s="4">
        <v>11.6</v>
      </c>
      <c r="AE241" s="4">
        <v>848</v>
      </c>
      <c r="AF241" s="4">
        <v>878</v>
      </c>
      <c r="AG241" s="4">
        <v>882</v>
      </c>
      <c r="AH241" s="4">
        <v>52.6</v>
      </c>
      <c r="AI241" s="4">
        <v>25.02</v>
      </c>
      <c r="AJ241" s="4">
        <v>0.56999999999999995</v>
      </c>
      <c r="AK241" s="4">
        <v>986</v>
      </c>
      <c r="AL241" s="4">
        <v>8</v>
      </c>
      <c r="AM241" s="4">
        <v>0</v>
      </c>
      <c r="AN241" s="4">
        <v>32</v>
      </c>
      <c r="AO241" s="4">
        <v>191</v>
      </c>
      <c r="AP241" s="4">
        <v>189</v>
      </c>
      <c r="AQ241" s="4">
        <v>3.4</v>
      </c>
      <c r="AR241" s="4">
        <v>195</v>
      </c>
      <c r="AS241" s="4" t="s">
        <v>155</v>
      </c>
      <c r="AT241" s="4">
        <v>2</v>
      </c>
      <c r="AU241" s="5">
        <v>0.78076388888888892</v>
      </c>
      <c r="AV241" s="4">
        <v>47.163054000000002</v>
      </c>
      <c r="AW241" s="4">
        <v>-88.484116999999998</v>
      </c>
      <c r="AX241" s="4">
        <v>318.10000000000002</v>
      </c>
      <c r="AY241" s="4">
        <v>41.2</v>
      </c>
      <c r="AZ241" s="4">
        <v>12</v>
      </c>
      <c r="BA241" s="4">
        <v>9</v>
      </c>
      <c r="BB241" s="4" t="s">
        <v>430</v>
      </c>
      <c r="BC241" s="4">
        <v>1.1241410000000001</v>
      </c>
      <c r="BD241" s="4">
        <v>2.0241410000000002</v>
      </c>
      <c r="BE241" s="4">
        <v>2.324141</v>
      </c>
      <c r="BF241" s="4">
        <v>14.063000000000001</v>
      </c>
      <c r="BG241" s="4">
        <v>12.49</v>
      </c>
      <c r="BH241" s="4">
        <v>0.89</v>
      </c>
      <c r="BI241" s="4">
        <v>16.922000000000001</v>
      </c>
      <c r="BJ241" s="4">
        <v>1619.8520000000001</v>
      </c>
      <c r="BK241" s="4">
        <v>501.42200000000003</v>
      </c>
      <c r="BL241" s="4">
        <v>4.7279999999999998</v>
      </c>
      <c r="BM241" s="4">
        <v>1.7430000000000001</v>
      </c>
      <c r="BN241" s="4">
        <v>6.4710000000000001</v>
      </c>
      <c r="BO241" s="4">
        <v>3.8290000000000002</v>
      </c>
      <c r="BP241" s="4">
        <v>1.4119999999999999</v>
      </c>
      <c r="BQ241" s="4">
        <v>5.24</v>
      </c>
      <c r="BR241" s="4">
        <v>206.4914</v>
      </c>
      <c r="BU241" s="4">
        <v>75.977000000000004</v>
      </c>
      <c r="BW241" s="4">
        <v>597.04499999999996</v>
      </c>
      <c r="BX241" s="4">
        <v>0.74144399999999999</v>
      </c>
      <c r="BY241" s="4">
        <v>-5</v>
      </c>
      <c r="BZ241" s="4">
        <v>1.0808660000000001</v>
      </c>
      <c r="CA241" s="4">
        <v>18.119038</v>
      </c>
      <c r="CB241" s="4">
        <v>21.833493000000001</v>
      </c>
    </row>
    <row r="242" spans="1:80">
      <c r="A242" s="2">
        <v>42440</v>
      </c>
      <c r="B242" s="32">
        <v>0.57262081018518518</v>
      </c>
      <c r="C242" s="4">
        <v>8.6720000000000006</v>
      </c>
      <c r="D242" s="4">
        <v>4.3270999999999997</v>
      </c>
      <c r="E242" s="4" t="s">
        <v>155</v>
      </c>
      <c r="F242" s="4">
        <v>43270.978618000001</v>
      </c>
      <c r="G242" s="4">
        <v>244.5</v>
      </c>
      <c r="H242" s="4">
        <v>100.7</v>
      </c>
      <c r="I242" s="4">
        <v>28855.3</v>
      </c>
      <c r="K242" s="4">
        <v>4.4000000000000004</v>
      </c>
      <c r="L242" s="4">
        <v>2052</v>
      </c>
      <c r="M242" s="4">
        <v>0.85409999999999997</v>
      </c>
      <c r="N242" s="4">
        <v>7.4069000000000003</v>
      </c>
      <c r="O242" s="4">
        <v>3.6959</v>
      </c>
      <c r="P242" s="4">
        <v>208.86359999999999</v>
      </c>
      <c r="Q242" s="4">
        <v>86.009900000000002</v>
      </c>
      <c r="R242" s="4">
        <v>294.89999999999998</v>
      </c>
      <c r="S242" s="4">
        <v>169.09229999999999</v>
      </c>
      <c r="T242" s="4">
        <v>69.632099999999994</v>
      </c>
      <c r="U242" s="4">
        <v>238.7</v>
      </c>
      <c r="V242" s="4">
        <v>28855.2889</v>
      </c>
      <c r="Y242" s="4">
        <v>1752.655</v>
      </c>
      <c r="Z242" s="4">
        <v>0</v>
      </c>
      <c r="AA242" s="4">
        <v>3.7581000000000002</v>
      </c>
      <c r="AB242" s="4" t="s">
        <v>384</v>
      </c>
      <c r="AC242" s="4">
        <v>0</v>
      </c>
      <c r="AD242" s="4">
        <v>11.6</v>
      </c>
      <c r="AE242" s="4">
        <v>848</v>
      </c>
      <c r="AF242" s="4">
        <v>880</v>
      </c>
      <c r="AG242" s="4">
        <v>881</v>
      </c>
      <c r="AH242" s="4">
        <v>52.4</v>
      </c>
      <c r="AI242" s="4">
        <v>24.96</v>
      </c>
      <c r="AJ242" s="4">
        <v>0.56999999999999995</v>
      </c>
      <c r="AK242" s="4">
        <v>986</v>
      </c>
      <c r="AL242" s="4">
        <v>8</v>
      </c>
      <c r="AM242" s="4">
        <v>0</v>
      </c>
      <c r="AN242" s="4">
        <v>32</v>
      </c>
      <c r="AO242" s="4">
        <v>191</v>
      </c>
      <c r="AP242" s="4">
        <v>189</v>
      </c>
      <c r="AQ242" s="4">
        <v>3.5</v>
      </c>
      <c r="AR242" s="4">
        <v>195</v>
      </c>
      <c r="AS242" s="4" t="s">
        <v>155</v>
      </c>
      <c r="AT242" s="4">
        <v>2</v>
      </c>
      <c r="AU242" s="5">
        <v>0.78077546296296296</v>
      </c>
      <c r="AV242" s="4">
        <v>47.163215000000001</v>
      </c>
      <c r="AW242" s="4">
        <v>-88.484202999999994</v>
      </c>
      <c r="AX242" s="4">
        <v>318.39999999999998</v>
      </c>
      <c r="AY242" s="4">
        <v>41.1</v>
      </c>
      <c r="AZ242" s="4">
        <v>12</v>
      </c>
      <c r="BA242" s="4">
        <v>9</v>
      </c>
      <c r="BB242" s="4" t="s">
        <v>430</v>
      </c>
      <c r="BC242" s="4">
        <v>1.2248749999999999</v>
      </c>
      <c r="BD242" s="4">
        <v>2.14975</v>
      </c>
      <c r="BE242" s="4">
        <v>2.4497499999999999</v>
      </c>
      <c r="BF242" s="4">
        <v>14.063000000000001</v>
      </c>
      <c r="BG242" s="4">
        <v>12.38</v>
      </c>
      <c r="BH242" s="4">
        <v>0.88</v>
      </c>
      <c r="BI242" s="4">
        <v>17.079000000000001</v>
      </c>
      <c r="BJ242" s="4">
        <v>1605.5070000000001</v>
      </c>
      <c r="BK242" s="4">
        <v>509.87799999999999</v>
      </c>
      <c r="BL242" s="4">
        <v>4.7409999999999997</v>
      </c>
      <c r="BM242" s="4">
        <v>1.952</v>
      </c>
      <c r="BN242" s="4">
        <v>6.6929999999999996</v>
      </c>
      <c r="BO242" s="4">
        <v>3.8380000000000001</v>
      </c>
      <c r="BP242" s="4">
        <v>1.581</v>
      </c>
      <c r="BQ242" s="4">
        <v>5.4189999999999996</v>
      </c>
      <c r="BR242" s="4">
        <v>206.82140000000001</v>
      </c>
      <c r="BU242" s="4">
        <v>75.373000000000005</v>
      </c>
      <c r="BW242" s="4">
        <v>592.303</v>
      </c>
      <c r="BX242" s="4">
        <v>0.727607</v>
      </c>
      <c r="BY242" s="4">
        <v>-5</v>
      </c>
      <c r="BZ242" s="4">
        <v>1.0807009999999999</v>
      </c>
      <c r="CA242" s="4">
        <v>17.780895999999998</v>
      </c>
      <c r="CB242" s="4">
        <v>21.830159999999999</v>
      </c>
    </row>
    <row r="243" spans="1:80">
      <c r="A243" s="2">
        <v>42440</v>
      </c>
      <c r="B243" s="32">
        <v>0.57263238425925922</v>
      </c>
      <c r="C243" s="4">
        <v>8.64</v>
      </c>
      <c r="D243" s="4">
        <v>4.3834</v>
      </c>
      <c r="E243" s="4" t="s">
        <v>155</v>
      </c>
      <c r="F243" s="4">
        <v>43833.559898</v>
      </c>
      <c r="G243" s="4">
        <v>249</v>
      </c>
      <c r="H243" s="4">
        <v>96.6</v>
      </c>
      <c r="I243" s="4">
        <v>29053.3</v>
      </c>
      <c r="K243" s="4">
        <v>4.4000000000000004</v>
      </c>
      <c r="L243" s="4">
        <v>2052</v>
      </c>
      <c r="M243" s="4">
        <v>0.85360000000000003</v>
      </c>
      <c r="N243" s="4">
        <v>7.3749000000000002</v>
      </c>
      <c r="O243" s="4">
        <v>3.7414999999999998</v>
      </c>
      <c r="P243" s="4">
        <v>212.52080000000001</v>
      </c>
      <c r="Q243" s="4">
        <v>82.452500000000001</v>
      </c>
      <c r="R243" s="4">
        <v>295</v>
      </c>
      <c r="S243" s="4">
        <v>172.0951</v>
      </c>
      <c r="T243" s="4">
        <v>66.7684</v>
      </c>
      <c r="U243" s="4">
        <v>238.9</v>
      </c>
      <c r="V243" s="4">
        <v>29053.251100000001</v>
      </c>
      <c r="Y243" s="4">
        <v>1751.548</v>
      </c>
      <c r="Z243" s="4">
        <v>0</v>
      </c>
      <c r="AA243" s="4">
        <v>3.7557999999999998</v>
      </c>
      <c r="AB243" s="4" t="s">
        <v>384</v>
      </c>
      <c r="AC243" s="4">
        <v>0</v>
      </c>
      <c r="AD243" s="4">
        <v>11.6</v>
      </c>
      <c r="AE243" s="4">
        <v>848</v>
      </c>
      <c r="AF243" s="4">
        <v>880</v>
      </c>
      <c r="AG243" s="4">
        <v>882</v>
      </c>
      <c r="AH243" s="4">
        <v>52.6</v>
      </c>
      <c r="AI243" s="4">
        <v>25.02</v>
      </c>
      <c r="AJ243" s="4">
        <v>0.56999999999999995</v>
      </c>
      <c r="AK243" s="4">
        <v>986</v>
      </c>
      <c r="AL243" s="4">
        <v>8</v>
      </c>
      <c r="AM243" s="4">
        <v>0</v>
      </c>
      <c r="AN243" s="4">
        <v>32</v>
      </c>
      <c r="AO243" s="4">
        <v>191</v>
      </c>
      <c r="AP243" s="4">
        <v>189</v>
      </c>
      <c r="AQ243" s="4">
        <v>3.4</v>
      </c>
      <c r="AR243" s="4">
        <v>195</v>
      </c>
      <c r="AS243" s="4" t="s">
        <v>155</v>
      </c>
      <c r="AT243" s="4">
        <v>2</v>
      </c>
      <c r="AU243" s="5">
        <v>0.780787037037037</v>
      </c>
      <c r="AV243" s="4">
        <v>47.163367999999998</v>
      </c>
      <c r="AW243" s="4">
        <v>-88.484322000000006</v>
      </c>
      <c r="AX243" s="4">
        <v>319</v>
      </c>
      <c r="AY243" s="4">
        <v>41.4</v>
      </c>
      <c r="AZ243" s="4">
        <v>12</v>
      </c>
      <c r="BA243" s="4">
        <v>9</v>
      </c>
      <c r="BB243" s="4" t="s">
        <v>430</v>
      </c>
      <c r="BC243" s="4">
        <v>1.3</v>
      </c>
      <c r="BD243" s="4">
        <v>2.2999999999999998</v>
      </c>
      <c r="BE243" s="4">
        <v>2.6</v>
      </c>
      <c r="BF243" s="4">
        <v>14.063000000000001</v>
      </c>
      <c r="BG243" s="4">
        <v>12.34</v>
      </c>
      <c r="BH243" s="4">
        <v>0.88</v>
      </c>
      <c r="BI243" s="4">
        <v>17.154</v>
      </c>
      <c r="BJ243" s="4">
        <v>1594.742</v>
      </c>
      <c r="BK243" s="4">
        <v>514.94500000000005</v>
      </c>
      <c r="BL243" s="4">
        <v>4.8120000000000003</v>
      </c>
      <c r="BM243" s="4">
        <v>1.867</v>
      </c>
      <c r="BN243" s="4">
        <v>6.68</v>
      </c>
      <c r="BO243" s="4">
        <v>3.8969999999999998</v>
      </c>
      <c r="BP243" s="4">
        <v>1.512</v>
      </c>
      <c r="BQ243" s="4">
        <v>5.4089999999999998</v>
      </c>
      <c r="BR243" s="4">
        <v>207.7415</v>
      </c>
      <c r="BU243" s="4">
        <v>75.144999999999996</v>
      </c>
      <c r="BW243" s="4">
        <v>590.51099999999997</v>
      </c>
      <c r="BX243" s="4">
        <v>0.67415499999999995</v>
      </c>
      <c r="BY243" s="4">
        <v>-5</v>
      </c>
      <c r="BZ243" s="4">
        <v>1.0785670000000001</v>
      </c>
      <c r="CA243" s="4">
        <v>16.474663</v>
      </c>
      <c r="CB243" s="4">
        <v>21.787053</v>
      </c>
    </row>
    <row r="244" spans="1:80">
      <c r="A244" s="2">
        <v>42440</v>
      </c>
      <c r="B244" s="32">
        <v>0.57264395833333337</v>
      </c>
      <c r="C244" s="4">
        <v>8.64</v>
      </c>
      <c r="D244" s="4">
        <v>4.3973000000000004</v>
      </c>
      <c r="E244" s="4" t="s">
        <v>155</v>
      </c>
      <c r="F244" s="4">
        <v>43972.575634000001</v>
      </c>
      <c r="G244" s="4">
        <v>261.2</v>
      </c>
      <c r="H244" s="4">
        <v>89.1</v>
      </c>
      <c r="I244" s="4">
        <v>29084.1</v>
      </c>
      <c r="K244" s="4">
        <v>4.4000000000000004</v>
      </c>
      <c r="L244" s="4">
        <v>2052</v>
      </c>
      <c r="M244" s="4">
        <v>0.85340000000000005</v>
      </c>
      <c r="N244" s="4">
        <v>7.3734000000000002</v>
      </c>
      <c r="O244" s="4">
        <v>3.7526000000000002</v>
      </c>
      <c r="P244" s="4">
        <v>222.86869999999999</v>
      </c>
      <c r="Q244" s="4">
        <v>76.0077</v>
      </c>
      <c r="R244" s="4">
        <v>298.89999999999998</v>
      </c>
      <c r="S244" s="4">
        <v>180.4306</v>
      </c>
      <c r="T244" s="4">
        <v>61.534500000000001</v>
      </c>
      <c r="U244" s="4">
        <v>242</v>
      </c>
      <c r="V244" s="4">
        <v>29084.125499999998</v>
      </c>
      <c r="Y244" s="4">
        <v>1751.1869999999999</v>
      </c>
      <c r="Z244" s="4">
        <v>0</v>
      </c>
      <c r="AA244" s="4">
        <v>3.7549999999999999</v>
      </c>
      <c r="AB244" s="4" t="s">
        <v>384</v>
      </c>
      <c r="AC244" s="4">
        <v>0</v>
      </c>
      <c r="AD244" s="4">
        <v>11.6</v>
      </c>
      <c r="AE244" s="4">
        <v>849</v>
      </c>
      <c r="AF244" s="4">
        <v>880</v>
      </c>
      <c r="AG244" s="4">
        <v>883</v>
      </c>
      <c r="AH244" s="4">
        <v>52.4</v>
      </c>
      <c r="AI244" s="4">
        <v>24.96</v>
      </c>
      <c r="AJ244" s="4">
        <v>0.56999999999999995</v>
      </c>
      <c r="AK244" s="4">
        <v>986</v>
      </c>
      <c r="AL244" s="4">
        <v>8</v>
      </c>
      <c r="AM244" s="4">
        <v>0</v>
      </c>
      <c r="AN244" s="4">
        <v>32</v>
      </c>
      <c r="AO244" s="4">
        <v>191</v>
      </c>
      <c r="AP244" s="4">
        <v>189</v>
      </c>
      <c r="AQ244" s="4">
        <v>3.3</v>
      </c>
      <c r="AR244" s="4">
        <v>195</v>
      </c>
      <c r="AS244" s="4" t="s">
        <v>155</v>
      </c>
      <c r="AT244" s="4">
        <v>2</v>
      </c>
      <c r="AU244" s="5">
        <v>0.78079861111111104</v>
      </c>
      <c r="AV244" s="4">
        <v>47.163519999999998</v>
      </c>
      <c r="AW244" s="4">
        <v>-88.484437999999997</v>
      </c>
      <c r="AX244" s="4">
        <v>319.2</v>
      </c>
      <c r="AY244" s="4">
        <v>41.7</v>
      </c>
      <c r="AZ244" s="4">
        <v>12</v>
      </c>
      <c r="BA244" s="4">
        <v>9</v>
      </c>
      <c r="BB244" s="4" t="s">
        <v>430</v>
      </c>
      <c r="BC244" s="4">
        <v>1.4228769999999999</v>
      </c>
      <c r="BD244" s="4">
        <v>2.3245749999999998</v>
      </c>
      <c r="BE244" s="4">
        <v>2.722877</v>
      </c>
      <c r="BF244" s="4">
        <v>14.063000000000001</v>
      </c>
      <c r="BG244" s="4">
        <v>12.32</v>
      </c>
      <c r="BH244" s="4">
        <v>0.88</v>
      </c>
      <c r="BI244" s="4">
        <v>17.178000000000001</v>
      </c>
      <c r="BJ244" s="4">
        <v>1592.971</v>
      </c>
      <c r="BK244" s="4">
        <v>516.00400000000002</v>
      </c>
      <c r="BL244" s="4">
        <v>5.0419999999999998</v>
      </c>
      <c r="BM244" s="4">
        <v>1.72</v>
      </c>
      <c r="BN244" s="4">
        <v>6.7619999999999996</v>
      </c>
      <c r="BO244" s="4">
        <v>4.0819999999999999</v>
      </c>
      <c r="BP244" s="4">
        <v>1.3919999999999999</v>
      </c>
      <c r="BQ244" s="4">
        <v>5.4740000000000002</v>
      </c>
      <c r="BR244" s="4">
        <v>207.7741</v>
      </c>
      <c r="BU244" s="4">
        <v>75.061999999999998</v>
      </c>
      <c r="BW244" s="4">
        <v>589.85500000000002</v>
      </c>
      <c r="BX244" s="4">
        <v>0.68230900000000005</v>
      </c>
      <c r="BY244" s="4">
        <v>-5</v>
      </c>
      <c r="BZ244" s="4">
        <v>1.0775669999999999</v>
      </c>
      <c r="CA244" s="4">
        <v>16.673926000000002</v>
      </c>
      <c r="CB244" s="4">
        <v>21.766853000000001</v>
      </c>
    </row>
    <row r="245" spans="1:80">
      <c r="A245" s="2">
        <v>42440</v>
      </c>
      <c r="B245" s="32">
        <v>0.57265553240740741</v>
      </c>
      <c r="C245" s="4">
        <v>8.6959999999999997</v>
      </c>
      <c r="D245" s="4">
        <v>4.4503000000000004</v>
      </c>
      <c r="E245" s="4" t="s">
        <v>155</v>
      </c>
      <c r="F245" s="4">
        <v>44502.698412999998</v>
      </c>
      <c r="G245" s="4">
        <v>265.89999999999998</v>
      </c>
      <c r="H245" s="4">
        <v>88.3</v>
      </c>
      <c r="I245" s="4">
        <v>29104.799999999999</v>
      </c>
      <c r="K245" s="4">
        <v>4.4000000000000004</v>
      </c>
      <c r="L245" s="4">
        <v>2052</v>
      </c>
      <c r="M245" s="4">
        <v>0.85240000000000005</v>
      </c>
      <c r="N245" s="4">
        <v>7.4123999999999999</v>
      </c>
      <c r="O245" s="4">
        <v>3.7932999999999999</v>
      </c>
      <c r="P245" s="4">
        <v>226.67859999999999</v>
      </c>
      <c r="Q245" s="4">
        <v>75.233999999999995</v>
      </c>
      <c r="R245" s="4">
        <v>301.89999999999998</v>
      </c>
      <c r="S245" s="4">
        <v>183.7047</v>
      </c>
      <c r="T245" s="4">
        <v>60.9711</v>
      </c>
      <c r="U245" s="4">
        <v>244.7</v>
      </c>
      <c r="V245" s="4">
        <v>29104.8177</v>
      </c>
      <c r="Y245" s="4">
        <v>1749.0809999999999</v>
      </c>
      <c r="Z245" s="4">
        <v>0</v>
      </c>
      <c r="AA245" s="4">
        <v>3.7505000000000002</v>
      </c>
      <c r="AB245" s="4" t="s">
        <v>384</v>
      </c>
      <c r="AC245" s="4">
        <v>0</v>
      </c>
      <c r="AD245" s="4">
        <v>11.6</v>
      </c>
      <c r="AE245" s="4">
        <v>848</v>
      </c>
      <c r="AF245" s="4">
        <v>880</v>
      </c>
      <c r="AG245" s="4">
        <v>882</v>
      </c>
      <c r="AH245" s="4">
        <v>53</v>
      </c>
      <c r="AI245" s="4">
        <v>25.23</v>
      </c>
      <c r="AJ245" s="4">
        <v>0.57999999999999996</v>
      </c>
      <c r="AK245" s="4">
        <v>986</v>
      </c>
      <c r="AL245" s="4">
        <v>8</v>
      </c>
      <c r="AM245" s="4">
        <v>0</v>
      </c>
      <c r="AN245" s="4">
        <v>32</v>
      </c>
      <c r="AO245" s="4">
        <v>190.6</v>
      </c>
      <c r="AP245" s="4">
        <v>189</v>
      </c>
      <c r="AQ245" s="4">
        <v>3.3</v>
      </c>
      <c r="AR245" s="4">
        <v>195</v>
      </c>
      <c r="AS245" s="4" t="s">
        <v>155</v>
      </c>
      <c r="AT245" s="4">
        <v>2</v>
      </c>
      <c r="AU245" s="5">
        <v>0.78081018518518519</v>
      </c>
      <c r="AV245" s="4">
        <v>47.163670000000003</v>
      </c>
      <c r="AW245" s="4">
        <v>-88.484599000000003</v>
      </c>
      <c r="AX245" s="4">
        <v>318.7</v>
      </c>
      <c r="AY245" s="4">
        <v>42.8</v>
      </c>
      <c r="AZ245" s="4">
        <v>12</v>
      </c>
      <c r="BA245" s="4">
        <v>9</v>
      </c>
      <c r="BB245" s="4" t="s">
        <v>430</v>
      </c>
      <c r="BC245" s="4">
        <v>1.8</v>
      </c>
      <c r="BD245" s="4">
        <v>2.4</v>
      </c>
      <c r="BE245" s="4">
        <v>3.1</v>
      </c>
      <c r="BF245" s="4">
        <v>14.063000000000001</v>
      </c>
      <c r="BG245" s="4">
        <v>12.24</v>
      </c>
      <c r="BH245" s="4">
        <v>0.87</v>
      </c>
      <c r="BI245" s="4">
        <v>17.318999999999999</v>
      </c>
      <c r="BJ245" s="4">
        <v>1592.098</v>
      </c>
      <c r="BK245" s="4">
        <v>518.56799999999998</v>
      </c>
      <c r="BL245" s="4">
        <v>5.0990000000000002</v>
      </c>
      <c r="BM245" s="4">
        <v>1.6919999999999999</v>
      </c>
      <c r="BN245" s="4">
        <v>6.7910000000000004</v>
      </c>
      <c r="BO245" s="4">
        <v>4.1319999999999997</v>
      </c>
      <c r="BP245" s="4">
        <v>1.371</v>
      </c>
      <c r="BQ245" s="4">
        <v>5.5030000000000001</v>
      </c>
      <c r="BR245" s="4">
        <v>206.71430000000001</v>
      </c>
      <c r="BU245" s="4">
        <v>74.536000000000001</v>
      </c>
      <c r="BW245" s="4">
        <v>585.72400000000005</v>
      </c>
      <c r="BX245" s="4">
        <v>0.67219600000000002</v>
      </c>
      <c r="BY245" s="4">
        <v>-5</v>
      </c>
      <c r="BZ245" s="4">
        <v>1.075701</v>
      </c>
      <c r="CA245" s="4">
        <v>16.42679</v>
      </c>
      <c r="CB245" s="4">
        <v>21.72916</v>
      </c>
    </row>
    <row r="246" spans="1:80">
      <c r="A246" s="2">
        <v>42440</v>
      </c>
      <c r="B246" s="32">
        <v>0.57266710648148145</v>
      </c>
      <c r="C246" s="4">
        <v>8.266</v>
      </c>
      <c r="D246" s="4">
        <v>4.4118000000000004</v>
      </c>
      <c r="E246" s="4" t="s">
        <v>155</v>
      </c>
      <c r="F246" s="4">
        <v>44118.404344000002</v>
      </c>
      <c r="G246" s="4">
        <v>241.7</v>
      </c>
      <c r="H246" s="4">
        <v>88.1</v>
      </c>
      <c r="I246" s="4">
        <v>28618.6</v>
      </c>
      <c r="K246" s="4">
        <v>4.4000000000000004</v>
      </c>
      <c r="L246" s="4">
        <v>2052</v>
      </c>
      <c r="M246" s="4">
        <v>0.85670000000000002</v>
      </c>
      <c r="N246" s="4">
        <v>7.0808999999999997</v>
      </c>
      <c r="O246" s="4">
        <v>3.7793999999999999</v>
      </c>
      <c r="P246" s="4">
        <v>207.08</v>
      </c>
      <c r="Q246" s="4">
        <v>75.440399999999997</v>
      </c>
      <c r="R246" s="4">
        <v>282.5</v>
      </c>
      <c r="S246" s="4">
        <v>167.82159999999999</v>
      </c>
      <c r="T246" s="4">
        <v>61.138399999999997</v>
      </c>
      <c r="U246" s="4">
        <v>229</v>
      </c>
      <c r="V246" s="4">
        <v>28618.636200000001</v>
      </c>
      <c r="Y246" s="4">
        <v>1757.8630000000001</v>
      </c>
      <c r="Z246" s="4">
        <v>0</v>
      </c>
      <c r="AA246" s="4">
        <v>3.7692999999999999</v>
      </c>
      <c r="AB246" s="4" t="s">
        <v>384</v>
      </c>
      <c r="AC246" s="4">
        <v>0</v>
      </c>
      <c r="AD246" s="4">
        <v>11.5</v>
      </c>
      <c r="AE246" s="4">
        <v>849</v>
      </c>
      <c r="AF246" s="4">
        <v>880</v>
      </c>
      <c r="AG246" s="4">
        <v>883</v>
      </c>
      <c r="AH246" s="4">
        <v>53</v>
      </c>
      <c r="AI246" s="4">
        <v>25.23</v>
      </c>
      <c r="AJ246" s="4">
        <v>0.57999999999999996</v>
      </c>
      <c r="AK246" s="4">
        <v>986</v>
      </c>
      <c r="AL246" s="4">
        <v>8</v>
      </c>
      <c r="AM246" s="4">
        <v>0</v>
      </c>
      <c r="AN246" s="4">
        <v>32</v>
      </c>
      <c r="AO246" s="4">
        <v>190</v>
      </c>
      <c r="AP246" s="4">
        <v>189</v>
      </c>
      <c r="AQ246" s="4">
        <v>3.3</v>
      </c>
      <c r="AR246" s="4">
        <v>195</v>
      </c>
      <c r="AS246" s="4" t="s">
        <v>155</v>
      </c>
      <c r="AT246" s="4">
        <v>2</v>
      </c>
      <c r="AU246" s="5">
        <v>0.78082175925925934</v>
      </c>
      <c r="AV246" s="4">
        <v>47.163820000000001</v>
      </c>
      <c r="AW246" s="4">
        <v>-88.484719999999996</v>
      </c>
      <c r="AX246" s="4">
        <v>318.8</v>
      </c>
      <c r="AY246" s="4">
        <v>42.8</v>
      </c>
      <c r="AZ246" s="4">
        <v>12</v>
      </c>
      <c r="BA246" s="4">
        <v>9</v>
      </c>
      <c r="BB246" s="4" t="s">
        <v>430</v>
      </c>
      <c r="BC246" s="4">
        <v>1.8</v>
      </c>
      <c r="BD246" s="4">
        <v>2.4</v>
      </c>
      <c r="BE246" s="4">
        <v>3.1</v>
      </c>
      <c r="BF246" s="4">
        <v>14.063000000000001</v>
      </c>
      <c r="BG246" s="4">
        <v>12.62</v>
      </c>
      <c r="BH246" s="4">
        <v>0.9</v>
      </c>
      <c r="BI246" s="4">
        <v>16.733000000000001</v>
      </c>
      <c r="BJ246" s="4">
        <v>1564.684</v>
      </c>
      <c r="BK246" s="4">
        <v>531.54899999999998</v>
      </c>
      <c r="BL246" s="4">
        <v>4.7919999999999998</v>
      </c>
      <c r="BM246" s="4">
        <v>1.746</v>
      </c>
      <c r="BN246" s="4">
        <v>6.5380000000000003</v>
      </c>
      <c r="BO246" s="4">
        <v>3.883</v>
      </c>
      <c r="BP246" s="4">
        <v>1.415</v>
      </c>
      <c r="BQ246" s="4">
        <v>5.298</v>
      </c>
      <c r="BR246" s="4">
        <v>209.1146</v>
      </c>
      <c r="BU246" s="4">
        <v>77.067999999999998</v>
      </c>
      <c r="BW246" s="4">
        <v>605.61599999999999</v>
      </c>
      <c r="BX246" s="4">
        <v>0.65650600000000003</v>
      </c>
      <c r="BY246" s="4">
        <v>-5</v>
      </c>
      <c r="BZ246" s="4">
        <v>1.074865</v>
      </c>
      <c r="CA246" s="4">
        <v>16.043378000000001</v>
      </c>
      <c r="CB246" s="4">
        <v>21.712275999999999</v>
      </c>
    </row>
    <row r="247" spans="1:80">
      <c r="A247" s="2">
        <v>42440</v>
      </c>
      <c r="B247" s="32">
        <v>0.5726786805555556</v>
      </c>
      <c r="C247" s="4">
        <v>7.6390000000000002</v>
      </c>
      <c r="D247" s="4">
        <v>5.2870999999999997</v>
      </c>
      <c r="E247" s="4" t="s">
        <v>155</v>
      </c>
      <c r="F247" s="4">
        <v>52870.773861000001</v>
      </c>
      <c r="G247" s="4">
        <v>194.4</v>
      </c>
      <c r="H247" s="4">
        <v>87.9</v>
      </c>
      <c r="I247" s="4">
        <v>36056.400000000001</v>
      </c>
      <c r="K247" s="4">
        <v>4.3</v>
      </c>
      <c r="L247" s="4">
        <v>2052</v>
      </c>
      <c r="M247" s="4">
        <v>0.84540000000000004</v>
      </c>
      <c r="N247" s="4">
        <v>6.4584000000000001</v>
      </c>
      <c r="O247" s="4">
        <v>4.47</v>
      </c>
      <c r="P247" s="4">
        <v>164.3715</v>
      </c>
      <c r="Q247" s="4">
        <v>74.345600000000005</v>
      </c>
      <c r="R247" s="4">
        <v>238.7</v>
      </c>
      <c r="S247" s="4">
        <v>133.2099</v>
      </c>
      <c r="T247" s="4">
        <v>60.251199999999997</v>
      </c>
      <c r="U247" s="4">
        <v>193.5</v>
      </c>
      <c r="V247" s="4">
        <v>36056.391300000003</v>
      </c>
      <c r="Y247" s="4">
        <v>1734.8620000000001</v>
      </c>
      <c r="Z247" s="4">
        <v>0</v>
      </c>
      <c r="AA247" s="4">
        <v>3.6354000000000002</v>
      </c>
      <c r="AB247" s="4" t="s">
        <v>384</v>
      </c>
      <c r="AC247" s="4">
        <v>0</v>
      </c>
      <c r="AD247" s="4">
        <v>11.6</v>
      </c>
      <c r="AE247" s="4">
        <v>850</v>
      </c>
      <c r="AF247" s="4">
        <v>881</v>
      </c>
      <c r="AG247" s="4">
        <v>882</v>
      </c>
      <c r="AH247" s="4">
        <v>53</v>
      </c>
      <c r="AI247" s="4">
        <v>25.23</v>
      </c>
      <c r="AJ247" s="4">
        <v>0.57999999999999996</v>
      </c>
      <c r="AK247" s="4">
        <v>986</v>
      </c>
      <c r="AL247" s="4">
        <v>8</v>
      </c>
      <c r="AM247" s="4">
        <v>0</v>
      </c>
      <c r="AN247" s="4">
        <v>32</v>
      </c>
      <c r="AO247" s="4">
        <v>190</v>
      </c>
      <c r="AP247" s="4">
        <v>189</v>
      </c>
      <c r="AQ247" s="4">
        <v>3.3</v>
      </c>
      <c r="AR247" s="4">
        <v>195</v>
      </c>
      <c r="AS247" s="4" t="s">
        <v>155</v>
      </c>
      <c r="AT247" s="4">
        <v>2</v>
      </c>
      <c r="AU247" s="5">
        <v>0.78083333333333327</v>
      </c>
      <c r="AV247" s="4">
        <v>47.163964999999997</v>
      </c>
      <c r="AW247" s="4">
        <v>-88.484871999999996</v>
      </c>
      <c r="AX247" s="4">
        <v>318.89999999999998</v>
      </c>
      <c r="AY247" s="4">
        <v>43.5</v>
      </c>
      <c r="AZ247" s="4">
        <v>12</v>
      </c>
      <c r="BA247" s="4">
        <v>7</v>
      </c>
      <c r="BB247" s="4" t="s">
        <v>442</v>
      </c>
      <c r="BC247" s="4">
        <v>1.6057939999999999</v>
      </c>
      <c r="BD247" s="4">
        <v>2.3028970000000002</v>
      </c>
      <c r="BE247" s="4">
        <v>2.8815179999999998</v>
      </c>
      <c r="BF247" s="4">
        <v>14.063000000000001</v>
      </c>
      <c r="BG247" s="4">
        <v>11.65</v>
      </c>
      <c r="BH247" s="4">
        <v>0.83</v>
      </c>
      <c r="BI247" s="4">
        <v>18.28</v>
      </c>
      <c r="BJ247" s="4">
        <v>1347.192</v>
      </c>
      <c r="BK247" s="4">
        <v>593.45000000000005</v>
      </c>
      <c r="BL247" s="4">
        <v>3.5910000000000002</v>
      </c>
      <c r="BM247" s="4">
        <v>1.6240000000000001</v>
      </c>
      <c r="BN247" s="4">
        <v>5.2149999999999999</v>
      </c>
      <c r="BO247" s="4">
        <v>2.91</v>
      </c>
      <c r="BP247" s="4">
        <v>1.3160000000000001</v>
      </c>
      <c r="BQ247" s="4">
        <v>4.226</v>
      </c>
      <c r="BR247" s="4">
        <v>248.7038</v>
      </c>
      <c r="BU247" s="4">
        <v>71.799000000000007</v>
      </c>
      <c r="BW247" s="4">
        <v>551.38900000000001</v>
      </c>
      <c r="BX247" s="4">
        <v>0.53705400000000003</v>
      </c>
      <c r="BY247" s="4">
        <v>-5</v>
      </c>
      <c r="BZ247" s="4">
        <v>1.075135</v>
      </c>
      <c r="CA247" s="4">
        <v>13.124259</v>
      </c>
      <c r="CB247" s="4">
        <v>21.71773</v>
      </c>
    </row>
    <row r="248" spans="1:80">
      <c r="A248" s="2">
        <v>42440</v>
      </c>
      <c r="B248" s="32">
        <v>0.57269025462962964</v>
      </c>
      <c r="C248" s="4">
        <v>7.26</v>
      </c>
      <c r="D248" s="4">
        <v>5.9025999999999996</v>
      </c>
      <c r="E248" s="4" t="s">
        <v>155</v>
      </c>
      <c r="F248" s="4">
        <v>59026.372391999997</v>
      </c>
      <c r="G248" s="4">
        <v>137.69999999999999</v>
      </c>
      <c r="H248" s="4">
        <v>88</v>
      </c>
      <c r="I248" s="4">
        <v>41821.9</v>
      </c>
      <c r="K248" s="4">
        <v>4.62</v>
      </c>
      <c r="L248" s="4">
        <v>2052</v>
      </c>
      <c r="M248" s="4">
        <v>0.83620000000000005</v>
      </c>
      <c r="N248" s="4">
        <v>6.0712000000000002</v>
      </c>
      <c r="O248" s="4">
        <v>4.9360999999999997</v>
      </c>
      <c r="P248" s="4">
        <v>115.1379</v>
      </c>
      <c r="Q248" s="4">
        <v>73.589799999999997</v>
      </c>
      <c r="R248" s="4">
        <v>188.7</v>
      </c>
      <c r="S248" s="4">
        <v>93.31</v>
      </c>
      <c r="T248" s="4">
        <v>59.638599999999997</v>
      </c>
      <c r="U248" s="4">
        <v>152.9</v>
      </c>
      <c r="V248" s="4">
        <v>41821.911399999997</v>
      </c>
      <c r="Y248" s="4">
        <v>1715.98</v>
      </c>
      <c r="Z248" s="4">
        <v>0</v>
      </c>
      <c r="AA248" s="4">
        <v>3.8637000000000001</v>
      </c>
      <c r="AB248" s="4" t="s">
        <v>384</v>
      </c>
      <c r="AC248" s="4">
        <v>0</v>
      </c>
      <c r="AD248" s="4">
        <v>11.5</v>
      </c>
      <c r="AE248" s="4">
        <v>851</v>
      </c>
      <c r="AF248" s="4">
        <v>882</v>
      </c>
      <c r="AG248" s="4">
        <v>884</v>
      </c>
      <c r="AH248" s="4">
        <v>53</v>
      </c>
      <c r="AI248" s="4">
        <v>25.23</v>
      </c>
      <c r="AJ248" s="4">
        <v>0.57999999999999996</v>
      </c>
      <c r="AK248" s="4">
        <v>986</v>
      </c>
      <c r="AL248" s="4">
        <v>8</v>
      </c>
      <c r="AM248" s="4">
        <v>0</v>
      </c>
      <c r="AN248" s="4">
        <v>32</v>
      </c>
      <c r="AO248" s="4">
        <v>190</v>
      </c>
      <c r="AP248" s="4">
        <v>188.6</v>
      </c>
      <c r="AQ248" s="4">
        <v>3.1</v>
      </c>
      <c r="AR248" s="4">
        <v>195</v>
      </c>
      <c r="AS248" s="4" t="s">
        <v>155</v>
      </c>
      <c r="AT248" s="4">
        <v>2</v>
      </c>
      <c r="AU248" s="5">
        <v>0.78084490740740742</v>
      </c>
      <c r="AV248" s="4">
        <v>47.164081000000003</v>
      </c>
      <c r="AW248" s="4">
        <v>-88.485117000000002</v>
      </c>
      <c r="AX248" s="4">
        <v>319</v>
      </c>
      <c r="AY248" s="4">
        <v>45.7</v>
      </c>
      <c r="AZ248" s="4">
        <v>12</v>
      </c>
      <c r="BA248" s="4">
        <v>8</v>
      </c>
      <c r="BB248" s="4" t="s">
        <v>443</v>
      </c>
      <c r="BC248" s="4">
        <v>1</v>
      </c>
      <c r="BD248" s="4">
        <v>2</v>
      </c>
      <c r="BE248" s="4">
        <v>2.2000000000000002</v>
      </c>
      <c r="BF248" s="4">
        <v>14.063000000000001</v>
      </c>
      <c r="BG248" s="4">
        <v>10.96</v>
      </c>
      <c r="BH248" s="4">
        <v>0.78</v>
      </c>
      <c r="BI248" s="4">
        <v>19.582000000000001</v>
      </c>
      <c r="BJ248" s="4">
        <v>1211.6210000000001</v>
      </c>
      <c r="BK248" s="4">
        <v>626.98</v>
      </c>
      <c r="BL248" s="4">
        <v>2.4060000000000001</v>
      </c>
      <c r="BM248" s="4">
        <v>1.538</v>
      </c>
      <c r="BN248" s="4">
        <v>3.944</v>
      </c>
      <c r="BO248" s="4">
        <v>1.95</v>
      </c>
      <c r="BP248" s="4">
        <v>1.246</v>
      </c>
      <c r="BQ248" s="4">
        <v>3.1970000000000001</v>
      </c>
      <c r="BR248" s="4">
        <v>275.9914</v>
      </c>
      <c r="BU248" s="4">
        <v>67.944999999999993</v>
      </c>
      <c r="BW248" s="4">
        <v>560.65800000000002</v>
      </c>
      <c r="BX248" s="4">
        <v>0.39561800000000003</v>
      </c>
      <c r="BY248" s="4">
        <v>-5</v>
      </c>
      <c r="BZ248" s="4">
        <v>1.0735669999999999</v>
      </c>
      <c r="CA248" s="4">
        <v>9.6679150000000007</v>
      </c>
      <c r="CB248" s="4">
        <v>21.686053000000001</v>
      </c>
    </row>
    <row r="249" spans="1:80">
      <c r="A249" s="2">
        <v>42440</v>
      </c>
      <c r="B249" s="32">
        <v>0.57270182870370367</v>
      </c>
      <c r="C249" s="4">
        <v>7.2460000000000004</v>
      </c>
      <c r="D249" s="4">
        <v>6.0053000000000001</v>
      </c>
      <c r="E249" s="4" t="s">
        <v>155</v>
      </c>
      <c r="F249" s="4">
        <v>60052.795882999999</v>
      </c>
      <c r="G249" s="4">
        <v>107.8</v>
      </c>
      <c r="H249" s="4">
        <v>88</v>
      </c>
      <c r="I249" s="4">
        <v>41681</v>
      </c>
      <c r="K249" s="4">
        <v>4.9000000000000004</v>
      </c>
      <c r="L249" s="4">
        <v>2052</v>
      </c>
      <c r="M249" s="4">
        <v>0.83550000000000002</v>
      </c>
      <c r="N249" s="4">
        <v>6.0534999999999997</v>
      </c>
      <c r="O249" s="4">
        <v>5.0171999999999999</v>
      </c>
      <c r="P249" s="4">
        <v>90.062399999999997</v>
      </c>
      <c r="Q249" s="4">
        <v>73.520300000000006</v>
      </c>
      <c r="R249" s="4">
        <v>163.6</v>
      </c>
      <c r="S249" s="4">
        <v>72.988299999999995</v>
      </c>
      <c r="T249" s="4">
        <v>59.582299999999996</v>
      </c>
      <c r="U249" s="4">
        <v>132.6</v>
      </c>
      <c r="V249" s="4">
        <v>41680.987999999998</v>
      </c>
      <c r="Y249" s="4">
        <v>1714.36</v>
      </c>
      <c r="Z249" s="4">
        <v>0</v>
      </c>
      <c r="AA249" s="4">
        <v>4.0937000000000001</v>
      </c>
      <c r="AB249" s="4" t="s">
        <v>384</v>
      </c>
      <c r="AC249" s="4">
        <v>0</v>
      </c>
      <c r="AD249" s="4">
        <v>11.5</v>
      </c>
      <c r="AE249" s="4">
        <v>851</v>
      </c>
      <c r="AF249" s="4">
        <v>883</v>
      </c>
      <c r="AG249" s="4">
        <v>884</v>
      </c>
      <c r="AH249" s="4">
        <v>53</v>
      </c>
      <c r="AI249" s="4">
        <v>25.23</v>
      </c>
      <c r="AJ249" s="4">
        <v>0.57999999999999996</v>
      </c>
      <c r="AK249" s="4">
        <v>986</v>
      </c>
      <c r="AL249" s="4">
        <v>8</v>
      </c>
      <c r="AM249" s="4">
        <v>0</v>
      </c>
      <c r="AN249" s="4">
        <v>32</v>
      </c>
      <c r="AO249" s="4">
        <v>190</v>
      </c>
      <c r="AP249" s="4">
        <v>188</v>
      </c>
      <c r="AQ249" s="4">
        <v>3.1</v>
      </c>
      <c r="AR249" s="4">
        <v>195</v>
      </c>
      <c r="AS249" s="4" t="s">
        <v>155</v>
      </c>
      <c r="AT249" s="4">
        <v>2</v>
      </c>
      <c r="AU249" s="5">
        <v>0.78085648148148146</v>
      </c>
      <c r="AV249" s="4">
        <v>47.164177000000002</v>
      </c>
      <c r="AW249" s="4">
        <v>-88.485349999999997</v>
      </c>
      <c r="AX249" s="4">
        <v>319.10000000000002</v>
      </c>
      <c r="AY249" s="4">
        <v>45.5</v>
      </c>
      <c r="AZ249" s="4">
        <v>12</v>
      </c>
      <c r="BA249" s="4">
        <v>8</v>
      </c>
      <c r="BB249" s="4" t="s">
        <v>443</v>
      </c>
      <c r="BC249" s="4">
        <v>1</v>
      </c>
      <c r="BD249" s="4">
        <v>2</v>
      </c>
      <c r="BE249" s="4">
        <v>2.2240760000000002</v>
      </c>
      <c r="BF249" s="4">
        <v>14.063000000000001</v>
      </c>
      <c r="BG249" s="4">
        <v>10.9</v>
      </c>
      <c r="BH249" s="4">
        <v>0.78</v>
      </c>
      <c r="BI249" s="4">
        <v>19.695</v>
      </c>
      <c r="BJ249" s="4">
        <v>1204.1690000000001</v>
      </c>
      <c r="BK249" s="4">
        <v>635.21199999999999</v>
      </c>
      <c r="BL249" s="4">
        <v>1.8759999999999999</v>
      </c>
      <c r="BM249" s="4">
        <v>1.532</v>
      </c>
      <c r="BN249" s="4">
        <v>3.4079999999999999</v>
      </c>
      <c r="BO249" s="4">
        <v>1.52</v>
      </c>
      <c r="BP249" s="4">
        <v>1.2410000000000001</v>
      </c>
      <c r="BQ249" s="4">
        <v>2.762</v>
      </c>
      <c r="BR249" s="4">
        <v>274.16890000000001</v>
      </c>
      <c r="BU249" s="4">
        <v>67.66</v>
      </c>
      <c r="BW249" s="4">
        <v>592.11099999999999</v>
      </c>
      <c r="BX249" s="4">
        <v>0.37798999999999999</v>
      </c>
      <c r="BY249" s="4">
        <v>-5</v>
      </c>
      <c r="BZ249" s="4">
        <v>1.073866</v>
      </c>
      <c r="CA249" s="4">
        <v>9.2371309999999998</v>
      </c>
      <c r="CB249" s="4">
        <v>21.692093</v>
      </c>
    </row>
    <row r="250" spans="1:80">
      <c r="A250" s="2">
        <v>42440</v>
      </c>
      <c r="B250" s="32">
        <v>0.57271340277777771</v>
      </c>
      <c r="C250" s="4">
        <v>6.53</v>
      </c>
      <c r="D250" s="4">
        <v>5.7305000000000001</v>
      </c>
      <c r="E250" s="4" t="s">
        <v>155</v>
      </c>
      <c r="F250" s="4">
        <v>57304.553719000003</v>
      </c>
      <c r="G250" s="4">
        <v>86.7</v>
      </c>
      <c r="H250" s="4">
        <v>83.5</v>
      </c>
      <c r="I250" s="4">
        <v>46129.9</v>
      </c>
      <c r="K250" s="4">
        <v>4.9000000000000004</v>
      </c>
      <c r="L250" s="4">
        <v>2052</v>
      </c>
      <c r="M250" s="4">
        <v>0.83930000000000005</v>
      </c>
      <c r="N250" s="4">
        <v>5.4802</v>
      </c>
      <c r="O250" s="4">
        <v>4.8094999999999999</v>
      </c>
      <c r="P250" s="4">
        <v>72.745999999999995</v>
      </c>
      <c r="Q250" s="4">
        <v>70.054199999999994</v>
      </c>
      <c r="R250" s="4">
        <v>142.80000000000001</v>
      </c>
      <c r="S250" s="4">
        <v>58.954799999999999</v>
      </c>
      <c r="T250" s="4">
        <v>56.773299999999999</v>
      </c>
      <c r="U250" s="4">
        <v>115.7</v>
      </c>
      <c r="V250" s="4">
        <v>46129.9</v>
      </c>
      <c r="Y250" s="4">
        <v>1722.2170000000001</v>
      </c>
      <c r="Z250" s="4">
        <v>0</v>
      </c>
      <c r="AA250" s="4">
        <v>4.1124999999999998</v>
      </c>
      <c r="AB250" s="4" t="s">
        <v>384</v>
      </c>
      <c r="AC250" s="4">
        <v>0</v>
      </c>
      <c r="AD250" s="4">
        <v>11.6</v>
      </c>
      <c r="AE250" s="4">
        <v>850</v>
      </c>
      <c r="AF250" s="4">
        <v>882</v>
      </c>
      <c r="AG250" s="4">
        <v>883</v>
      </c>
      <c r="AH250" s="4">
        <v>53</v>
      </c>
      <c r="AI250" s="4">
        <v>25.23</v>
      </c>
      <c r="AJ250" s="4">
        <v>0.57999999999999996</v>
      </c>
      <c r="AK250" s="4">
        <v>986</v>
      </c>
      <c r="AL250" s="4">
        <v>8</v>
      </c>
      <c r="AM250" s="4">
        <v>0</v>
      </c>
      <c r="AN250" s="4">
        <v>32</v>
      </c>
      <c r="AO250" s="4">
        <v>190</v>
      </c>
      <c r="AP250" s="4">
        <v>188.4</v>
      </c>
      <c r="AQ250" s="4">
        <v>3.2</v>
      </c>
      <c r="AR250" s="4">
        <v>195</v>
      </c>
      <c r="AS250" s="4" t="s">
        <v>155</v>
      </c>
      <c r="AT250" s="4">
        <v>2</v>
      </c>
      <c r="AU250" s="5">
        <v>0.78086805555555561</v>
      </c>
      <c r="AV250" s="4">
        <v>47.164254</v>
      </c>
      <c r="AW250" s="4">
        <v>-88.485579000000001</v>
      </c>
      <c r="AX250" s="4">
        <v>319.10000000000002</v>
      </c>
      <c r="AY250" s="4">
        <v>43.6</v>
      </c>
      <c r="AZ250" s="4">
        <v>12</v>
      </c>
      <c r="BA250" s="4">
        <v>8</v>
      </c>
      <c r="BB250" s="4" t="s">
        <v>443</v>
      </c>
      <c r="BC250" s="4">
        <v>1.0242420000000001</v>
      </c>
      <c r="BD250" s="4">
        <v>2</v>
      </c>
      <c r="BE250" s="4">
        <v>2.2999999999999998</v>
      </c>
      <c r="BF250" s="4">
        <v>14.063000000000001</v>
      </c>
      <c r="BG250" s="4">
        <v>11.18</v>
      </c>
      <c r="BH250" s="4">
        <v>0.79</v>
      </c>
      <c r="BI250" s="4">
        <v>19.149000000000001</v>
      </c>
      <c r="BJ250" s="4">
        <v>1114.7850000000001</v>
      </c>
      <c r="BK250" s="4">
        <v>622.68799999999999</v>
      </c>
      <c r="BL250" s="4">
        <v>1.55</v>
      </c>
      <c r="BM250" s="4">
        <v>1.492</v>
      </c>
      <c r="BN250" s="4">
        <v>3.0419999999999998</v>
      </c>
      <c r="BO250" s="4">
        <v>1.256</v>
      </c>
      <c r="BP250" s="4">
        <v>1.2090000000000001</v>
      </c>
      <c r="BQ250" s="4">
        <v>2.4649999999999999</v>
      </c>
      <c r="BR250" s="4">
        <v>310.29320000000001</v>
      </c>
      <c r="BU250" s="4">
        <v>69.507000000000005</v>
      </c>
      <c r="BW250" s="4">
        <v>608.27300000000002</v>
      </c>
      <c r="BX250" s="4">
        <v>0.39283499999999999</v>
      </c>
      <c r="BY250" s="4">
        <v>-5</v>
      </c>
      <c r="BZ250" s="4">
        <v>1.0741339999999999</v>
      </c>
      <c r="CA250" s="4">
        <v>9.5999049999999997</v>
      </c>
      <c r="CB250" s="4">
        <v>21.697507000000002</v>
      </c>
    </row>
    <row r="251" spans="1:80">
      <c r="A251" s="2">
        <v>42440</v>
      </c>
      <c r="B251" s="32">
        <v>0.57272497685185186</v>
      </c>
      <c r="C251" s="4">
        <v>6.524</v>
      </c>
      <c r="D251" s="4">
        <v>5.5163000000000002</v>
      </c>
      <c r="E251" s="4" t="s">
        <v>155</v>
      </c>
      <c r="F251" s="4">
        <v>55163.223905999999</v>
      </c>
      <c r="G251" s="4">
        <v>105.7</v>
      </c>
      <c r="H251" s="4">
        <v>76.5</v>
      </c>
      <c r="I251" s="4">
        <v>46129.5</v>
      </c>
      <c r="K251" s="4">
        <v>5.34</v>
      </c>
      <c r="L251" s="4">
        <v>2052</v>
      </c>
      <c r="M251" s="4">
        <v>0.84150000000000003</v>
      </c>
      <c r="N251" s="4">
        <v>5.4904000000000002</v>
      </c>
      <c r="O251" s="4">
        <v>4.6421000000000001</v>
      </c>
      <c r="P251" s="4">
        <v>88.976100000000002</v>
      </c>
      <c r="Q251" s="4">
        <v>64.364500000000007</v>
      </c>
      <c r="R251" s="4">
        <v>153.30000000000001</v>
      </c>
      <c r="S251" s="4">
        <v>72.107900000000001</v>
      </c>
      <c r="T251" s="4">
        <v>52.162300000000002</v>
      </c>
      <c r="U251" s="4">
        <v>124.3</v>
      </c>
      <c r="V251" s="4">
        <v>46129.5</v>
      </c>
      <c r="Y251" s="4">
        <v>1726.799</v>
      </c>
      <c r="Z251" s="4">
        <v>0</v>
      </c>
      <c r="AA251" s="4">
        <v>4.4909999999999997</v>
      </c>
      <c r="AB251" s="4" t="s">
        <v>384</v>
      </c>
      <c r="AC251" s="4">
        <v>0</v>
      </c>
      <c r="AD251" s="4">
        <v>11.5</v>
      </c>
      <c r="AE251" s="4">
        <v>851</v>
      </c>
      <c r="AF251" s="4">
        <v>881</v>
      </c>
      <c r="AG251" s="4">
        <v>884</v>
      </c>
      <c r="AH251" s="4">
        <v>53</v>
      </c>
      <c r="AI251" s="4">
        <v>25.23</v>
      </c>
      <c r="AJ251" s="4">
        <v>0.57999999999999996</v>
      </c>
      <c r="AK251" s="4">
        <v>986</v>
      </c>
      <c r="AL251" s="4">
        <v>8</v>
      </c>
      <c r="AM251" s="4">
        <v>0</v>
      </c>
      <c r="AN251" s="4">
        <v>32</v>
      </c>
      <c r="AO251" s="4">
        <v>190</v>
      </c>
      <c r="AP251" s="4">
        <v>188.6</v>
      </c>
      <c r="AQ251" s="4">
        <v>3.3</v>
      </c>
      <c r="AR251" s="4">
        <v>195</v>
      </c>
      <c r="AS251" s="4" t="s">
        <v>155</v>
      </c>
      <c r="AT251" s="4">
        <v>2</v>
      </c>
      <c r="AU251" s="5">
        <v>0.78087962962962953</v>
      </c>
      <c r="AV251" s="4">
        <v>47.164315999999999</v>
      </c>
      <c r="AW251" s="4">
        <v>-88.485803000000004</v>
      </c>
      <c r="AX251" s="4">
        <v>319</v>
      </c>
      <c r="AY251" s="4">
        <v>41.6</v>
      </c>
      <c r="AZ251" s="4">
        <v>12</v>
      </c>
      <c r="BA251" s="4">
        <v>9</v>
      </c>
      <c r="BB251" s="4" t="s">
        <v>435</v>
      </c>
      <c r="BC251" s="4">
        <v>1.1000000000000001</v>
      </c>
      <c r="BD251" s="4">
        <v>2.1498499999999998</v>
      </c>
      <c r="BE251" s="4">
        <v>2.4498500000000001</v>
      </c>
      <c r="BF251" s="4">
        <v>14.063000000000001</v>
      </c>
      <c r="BG251" s="4">
        <v>11.35</v>
      </c>
      <c r="BH251" s="4">
        <v>0.81</v>
      </c>
      <c r="BI251" s="4">
        <v>18.832999999999998</v>
      </c>
      <c r="BJ251" s="4">
        <v>1128.8040000000001</v>
      </c>
      <c r="BK251" s="4">
        <v>607.44100000000003</v>
      </c>
      <c r="BL251" s="4">
        <v>1.9159999999999999</v>
      </c>
      <c r="BM251" s="4">
        <v>1.3859999999999999</v>
      </c>
      <c r="BN251" s="4">
        <v>3.3010000000000002</v>
      </c>
      <c r="BO251" s="4">
        <v>1.5529999999999999</v>
      </c>
      <c r="BP251" s="4">
        <v>1.123</v>
      </c>
      <c r="BQ251" s="4">
        <v>2.6760000000000002</v>
      </c>
      <c r="BR251" s="4">
        <v>313.60879999999997</v>
      </c>
      <c r="BU251" s="4">
        <v>70.436999999999998</v>
      </c>
      <c r="BW251" s="4">
        <v>671.35299999999995</v>
      </c>
      <c r="BX251" s="4">
        <v>0.39606200000000003</v>
      </c>
      <c r="BY251" s="4">
        <v>-5</v>
      </c>
      <c r="BZ251" s="4">
        <v>1.0721339999999999</v>
      </c>
      <c r="CA251" s="4">
        <v>9.6787650000000003</v>
      </c>
      <c r="CB251" s="4">
        <v>21.657107</v>
      </c>
    </row>
    <row r="252" spans="1:80">
      <c r="A252" s="2">
        <v>42440</v>
      </c>
      <c r="B252" s="32">
        <v>0.5727365509259259</v>
      </c>
      <c r="C252" s="4">
        <v>7.0030000000000001</v>
      </c>
      <c r="D252" s="4">
        <v>5.6871999999999998</v>
      </c>
      <c r="E252" s="4" t="s">
        <v>155</v>
      </c>
      <c r="F252" s="4">
        <v>56871.978113999998</v>
      </c>
      <c r="G252" s="4">
        <v>253.3</v>
      </c>
      <c r="H252" s="4">
        <v>69.099999999999994</v>
      </c>
      <c r="I252" s="4">
        <v>46128.6</v>
      </c>
      <c r="K252" s="4">
        <v>6.22</v>
      </c>
      <c r="L252" s="4">
        <v>2052</v>
      </c>
      <c r="M252" s="4">
        <v>0.83599999999999997</v>
      </c>
      <c r="N252" s="4">
        <v>5.8544999999999998</v>
      </c>
      <c r="O252" s="4">
        <v>4.7545000000000002</v>
      </c>
      <c r="P252" s="4">
        <v>211.7396</v>
      </c>
      <c r="Q252" s="4">
        <v>57.737400000000001</v>
      </c>
      <c r="R252" s="4">
        <v>269.5</v>
      </c>
      <c r="S252" s="4">
        <v>171.59790000000001</v>
      </c>
      <c r="T252" s="4">
        <v>46.791499999999999</v>
      </c>
      <c r="U252" s="4">
        <v>218.4</v>
      </c>
      <c r="V252" s="4">
        <v>46128.6</v>
      </c>
      <c r="Y252" s="4">
        <v>1715.472</v>
      </c>
      <c r="Z252" s="4">
        <v>0</v>
      </c>
      <c r="AA252" s="4">
        <v>5.2030000000000003</v>
      </c>
      <c r="AB252" s="4" t="s">
        <v>384</v>
      </c>
      <c r="AC252" s="4">
        <v>0</v>
      </c>
      <c r="AD252" s="4">
        <v>11.6</v>
      </c>
      <c r="AE252" s="4">
        <v>851</v>
      </c>
      <c r="AF252" s="4">
        <v>882</v>
      </c>
      <c r="AG252" s="4">
        <v>885</v>
      </c>
      <c r="AH252" s="4">
        <v>53</v>
      </c>
      <c r="AI252" s="4">
        <v>25.23</v>
      </c>
      <c r="AJ252" s="4">
        <v>0.57999999999999996</v>
      </c>
      <c r="AK252" s="4">
        <v>986</v>
      </c>
      <c r="AL252" s="4">
        <v>8</v>
      </c>
      <c r="AM252" s="4">
        <v>0</v>
      </c>
      <c r="AN252" s="4">
        <v>32</v>
      </c>
      <c r="AO252" s="4">
        <v>190</v>
      </c>
      <c r="AP252" s="4">
        <v>188</v>
      </c>
      <c r="AQ252" s="4">
        <v>3.2</v>
      </c>
      <c r="AR252" s="4">
        <v>195</v>
      </c>
      <c r="AS252" s="4" t="s">
        <v>155</v>
      </c>
      <c r="AT252" s="4">
        <v>2</v>
      </c>
      <c r="AU252" s="5">
        <v>0.78089120370370368</v>
      </c>
      <c r="AV252" s="4">
        <v>47.164366000000001</v>
      </c>
      <c r="AW252" s="4">
        <v>-88.486020999999994</v>
      </c>
      <c r="AX252" s="4">
        <v>318.89999999999998</v>
      </c>
      <c r="AY252" s="4">
        <v>39.6</v>
      </c>
      <c r="AZ252" s="4">
        <v>12</v>
      </c>
      <c r="BA252" s="4">
        <v>9</v>
      </c>
      <c r="BB252" s="4" t="s">
        <v>435</v>
      </c>
      <c r="BC252" s="4">
        <v>1.1000000000000001</v>
      </c>
      <c r="BD252" s="4">
        <v>2.5005000000000002</v>
      </c>
      <c r="BE252" s="4">
        <v>2.7756240000000001</v>
      </c>
      <c r="BF252" s="4">
        <v>14.063000000000001</v>
      </c>
      <c r="BG252" s="4">
        <v>10.94</v>
      </c>
      <c r="BH252" s="4">
        <v>0.78</v>
      </c>
      <c r="BI252" s="4">
        <v>19.617000000000001</v>
      </c>
      <c r="BJ252" s="4">
        <v>1165.8910000000001</v>
      </c>
      <c r="BK252" s="4">
        <v>602.62699999999995</v>
      </c>
      <c r="BL252" s="4">
        <v>4.4160000000000004</v>
      </c>
      <c r="BM252" s="4">
        <v>1.204</v>
      </c>
      <c r="BN252" s="4">
        <v>5.62</v>
      </c>
      <c r="BO252" s="4">
        <v>3.5790000000000002</v>
      </c>
      <c r="BP252" s="4">
        <v>0.97599999999999998</v>
      </c>
      <c r="BQ252" s="4">
        <v>4.5540000000000003</v>
      </c>
      <c r="BR252" s="4">
        <v>303.76190000000003</v>
      </c>
      <c r="BU252" s="4">
        <v>67.778999999999996</v>
      </c>
      <c r="BW252" s="4">
        <v>753.39499999999998</v>
      </c>
      <c r="BX252" s="4">
        <v>0.35377199999999998</v>
      </c>
      <c r="BY252" s="4">
        <v>-5</v>
      </c>
      <c r="BZ252" s="4">
        <v>1.0701339999999999</v>
      </c>
      <c r="CA252" s="4">
        <v>8.6453030000000002</v>
      </c>
      <c r="CB252" s="4">
        <v>21.616707000000002</v>
      </c>
    </row>
    <row r="253" spans="1:80">
      <c r="A253" s="2">
        <v>42440</v>
      </c>
      <c r="B253" s="32">
        <v>0.57274812500000005</v>
      </c>
      <c r="C253" s="4">
        <v>7.7889999999999997</v>
      </c>
      <c r="D253" s="4">
        <v>5.2492000000000001</v>
      </c>
      <c r="E253" s="4" t="s">
        <v>155</v>
      </c>
      <c r="F253" s="4">
        <v>52492.074379999998</v>
      </c>
      <c r="G253" s="4">
        <v>310</v>
      </c>
      <c r="H253" s="4">
        <v>69</v>
      </c>
      <c r="I253" s="4">
        <v>43081.9</v>
      </c>
      <c r="K253" s="4">
        <v>6.19</v>
      </c>
      <c r="L253" s="4">
        <v>2052</v>
      </c>
      <c r="M253" s="4">
        <v>0.83740000000000003</v>
      </c>
      <c r="N253" s="4">
        <v>6.5223000000000004</v>
      </c>
      <c r="O253" s="4">
        <v>4.3956999999999997</v>
      </c>
      <c r="P253" s="4">
        <v>259.5754</v>
      </c>
      <c r="Q253" s="4">
        <v>57.751100000000001</v>
      </c>
      <c r="R253" s="4">
        <v>317.3</v>
      </c>
      <c r="S253" s="4">
        <v>210.36500000000001</v>
      </c>
      <c r="T253" s="4">
        <v>46.802700000000002</v>
      </c>
      <c r="U253" s="4">
        <v>257.2</v>
      </c>
      <c r="V253" s="4">
        <v>43081.8649</v>
      </c>
      <c r="Y253" s="4">
        <v>1718.3630000000001</v>
      </c>
      <c r="Z253" s="4">
        <v>0</v>
      </c>
      <c r="AA253" s="4">
        <v>5.1818999999999997</v>
      </c>
      <c r="AB253" s="4" t="s">
        <v>384</v>
      </c>
      <c r="AC253" s="4">
        <v>0</v>
      </c>
      <c r="AD253" s="4">
        <v>11.6</v>
      </c>
      <c r="AE253" s="4">
        <v>850</v>
      </c>
      <c r="AF253" s="4">
        <v>881</v>
      </c>
      <c r="AG253" s="4">
        <v>884</v>
      </c>
      <c r="AH253" s="4">
        <v>53</v>
      </c>
      <c r="AI253" s="4">
        <v>25.23</v>
      </c>
      <c r="AJ253" s="4">
        <v>0.57999999999999996</v>
      </c>
      <c r="AK253" s="4">
        <v>986</v>
      </c>
      <c r="AL253" s="4">
        <v>8</v>
      </c>
      <c r="AM253" s="4">
        <v>0</v>
      </c>
      <c r="AN253" s="4">
        <v>32</v>
      </c>
      <c r="AO253" s="4">
        <v>190</v>
      </c>
      <c r="AP253" s="4">
        <v>188.4</v>
      </c>
      <c r="AQ253" s="4">
        <v>3.3</v>
      </c>
      <c r="AR253" s="4">
        <v>195</v>
      </c>
      <c r="AS253" s="4" t="s">
        <v>155</v>
      </c>
      <c r="AT253" s="4">
        <v>2</v>
      </c>
      <c r="AU253" s="5">
        <v>0.78090277777777783</v>
      </c>
      <c r="AV253" s="4">
        <v>47.164397999999998</v>
      </c>
      <c r="AW253" s="4">
        <v>-88.486232000000001</v>
      </c>
      <c r="AX253" s="4">
        <v>318.60000000000002</v>
      </c>
      <c r="AY253" s="4">
        <v>37.4</v>
      </c>
      <c r="AZ253" s="4">
        <v>12</v>
      </c>
      <c r="BA253" s="4">
        <v>9</v>
      </c>
      <c r="BB253" s="4" t="s">
        <v>435</v>
      </c>
      <c r="BC253" s="4">
        <v>1.248651</v>
      </c>
      <c r="BD253" s="4">
        <v>2.2247750000000002</v>
      </c>
      <c r="BE253" s="4">
        <v>2.523876</v>
      </c>
      <c r="BF253" s="4">
        <v>14.063000000000001</v>
      </c>
      <c r="BG253" s="4">
        <v>11.04</v>
      </c>
      <c r="BH253" s="4">
        <v>0.79</v>
      </c>
      <c r="BI253" s="4">
        <v>19.416</v>
      </c>
      <c r="BJ253" s="4">
        <v>1298.5150000000001</v>
      </c>
      <c r="BK253" s="4">
        <v>556.995</v>
      </c>
      <c r="BL253" s="4">
        <v>5.4119999999999999</v>
      </c>
      <c r="BM253" s="4">
        <v>1.204</v>
      </c>
      <c r="BN253" s="4">
        <v>6.6159999999999997</v>
      </c>
      <c r="BO253" s="4">
        <v>4.3860000000000001</v>
      </c>
      <c r="BP253" s="4">
        <v>0.97599999999999998</v>
      </c>
      <c r="BQ253" s="4">
        <v>5.3620000000000001</v>
      </c>
      <c r="BR253" s="4">
        <v>283.61829999999998</v>
      </c>
      <c r="BU253" s="4">
        <v>67.873999999999995</v>
      </c>
      <c r="BW253" s="4">
        <v>750.12099999999998</v>
      </c>
      <c r="BX253" s="4">
        <v>0.30791800000000003</v>
      </c>
      <c r="BY253" s="4">
        <v>-5</v>
      </c>
      <c r="BZ253" s="4">
        <v>1.068567</v>
      </c>
      <c r="CA253" s="4">
        <v>7.5247460000000004</v>
      </c>
      <c r="CB253" s="4">
        <v>21.585052999999998</v>
      </c>
    </row>
    <row r="254" spans="1:80">
      <c r="A254" s="2">
        <v>42440</v>
      </c>
      <c r="B254" s="32">
        <v>0.57275969907407409</v>
      </c>
      <c r="C254" s="4">
        <v>8.3260000000000005</v>
      </c>
      <c r="D254" s="4">
        <v>5.0979999999999999</v>
      </c>
      <c r="E254" s="4" t="s">
        <v>155</v>
      </c>
      <c r="F254" s="4">
        <v>50979.787407999997</v>
      </c>
      <c r="G254" s="4">
        <v>249.6</v>
      </c>
      <c r="H254" s="4">
        <v>68.900000000000006</v>
      </c>
      <c r="I254" s="4">
        <v>38598</v>
      </c>
      <c r="K254" s="4">
        <v>5.46</v>
      </c>
      <c r="L254" s="4">
        <v>2052</v>
      </c>
      <c r="M254" s="4">
        <v>0.83930000000000005</v>
      </c>
      <c r="N254" s="4">
        <v>6.9885999999999999</v>
      </c>
      <c r="O254" s="4">
        <v>4.2789000000000001</v>
      </c>
      <c r="P254" s="4">
        <v>209.46180000000001</v>
      </c>
      <c r="Q254" s="4">
        <v>57.830399999999997</v>
      </c>
      <c r="R254" s="4">
        <v>267.3</v>
      </c>
      <c r="S254" s="4">
        <v>169.75190000000001</v>
      </c>
      <c r="T254" s="4">
        <v>46.866900000000001</v>
      </c>
      <c r="U254" s="4">
        <v>216.6</v>
      </c>
      <c r="V254" s="4">
        <v>38597.962699999996</v>
      </c>
      <c r="Y254" s="4">
        <v>1722.3209999999999</v>
      </c>
      <c r="Z254" s="4">
        <v>0</v>
      </c>
      <c r="AA254" s="4">
        <v>4.5838000000000001</v>
      </c>
      <c r="AB254" s="4" t="s">
        <v>384</v>
      </c>
      <c r="AC254" s="4">
        <v>0</v>
      </c>
      <c r="AD254" s="4">
        <v>11.5</v>
      </c>
      <c r="AE254" s="4">
        <v>850</v>
      </c>
      <c r="AF254" s="4">
        <v>881</v>
      </c>
      <c r="AG254" s="4">
        <v>885</v>
      </c>
      <c r="AH254" s="4">
        <v>53</v>
      </c>
      <c r="AI254" s="4">
        <v>25.23</v>
      </c>
      <c r="AJ254" s="4">
        <v>0.57999999999999996</v>
      </c>
      <c r="AK254" s="4">
        <v>986</v>
      </c>
      <c r="AL254" s="4">
        <v>8</v>
      </c>
      <c r="AM254" s="4">
        <v>0</v>
      </c>
      <c r="AN254" s="4">
        <v>32</v>
      </c>
      <c r="AO254" s="4">
        <v>190</v>
      </c>
      <c r="AP254" s="4">
        <v>188.6</v>
      </c>
      <c r="AQ254" s="4">
        <v>3.3</v>
      </c>
      <c r="AR254" s="4">
        <v>195</v>
      </c>
      <c r="AS254" s="4" t="s">
        <v>155</v>
      </c>
      <c r="AT254" s="4">
        <v>2</v>
      </c>
      <c r="AU254" s="5">
        <v>0.78091435185185187</v>
      </c>
      <c r="AV254" s="4">
        <v>47.164416000000003</v>
      </c>
      <c r="AW254" s="4">
        <v>-88.486435999999998</v>
      </c>
      <c r="AX254" s="4">
        <v>318.3</v>
      </c>
      <c r="AY254" s="4">
        <v>35.5</v>
      </c>
      <c r="AZ254" s="4">
        <v>12</v>
      </c>
      <c r="BA254" s="4">
        <v>9</v>
      </c>
      <c r="BB254" s="4" t="s">
        <v>435</v>
      </c>
      <c r="BC254" s="4">
        <v>1.7740260000000001</v>
      </c>
      <c r="BD254" s="4">
        <v>1.9792209999999999</v>
      </c>
      <c r="BE254" s="4">
        <v>2.9740259999999998</v>
      </c>
      <c r="BF254" s="4">
        <v>14.063000000000001</v>
      </c>
      <c r="BG254" s="4">
        <v>11.18</v>
      </c>
      <c r="BH254" s="4">
        <v>0.8</v>
      </c>
      <c r="BI254" s="4">
        <v>19.141999999999999</v>
      </c>
      <c r="BJ254" s="4">
        <v>1400.462</v>
      </c>
      <c r="BK254" s="4">
        <v>545.75199999999995</v>
      </c>
      <c r="BL254" s="4">
        <v>4.3959999999999999</v>
      </c>
      <c r="BM254" s="4">
        <v>1.214</v>
      </c>
      <c r="BN254" s="4">
        <v>5.609</v>
      </c>
      <c r="BO254" s="4">
        <v>3.5619999999999998</v>
      </c>
      <c r="BP254" s="4">
        <v>0.98399999999999999</v>
      </c>
      <c r="BQ254" s="4">
        <v>4.5460000000000003</v>
      </c>
      <c r="BR254" s="4">
        <v>255.76689999999999</v>
      </c>
      <c r="BU254" s="4">
        <v>68.477000000000004</v>
      </c>
      <c r="BW254" s="4">
        <v>667.89099999999996</v>
      </c>
      <c r="BX254" s="4">
        <v>0.350887</v>
      </c>
      <c r="BY254" s="4">
        <v>-5</v>
      </c>
      <c r="BZ254" s="4">
        <v>1.069299</v>
      </c>
      <c r="CA254" s="4">
        <v>8.5748010000000008</v>
      </c>
      <c r="CB254" s="4">
        <v>21.59984</v>
      </c>
    </row>
    <row r="255" spans="1:80">
      <c r="A255" s="2">
        <v>42440</v>
      </c>
      <c r="B255" s="32">
        <v>0.57277127314814813</v>
      </c>
      <c r="C255" s="4">
        <v>7.66</v>
      </c>
      <c r="D255" s="4">
        <v>5.2938999999999998</v>
      </c>
      <c r="E255" s="4" t="s">
        <v>155</v>
      </c>
      <c r="F255" s="4">
        <v>52939.021459000003</v>
      </c>
      <c r="G255" s="4">
        <v>165.6</v>
      </c>
      <c r="H255" s="4">
        <v>68.900000000000006</v>
      </c>
      <c r="I255" s="4">
        <v>39219.9</v>
      </c>
      <c r="K255" s="4">
        <v>4.67</v>
      </c>
      <c r="L255" s="4">
        <v>2052</v>
      </c>
      <c r="M255" s="4">
        <v>0.84199999999999997</v>
      </c>
      <c r="N255" s="4">
        <v>6.4497</v>
      </c>
      <c r="O255" s="4">
        <v>4.4574999999999996</v>
      </c>
      <c r="P255" s="4">
        <v>139.4358</v>
      </c>
      <c r="Q255" s="4">
        <v>58.014099999999999</v>
      </c>
      <c r="R255" s="4">
        <v>197.4</v>
      </c>
      <c r="S255" s="4">
        <v>113.00149999999999</v>
      </c>
      <c r="T255" s="4">
        <v>47.015700000000002</v>
      </c>
      <c r="U255" s="4">
        <v>160</v>
      </c>
      <c r="V255" s="4">
        <v>39219.850700000003</v>
      </c>
      <c r="Y255" s="4">
        <v>1727.7919999999999</v>
      </c>
      <c r="Z255" s="4">
        <v>0</v>
      </c>
      <c r="AA255" s="4">
        <v>3.9308000000000001</v>
      </c>
      <c r="AB255" s="4" t="s">
        <v>384</v>
      </c>
      <c r="AC255" s="4">
        <v>0</v>
      </c>
      <c r="AD255" s="4">
        <v>11.6</v>
      </c>
      <c r="AE255" s="4">
        <v>850</v>
      </c>
      <c r="AF255" s="4">
        <v>881</v>
      </c>
      <c r="AG255" s="4">
        <v>885</v>
      </c>
      <c r="AH255" s="4">
        <v>53</v>
      </c>
      <c r="AI255" s="4">
        <v>25.23</v>
      </c>
      <c r="AJ255" s="4">
        <v>0.57999999999999996</v>
      </c>
      <c r="AK255" s="4">
        <v>986</v>
      </c>
      <c r="AL255" s="4">
        <v>8</v>
      </c>
      <c r="AM255" s="4">
        <v>0</v>
      </c>
      <c r="AN255" s="4">
        <v>32</v>
      </c>
      <c r="AO255" s="4">
        <v>190</v>
      </c>
      <c r="AP255" s="4">
        <v>188</v>
      </c>
      <c r="AQ255" s="4">
        <v>3.4</v>
      </c>
      <c r="AR255" s="4">
        <v>195</v>
      </c>
      <c r="AS255" s="4" t="s">
        <v>155</v>
      </c>
      <c r="AT255" s="4">
        <v>2</v>
      </c>
      <c r="AU255" s="5">
        <v>0.78092592592592591</v>
      </c>
      <c r="AV255" s="4">
        <v>47.164406</v>
      </c>
      <c r="AW255" s="4">
        <v>-88.486639999999994</v>
      </c>
      <c r="AX255" s="4">
        <v>318.10000000000002</v>
      </c>
      <c r="AY255" s="4">
        <v>34.200000000000003</v>
      </c>
      <c r="AZ255" s="4">
        <v>12</v>
      </c>
      <c r="BA255" s="4">
        <v>9</v>
      </c>
      <c r="BB255" s="4" t="s">
        <v>435</v>
      </c>
      <c r="BC255" s="4">
        <v>2.1228769999999999</v>
      </c>
      <c r="BD255" s="4">
        <v>1.073726</v>
      </c>
      <c r="BE255" s="4">
        <v>3.2983020000000001</v>
      </c>
      <c r="BF255" s="4">
        <v>14.063000000000001</v>
      </c>
      <c r="BG255" s="4">
        <v>11.38</v>
      </c>
      <c r="BH255" s="4">
        <v>0.81</v>
      </c>
      <c r="BI255" s="4">
        <v>18.763999999999999</v>
      </c>
      <c r="BJ255" s="4">
        <v>1318.5309999999999</v>
      </c>
      <c r="BK255" s="4">
        <v>579.98199999999997</v>
      </c>
      <c r="BL255" s="4">
        <v>2.9849999999999999</v>
      </c>
      <c r="BM255" s="4">
        <v>1.242</v>
      </c>
      <c r="BN255" s="4">
        <v>4.2270000000000003</v>
      </c>
      <c r="BO255" s="4">
        <v>2.419</v>
      </c>
      <c r="BP255" s="4">
        <v>1.0069999999999999</v>
      </c>
      <c r="BQ255" s="4">
        <v>3.4260000000000002</v>
      </c>
      <c r="BR255" s="4">
        <v>265.12470000000002</v>
      </c>
      <c r="BU255" s="4">
        <v>70.078999999999994</v>
      </c>
      <c r="BW255" s="4">
        <v>584.29600000000005</v>
      </c>
      <c r="BX255" s="4">
        <v>0.37386599999999998</v>
      </c>
      <c r="BY255" s="4">
        <v>-5</v>
      </c>
      <c r="BZ255" s="4">
        <v>1.071</v>
      </c>
      <c r="CA255" s="4">
        <v>9.1363500000000002</v>
      </c>
      <c r="CB255" s="4">
        <v>21.6342</v>
      </c>
    </row>
    <row r="256" spans="1:80">
      <c r="A256" s="2">
        <v>42440</v>
      </c>
      <c r="B256" s="32">
        <v>0.57278284722222217</v>
      </c>
      <c r="C256" s="4">
        <v>7.66</v>
      </c>
      <c r="D256" s="4">
        <v>5.5708000000000002</v>
      </c>
      <c r="E256" s="4" t="s">
        <v>155</v>
      </c>
      <c r="F256" s="4">
        <v>55707.967611</v>
      </c>
      <c r="G256" s="4">
        <v>119.3</v>
      </c>
      <c r="H256" s="4">
        <v>66.900000000000006</v>
      </c>
      <c r="I256" s="4">
        <v>44769.8</v>
      </c>
      <c r="K256" s="4">
        <v>4.4000000000000004</v>
      </c>
      <c r="L256" s="4">
        <v>2052</v>
      </c>
      <c r="M256" s="4">
        <v>0.83340000000000003</v>
      </c>
      <c r="N256" s="4">
        <v>6.3837999999999999</v>
      </c>
      <c r="O256" s="4">
        <v>4.6426999999999996</v>
      </c>
      <c r="P256" s="4">
        <v>99.461500000000001</v>
      </c>
      <c r="Q256" s="4">
        <v>55.783099999999997</v>
      </c>
      <c r="R256" s="4">
        <v>155.19999999999999</v>
      </c>
      <c r="S256" s="4">
        <v>80.605599999999995</v>
      </c>
      <c r="T256" s="4">
        <v>45.207700000000003</v>
      </c>
      <c r="U256" s="4">
        <v>125.8</v>
      </c>
      <c r="V256" s="4">
        <v>44769.793599999997</v>
      </c>
      <c r="Y256" s="4">
        <v>1710.135</v>
      </c>
      <c r="Z256" s="4">
        <v>0</v>
      </c>
      <c r="AA256" s="4">
        <v>3.6669999999999998</v>
      </c>
      <c r="AB256" s="4" t="s">
        <v>384</v>
      </c>
      <c r="AC256" s="4">
        <v>0</v>
      </c>
      <c r="AD256" s="4">
        <v>11.5</v>
      </c>
      <c r="AE256" s="4">
        <v>850</v>
      </c>
      <c r="AF256" s="4">
        <v>881</v>
      </c>
      <c r="AG256" s="4">
        <v>885</v>
      </c>
      <c r="AH256" s="4">
        <v>53</v>
      </c>
      <c r="AI256" s="4">
        <v>25.23</v>
      </c>
      <c r="AJ256" s="4">
        <v>0.57999999999999996</v>
      </c>
      <c r="AK256" s="4">
        <v>986</v>
      </c>
      <c r="AL256" s="4">
        <v>8</v>
      </c>
      <c r="AM256" s="4">
        <v>0</v>
      </c>
      <c r="AN256" s="4">
        <v>32</v>
      </c>
      <c r="AO256" s="4">
        <v>190</v>
      </c>
      <c r="AP256" s="4">
        <v>188</v>
      </c>
      <c r="AQ256" s="4">
        <v>3.1</v>
      </c>
      <c r="AR256" s="4">
        <v>195</v>
      </c>
      <c r="AS256" s="4" t="s">
        <v>155</v>
      </c>
      <c r="AT256" s="4">
        <v>2</v>
      </c>
      <c r="AU256" s="5">
        <v>0.78093749999999995</v>
      </c>
      <c r="AV256" s="4">
        <v>47.164386</v>
      </c>
      <c r="AW256" s="4">
        <v>-88.486840999999998</v>
      </c>
      <c r="AX256" s="4">
        <v>318.10000000000002</v>
      </c>
      <c r="AY256" s="4">
        <v>33.6</v>
      </c>
      <c r="AZ256" s="4">
        <v>12</v>
      </c>
      <c r="BA256" s="4">
        <v>10</v>
      </c>
      <c r="BB256" s="4" t="s">
        <v>437</v>
      </c>
      <c r="BC256" s="4">
        <v>2.5</v>
      </c>
      <c r="BD256" s="4">
        <v>1.3</v>
      </c>
      <c r="BE256" s="4">
        <v>3.6</v>
      </c>
      <c r="BF256" s="4">
        <v>14.063000000000001</v>
      </c>
      <c r="BG256" s="4">
        <v>10.76</v>
      </c>
      <c r="BH256" s="4">
        <v>0.77</v>
      </c>
      <c r="BI256" s="4">
        <v>19.991</v>
      </c>
      <c r="BJ256" s="4">
        <v>1248.1510000000001</v>
      </c>
      <c r="BK256" s="4">
        <v>577.74</v>
      </c>
      <c r="BL256" s="4">
        <v>2.036</v>
      </c>
      <c r="BM256" s="4">
        <v>1.1419999999999999</v>
      </c>
      <c r="BN256" s="4">
        <v>3.1789999999999998</v>
      </c>
      <c r="BO256" s="4">
        <v>1.65</v>
      </c>
      <c r="BP256" s="4">
        <v>0.92600000000000005</v>
      </c>
      <c r="BQ256" s="4">
        <v>2.5760000000000001</v>
      </c>
      <c r="BR256" s="4">
        <v>289.44549999999998</v>
      </c>
      <c r="BU256" s="4">
        <v>66.337999999999994</v>
      </c>
      <c r="BW256" s="4">
        <v>521.30200000000002</v>
      </c>
      <c r="BX256" s="4">
        <v>0.37326799999999999</v>
      </c>
      <c r="BY256" s="4">
        <v>-5</v>
      </c>
      <c r="BZ256" s="4">
        <v>1.071866</v>
      </c>
      <c r="CA256" s="4">
        <v>9.1217369999999995</v>
      </c>
      <c r="CB256" s="4">
        <v>21.651693000000002</v>
      </c>
    </row>
    <row r="257" spans="1:80">
      <c r="A257" s="2">
        <v>42440</v>
      </c>
      <c r="B257" s="32">
        <v>0.57279442129629632</v>
      </c>
      <c r="C257" s="4">
        <v>7.7919999999999998</v>
      </c>
      <c r="D257" s="4">
        <v>5.5708000000000002</v>
      </c>
      <c r="E257" s="4" t="s">
        <v>155</v>
      </c>
      <c r="F257" s="4">
        <v>55707.768313</v>
      </c>
      <c r="G257" s="4">
        <v>97.3</v>
      </c>
      <c r="H257" s="4">
        <v>63.4</v>
      </c>
      <c r="I257" s="4">
        <v>39875.199999999997</v>
      </c>
      <c r="K257" s="4">
        <v>4.7</v>
      </c>
      <c r="L257" s="4">
        <v>2052</v>
      </c>
      <c r="M257" s="4">
        <v>0.83740000000000003</v>
      </c>
      <c r="N257" s="4">
        <v>6.5255000000000001</v>
      </c>
      <c r="O257" s="4">
        <v>4.6650999999999998</v>
      </c>
      <c r="P257" s="4">
        <v>81.494699999999995</v>
      </c>
      <c r="Q257" s="4">
        <v>53.092700000000001</v>
      </c>
      <c r="R257" s="4">
        <v>134.6</v>
      </c>
      <c r="S257" s="4">
        <v>66.044899999999998</v>
      </c>
      <c r="T257" s="4">
        <v>43.027299999999997</v>
      </c>
      <c r="U257" s="4">
        <v>109.1</v>
      </c>
      <c r="V257" s="4">
        <v>39875.2022</v>
      </c>
      <c r="Y257" s="4">
        <v>1718.393</v>
      </c>
      <c r="Z257" s="4">
        <v>0</v>
      </c>
      <c r="AA257" s="4">
        <v>3.9359000000000002</v>
      </c>
      <c r="AB257" s="4" t="s">
        <v>384</v>
      </c>
      <c r="AC257" s="4">
        <v>0</v>
      </c>
      <c r="AD257" s="4">
        <v>11.6</v>
      </c>
      <c r="AE257" s="4">
        <v>850</v>
      </c>
      <c r="AF257" s="4">
        <v>881</v>
      </c>
      <c r="AG257" s="4">
        <v>885</v>
      </c>
      <c r="AH257" s="4">
        <v>53</v>
      </c>
      <c r="AI257" s="4">
        <v>25.23</v>
      </c>
      <c r="AJ257" s="4">
        <v>0.57999999999999996</v>
      </c>
      <c r="AK257" s="4">
        <v>986</v>
      </c>
      <c r="AL257" s="4">
        <v>8</v>
      </c>
      <c r="AM257" s="4">
        <v>0</v>
      </c>
      <c r="AN257" s="4">
        <v>31.567</v>
      </c>
      <c r="AO257" s="4">
        <v>190</v>
      </c>
      <c r="AP257" s="4">
        <v>188</v>
      </c>
      <c r="AQ257" s="4">
        <v>3.1</v>
      </c>
      <c r="AR257" s="4">
        <v>195</v>
      </c>
      <c r="AS257" s="4" t="s">
        <v>155</v>
      </c>
      <c r="AT257" s="4">
        <v>2</v>
      </c>
      <c r="AU257" s="5">
        <v>0.7809490740740741</v>
      </c>
      <c r="AV257" s="4">
        <v>47.164344</v>
      </c>
      <c r="AW257" s="4">
        <v>-88.487037999999998</v>
      </c>
      <c r="AX257" s="4">
        <v>317.89999999999998</v>
      </c>
      <c r="AY257" s="4">
        <v>33.6</v>
      </c>
      <c r="AZ257" s="4">
        <v>12</v>
      </c>
      <c r="BA257" s="4">
        <v>10</v>
      </c>
      <c r="BB257" s="4" t="s">
        <v>437</v>
      </c>
      <c r="BC257" s="4">
        <v>2.3293710000000001</v>
      </c>
      <c r="BD257" s="4">
        <v>1.3</v>
      </c>
      <c r="BE257" s="4">
        <v>3.404995</v>
      </c>
      <c r="BF257" s="4">
        <v>14.063000000000001</v>
      </c>
      <c r="BG257" s="4">
        <v>11.05</v>
      </c>
      <c r="BH257" s="4">
        <v>0.79</v>
      </c>
      <c r="BI257" s="4">
        <v>19.414000000000001</v>
      </c>
      <c r="BJ257" s="4">
        <v>1303.2670000000001</v>
      </c>
      <c r="BK257" s="4">
        <v>593.00699999999995</v>
      </c>
      <c r="BL257" s="4">
        <v>1.704</v>
      </c>
      <c r="BM257" s="4">
        <v>1.1100000000000001</v>
      </c>
      <c r="BN257" s="4">
        <v>2.8149999999999999</v>
      </c>
      <c r="BO257" s="4">
        <v>1.381</v>
      </c>
      <c r="BP257" s="4">
        <v>0.9</v>
      </c>
      <c r="BQ257" s="4">
        <v>2.2810000000000001</v>
      </c>
      <c r="BR257" s="4">
        <v>263.3424</v>
      </c>
      <c r="BU257" s="4">
        <v>68.090999999999994</v>
      </c>
      <c r="BW257" s="4">
        <v>571.56200000000001</v>
      </c>
      <c r="BX257" s="4">
        <v>0.36710300000000001</v>
      </c>
      <c r="BY257" s="4">
        <v>-5</v>
      </c>
      <c r="BZ257" s="4">
        <v>1.073</v>
      </c>
      <c r="CA257" s="4">
        <v>8.9710800000000006</v>
      </c>
      <c r="CB257" s="4">
        <v>21.674600000000002</v>
      </c>
    </row>
    <row r="258" spans="1:80">
      <c r="A258" s="2">
        <v>42440</v>
      </c>
      <c r="B258" s="32">
        <v>0.57280599537037036</v>
      </c>
      <c r="C258" s="4">
        <v>7.2919999999999998</v>
      </c>
      <c r="D258" s="4">
        <v>5.6193</v>
      </c>
      <c r="E258" s="4" t="s">
        <v>155</v>
      </c>
      <c r="F258" s="4">
        <v>56193.287904999997</v>
      </c>
      <c r="G258" s="4">
        <v>83.1</v>
      </c>
      <c r="H258" s="4">
        <v>63.4</v>
      </c>
      <c r="I258" s="4">
        <v>40255.1</v>
      </c>
      <c r="K258" s="4">
        <v>4.6399999999999997</v>
      </c>
      <c r="L258" s="4">
        <v>2052</v>
      </c>
      <c r="M258" s="4">
        <v>0.84050000000000002</v>
      </c>
      <c r="N258" s="4">
        <v>6.1288</v>
      </c>
      <c r="O258" s="4">
        <v>4.7230999999999996</v>
      </c>
      <c r="P258" s="4">
        <v>69.882199999999997</v>
      </c>
      <c r="Q258" s="4">
        <v>53.319000000000003</v>
      </c>
      <c r="R258" s="4">
        <v>123.2</v>
      </c>
      <c r="S258" s="4">
        <v>56.633899999999997</v>
      </c>
      <c r="T258" s="4">
        <v>43.210799999999999</v>
      </c>
      <c r="U258" s="4">
        <v>99.8</v>
      </c>
      <c r="V258" s="4">
        <v>40255.143199999999</v>
      </c>
      <c r="Y258" s="4">
        <v>1724.7339999999999</v>
      </c>
      <c r="Z258" s="4">
        <v>0</v>
      </c>
      <c r="AA258" s="4">
        <v>3.899</v>
      </c>
      <c r="AB258" s="4" t="s">
        <v>384</v>
      </c>
      <c r="AC258" s="4">
        <v>0</v>
      </c>
      <c r="AD258" s="4">
        <v>11.6</v>
      </c>
      <c r="AE258" s="4">
        <v>850</v>
      </c>
      <c r="AF258" s="4">
        <v>881</v>
      </c>
      <c r="AG258" s="4">
        <v>885</v>
      </c>
      <c r="AH258" s="4">
        <v>53</v>
      </c>
      <c r="AI258" s="4">
        <v>25.23</v>
      </c>
      <c r="AJ258" s="4">
        <v>0.57999999999999996</v>
      </c>
      <c r="AK258" s="4">
        <v>986</v>
      </c>
      <c r="AL258" s="4">
        <v>8</v>
      </c>
      <c r="AM258" s="4">
        <v>0</v>
      </c>
      <c r="AN258" s="4">
        <v>31</v>
      </c>
      <c r="AO258" s="4">
        <v>190</v>
      </c>
      <c r="AP258" s="4">
        <v>188</v>
      </c>
      <c r="AQ258" s="4">
        <v>3.2</v>
      </c>
      <c r="AR258" s="4">
        <v>195</v>
      </c>
      <c r="AS258" s="4" t="s">
        <v>155</v>
      </c>
      <c r="AT258" s="4">
        <v>2</v>
      </c>
      <c r="AU258" s="5">
        <v>0.78096064814814825</v>
      </c>
      <c r="AV258" s="4">
        <v>47.164296</v>
      </c>
      <c r="AW258" s="4">
        <v>-88.487223999999998</v>
      </c>
      <c r="AX258" s="4">
        <v>318</v>
      </c>
      <c r="AY258" s="4">
        <v>33.1</v>
      </c>
      <c r="AZ258" s="4">
        <v>12</v>
      </c>
      <c r="BA258" s="4">
        <v>10</v>
      </c>
      <c r="BB258" s="4" t="s">
        <v>437</v>
      </c>
      <c r="BC258" s="4">
        <v>1.8</v>
      </c>
      <c r="BD258" s="4">
        <v>1.3</v>
      </c>
      <c r="BE258" s="4">
        <v>2.8</v>
      </c>
      <c r="BF258" s="4">
        <v>14.063000000000001</v>
      </c>
      <c r="BG258" s="4">
        <v>11.27</v>
      </c>
      <c r="BH258" s="4">
        <v>0.8</v>
      </c>
      <c r="BI258" s="4">
        <v>18.975000000000001</v>
      </c>
      <c r="BJ258" s="4">
        <v>1248.8440000000001</v>
      </c>
      <c r="BK258" s="4">
        <v>612.54600000000005</v>
      </c>
      <c r="BL258" s="4">
        <v>1.4910000000000001</v>
      </c>
      <c r="BM258" s="4">
        <v>1.1379999999999999</v>
      </c>
      <c r="BN258" s="4">
        <v>2.629</v>
      </c>
      <c r="BO258" s="4">
        <v>1.208</v>
      </c>
      <c r="BP258" s="4">
        <v>0.92200000000000004</v>
      </c>
      <c r="BQ258" s="4">
        <v>2.1309999999999998</v>
      </c>
      <c r="BR258" s="4">
        <v>271.23790000000002</v>
      </c>
      <c r="BU258" s="4">
        <v>69.727000000000004</v>
      </c>
      <c r="BW258" s="4">
        <v>577.67499999999995</v>
      </c>
      <c r="BX258" s="4">
        <v>0.38018600000000002</v>
      </c>
      <c r="BY258" s="4">
        <v>-5</v>
      </c>
      <c r="BZ258" s="4">
        <v>1.072567</v>
      </c>
      <c r="CA258" s="4">
        <v>9.2907949999999992</v>
      </c>
      <c r="CB258" s="4">
        <v>21.665852999999998</v>
      </c>
    </row>
    <row r="259" spans="1:80">
      <c r="A259" s="2">
        <v>42440</v>
      </c>
      <c r="B259" s="32">
        <v>0.57281756944444451</v>
      </c>
      <c r="C259" s="4">
        <v>6.3339999999999996</v>
      </c>
      <c r="D259" s="4">
        <v>5.0712999999999999</v>
      </c>
      <c r="E259" s="4" t="s">
        <v>155</v>
      </c>
      <c r="F259" s="4">
        <v>50712.520729999997</v>
      </c>
      <c r="G259" s="4">
        <v>84.5</v>
      </c>
      <c r="H259" s="4">
        <v>64.5</v>
      </c>
      <c r="I259" s="4">
        <v>46129.3</v>
      </c>
      <c r="K259" s="4">
        <v>4.51</v>
      </c>
      <c r="L259" s="4">
        <v>2052</v>
      </c>
      <c r="M259" s="4">
        <v>0.84760000000000002</v>
      </c>
      <c r="N259" s="4">
        <v>5.3689</v>
      </c>
      <c r="O259" s="4">
        <v>4.2981999999999996</v>
      </c>
      <c r="P259" s="4">
        <v>71.616799999999998</v>
      </c>
      <c r="Q259" s="4">
        <v>54.698500000000003</v>
      </c>
      <c r="R259" s="4">
        <v>126.3</v>
      </c>
      <c r="S259" s="4">
        <v>58.039700000000003</v>
      </c>
      <c r="T259" s="4">
        <v>44.328699999999998</v>
      </c>
      <c r="U259" s="4">
        <v>102.4</v>
      </c>
      <c r="V259" s="4">
        <v>46129.3</v>
      </c>
      <c r="Y259" s="4">
        <v>1739.194</v>
      </c>
      <c r="Z259" s="4">
        <v>0</v>
      </c>
      <c r="AA259" s="4">
        <v>3.8186</v>
      </c>
      <c r="AB259" s="4" t="s">
        <v>384</v>
      </c>
      <c r="AC259" s="4">
        <v>0</v>
      </c>
      <c r="AD259" s="4">
        <v>11.5</v>
      </c>
      <c r="AE259" s="4">
        <v>851</v>
      </c>
      <c r="AF259" s="4">
        <v>882</v>
      </c>
      <c r="AG259" s="4">
        <v>886</v>
      </c>
      <c r="AH259" s="4">
        <v>53</v>
      </c>
      <c r="AI259" s="4">
        <v>25.23</v>
      </c>
      <c r="AJ259" s="4">
        <v>0.57999999999999996</v>
      </c>
      <c r="AK259" s="4">
        <v>986</v>
      </c>
      <c r="AL259" s="4">
        <v>8</v>
      </c>
      <c r="AM259" s="4">
        <v>0</v>
      </c>
      <c r="AN259" s="4">
        <v>31</v>
      </c>
      <c r="AO259" s="4">
        <v>190</v>
      </c>
      <c r="AP259" s="4">
        <v>188.4</v>
      </c>
      <c r="AQ259" s="4">
        <v>3.2</v>
      </c>
      <c r="AR259" s="4">
        <v>195</v>
      </c>
      <c r="AS259" s="4" t="s">
        <v>155</v>
      </c>
      <c r="AT259" s="4">
        <v>2</v>
      </c>
      <c r="AU259" s="5">
        <v>0.78097222222222218</v>
      </c>
      <c r="AV259" s="4">
        <v>47.164257999999997</v>
      </c>
      <c r="AW259" s="4">
        <v>-88.487405999999993</v>
      </c>
      <c r="AX259" s="4">
        <v>318.10000000000002</v>
      </c>
      <c r="AY259" s="4">
        <v>32.200000000000003</v>
      </c>
      <c r="AZ259" s="4">
        <v>12</v>
      </c>
      <c r="BA259" s="4">
        <v>10</v>
      </c>
      <c r="BB259" s="4" t="s">
        <v>437</v>
      </c>
      <c r="BC259" s="4">
        <v>1.824152</v>
      </c>
      <c r="BD259" s="4">
        <v>1.324152</v>
      </c>
      <c r="BE259" s="4">
        <v>2.8</v>
      </c>
      <c r="BF259" s="4">
        <v>14.063000000000001</v>
      </c>
      <c r="BG259" s="4">
        <v>11.83</v>
      </c>
      <c r="BH259" s="4">
        <v>0.84</v>
      </c>
      <c r="BI259" s="4">
        <v>17.986000000000001</v>
      </c>
      <c r="BJ259" s="4">
        <v>1139.896</v>
      </c>
      <c r="BK259" s="4">
        <v>580.82600000000002</v>
      </c>
      <c r="BL259" s="4">
        <v>1.5920000000000001</v>
      </c>
      <c r="BM259" s="4">
        <v>1.216</v>
      </c>
      <c r="BN259" s="4">
        <v>2.8090000000000002</v>
      </c>
      <c r="BO259" s="4">
        <v>1.29</v>
      </c>
      <c r="BP259" s="4">
        <v>0.98599999999999999</v>
      </c>
      <c r="BQ259" s="4">
        <v>2.2759999999999998</v>
      </c>
      <c r="BR259" s="4">
        <v>323.85939999999999</v>
      </c>
      <c r="BU259" s="4">
        <v>73.262</v>
      </c>
      <c r="BW259" s="4">
        <v>589.51</v>
      </c>
      <c r="BX259" s="4">
        <v>0.42651600000000001</v>
      </c>
      <c r="BY259" s="4">
        <v>-5</v>
      </c>
      <c r="BZ259" s="4">
        <v>1.0728660000000001</v>
      </c>
      <c r="CA259" s="4">
        <v>10.422985000000001</v>
      </c>
      <c r="CB259" s="4">
        <v>21.671893000000001</v>
      </c>
    </row>
    <row r="260" spans="1:80">
      <c r="A260" s="2">
        <v>42440</v>
      </c>
      <c r="B260" s="32">
        <v>0.57282914351851855</v>
      </c>
      <c r="C260" s="4">
        <v>5.8230000000000004</v>
      </c>
      <c r="D260" s="4">
        <v>4.7755000000000001</v>
      </c>
      <c r="E260" s="4" t="s">
        <v>155</v>
      </c>
      <c r="F260" s="4">
        <v>47755.317528</v>
      </c>
      <c r="G260" s="4">
        <v>272.60000000000002</v>
      </c>
      <c r="H260" s="4">
        <v>64.599999999999994</v>
      </c>
      <c r="I260" s="4">
        <v>46129.3</v>
      </c>
      <c r="K260" s="4">
        <v>5.52</v>
      </c>
      <c r="L260" s="4">
        <v>2052</v>
      </c>
      <c r="M260" s="4">
        <v>0.85470000000000002</v>
      </c>
      <c r="N260" s="4">
        <v>4.9768999999999997</v>
      </c>
      <c r="O260" s="4">
        <v>4.0816999999999997</v>
      </c>
      <c r="P260" s="4">
        <v>233.0198</v>
      </c>
      <c r="Q260" s="4">
        <v>55.245199999999997</v>
      </c>
      <c r="R260" s="4">
        <v>288.3</v>
      </c>
      <c r="S260" s="4">
        <v>188.84379999999999</v>
      </c>
      <c r="T260" s="4">
        <v>44.771799999999999</v>
      </c>
      <c r="U260" s="4">
        <v>233.6</v>
      </c>
      <c r="V260" s="4">
        <v>46129.3</v>
      </c>
      <c r="Y260" s="4">
        <v>1753.8589999999999</v>
      </c>
      <c r="Z260" s="4">
        <v>0</v>
      </c>
      <c r="AA260" s="4">
        <v>4.7176999999999998</v>
      </c>
      <c r="AB260" s="4" t="s">
        <v>384</v>
      </c>
      <c r="AC260" s="4">
        <v>0</v>
      </c>
      <c r="AD260" s="4">
        <v>11.6</v>
      </c>
      <c r="AE260" s="4">
        <v>851</v>
      </c>
      <c r="AF260" s="4">
        <v>881</v>
      </c>
      <c r="AG260" s="4">
        <v>885</v>
      </c>
      <c r="AH260" s="4">
        <v>53</v>
      </c>
      <c r="AI260" s="4">
        <v>25.23</v>
      </c>
      <c r="AJ260" s="4">
        <v>0.57999999999999996</v>
      </c>
      <c r="AK260" s="4">
        <v>986</v>
      </c>
      <c r="AL260" s="4">
        <v>8</v>
      </c>
      <c r="AM260" s="4">
        <v>0</v>
      </c>
      <c r="AN260" s="4">
        <v>31</v>
      </c>
      <c r="AO260" s="4">
        <v>190</v>
      </c>
      <c r="AP260" s="4">
        <v>189</v>
      </c>
      <c r="AQ260" s="4">
        <v>3.3</v>
      </c>
      <c r="AR260" s="4">
        <v>195</v>
      </c>
      <c r="AS260" s="4" t="s">
        <v>155</v>
      </c>
      <c r="AT260" s="4">
        <v>2</v>
      </c>
      <c r="AU260" s="5">
        <v>0.78098379629629633</v>
      </c>
      <c r="AV260" s="4">
        <v>47.164217999999998</v>
      </c>
      <c r="AW260" s="4">
        <v>-88.487585999999993</v>
      </c>
      <c r="AX260" s="4">
        <v>318.10000000000002</v>
      </c>
      <c r="AY260" s="4">
        <v>31.8</v>
      </c>
      <c r="AZ260" s="4">
        <v>12</v>
      </c>
      <c r="BA260" s="4">
        <v>10</v>
      </c>
      <c r="BB260" s="4" t="s">
        <v>437</v>
      </c>
      <c r="BC260" s="4">
        <v>1.9969699999999999</v>
      </c>
      <c r="BD260" s="4">
        <v>1.3030299999999999</v>
      </c>
      <c r="BE260" s="4">
        <v>2.89697</v>
      </c>
      <c r="BF260" s="4">
        <v>14.063000000000001</v>
      </c>
      <c r="BG260" s="4">
        <v>12.44</v>
      </c>
      <c r="BH260" s="4">
        <v>0.88</v>
      </c>
      <c r="BI260" s="4">
        <v>16.998999999999999</v>
      </c>
      <c r="BJ260" s="4">
        <v>1103.846</v>
      </c>
      <c r="BK260" s="4">
        <v>576.18799999999999</v>
      </c>
      <c r="BL260" s="4">
        <v>5.4119999999999999</v>
      </c>
      <c r="BM260" s="4">
        <v>1.2829999999999999</v>
      </c>
      <c r="BN260" s="4">
        <v>6.6950000000000003</v>
      </c>
      <c r="BO260" s="4">
        <v>4.3860000000000001</v>
      </c>
      <c r="BP260" s="4">
        <v>1.04</v>
      </c>
      <c r="BQ260" s="4">
        <v>5.4260000000000002</v>
      </c>
      <c r="BR260" s="4">
        <v>338.3152</v>
      </c>
      <c r="BU260" s="4">
        <v>77.177000000000007</v>
      </c>
      <c r="BW260" s="4">
        <v>760.81</v>
      </c>
      <c r="BX260" s="4">
        <v>0.43045299999999997</v>
      </c>
      <c r="BY260" s="4">
        <v>-5</v>
      </c>
      <c r="BZ260" s="4">
        <v>1.0735669999999999</v>
      </c>
      <c r="CA260" s="4">
        <v>10.519195</v>
      </c>
      <c r="CB260" s="4">
        <v>21.686053000000001</v>
      </c>
    </row>
    <row r="261" spans="1:80">
      <c r="A261" s="2">
        <v>42440</v>
      </c>
      <c r="B261" s="32">
        <v>0.57284071759259259</v>
      </c>
      <c r="C261" s="4">
        <v>7.0010000000000003</v>
      </c>
      <c r="D261" s="4">
        <v>4.8239000000000001</v>
      </c>
      <c r="E261" s="4" t="s">
        <v>155</v>
      </c>
      <c r="F261" s="4">
        <v>48238.884297999997</v>
      </c>
      <c r="G261" s="4">
        <v>742.4</v>
      </c>
      <c r="H261" s="4">
        <v>64.7</v>
      </c>
      <c r="I261" s="4">
        <v>46130.6</v>
      </c>
      <c r="K261" s="4">
        <v>7.42</v>
      </c>
      <c r="L261" s="4">
        <v>2052</v>
      </c>
      <c r="M261" s="4">
        <v>0.84470000000000001</v>
      </c>
      <c r="N261" s="4">
        <v>5.9135</v>
      </c>
      <c r="O261" s="4">
        <v>4.0747999999999998</v>
      </c>
      <c r="P261" s="4">
        <v>627.11369999999999</v>
      </c>
      <c r="Q261" s="4">
        <v>54.652799999999999</v>
      </c>
      <c r="R261" s="4">
        <v>681.8</v>
      </c>
      <c r="S261" s="4">
        <v>508.2251</v>
      </c>
      <c r="T261" s="4">
        <v>44.291699999999999</v>
      </c>
      <c r="U261" s="4">
        <v>552.5</v>
      </c>
      <c r="V261" s="4">
        <v>46130.6</v>
      </c>
      <c r="Y261" s="4">
        <v>1733.348</v>
      </c>
      <c r="Z261" s="4">
        <v>0</v>
      </c>
      <c r="AA261" s="4">
        <v>6.2652999999999999</v>
      </c>
      <c r="AB261" s="4" t="s">
        <v>384</v>
      </c>
      <c r="AC261" s="4">
        <v>0</v>
      </c>
      <c r="AD261" s="4">
        <v>11.6</v>
      </c>
      <c r="AE261" s="4">
        <v>851</v>
      </c>
      <c r="AF261" s="4">
        <v>881</v>
      </c>
      <c r="AG261" s="4">
        <v>885</v>
      </c>
      <c r="AH261" s="4">
        <v>53</v>
      </c>
      <c r="AI261" s="4">
        <v>25.23</v>
      </c>
      <c r="AJ261" s="4">
        <v>0.57999999999999996</v>
      </c>
      <c r="AK261" s="4">
        <v>986</v>
      </c>
      <c r="AL261" s="4">
        <v>8</v>
      </c>
      <c r="AM261" s="4">
        <v>0</v>
      </c>
      <c r="AN261" s="4">
        <v>31</v>
      </c>
      <c r="AO261" s="4">
        <v>190</v>
      </c>
      <c r="AP261" s="4">
        <v>188.6</v>
      </c>
      <c r="AQ261" s="4">
        <v>3.2</v>
      </c>
      <c r="AR261" s="4">
        <v>195</v>
      </c>
      <c r="AS261" s="4" t="s">
        <v>155</v>
      </c>
      <c r="AT261" s="4">
        <v>2</v>
      </c>
      <c r="AU261" s="5">
        <v>0.78099537037037037</v>
      </c>
      <c r="AV261" s="4">
        <v>47.164181999999997</v>
      </c>
      <c r="AW261" s="4">
        <v>-88.487762000000004</v>
      </c>
      <c r="AX261" s="4">
        <v>318.2</v>
      </c>
      <c r="AY261" s="4">
        <v>30.8</v>
      </c>
      <c r="AZ261" s="4">
        <v>12</v>
      </c>
      <c r="BA261" s="4">
        <v>10</v>
      </c>
      <c r="BB261" s="4" t="s">
        <v>437</v>
      </c>
      <c r="BC261" s="4">
        <v>2.3749250000000002</v>
      </c>
      <c r="BD261" s="4">
        <v>1.1248750000000001</v>
      </c>
      <c r="BE261" s="4">
        <v>3.2999000000000001</v>
      </c>
      <c r="BF261" s="4">
        <v>14.063000000000001</v>
      </c>
      <c r="BG261" s="4">
        <v>11.6</v>
      </c>
      <c r="BH261" s="4">
        <v>0.82</v>
      </c>
      <c r="BI261" s="4">
        <v>18.384</v>
      </c>
      <c r="BJ261" s="4">
        <v>1227.826</v>
      </c>
      <c r="BK261" s="4">
        <v>538.48800000000006</v>
      </c>
      <c r="BL261" s="4">
        <v>13.635999999999999</v>
      </c>
      <c r="BM261" s="4">
        <v>1.1879999999999999</v>
      </c>
      <c r="BN261" s="4">
        <v>14.824</v>
      </c>
      <c r="BO261" s="4">
        <v>11.051</v>
      </c>
      <c r="BP261" s="4">
        <v>0.96299999999999997</v>
      </c>
      <c r="BQ261" s="4">
        <v>12.013999999999999</v>
      </c>
      <c r="BR261" s="4">
        <v>316.72269999999997</v>
      </c>
      <c r="BU261" s="4">
        <v>71.405000000000001</v>
      </c>
      <c r="BW261" s="4">
        <v>945.87300000000005</v>
      </c>
      <c r="BX261" s="4">
        <v>0.383577</v>
      </c>
      <c r="BY261" s="4">
        <v>-5</v>
      </c>
      <c r="BZ261" s="4">
        <v>1.0734330000000001</v>
      </c>
      <c r="CA261" s="4">
        <v>9.3736630000000005</v>
      </c>
      <c r="CB261" s="4">
        <v>21.683347000000001</v>
      </c>
    </row>
    <row r="262" spans="1:80">
      <c r="A262" s="2">
        <v>42440</v>
      </c>
      <c r="B262" s="32">
        <v>0.57285229166666662</v>
      </c>
      <c r="C262" s="4">
        <v>7.6630000000000003</v>
      </c>
      <c r="D262" s="4">
        <v>5.0086000000000004</v>
      </c>
      <c r="E262" s="4" t="s">
        <v>155</v>
      </c>
      <c r="F262" s="4">
        <v>50085.879933999997</v>
      </c>
      <c r="G262" s="4">
        <v>1058.0999999999999</v>
      </c>
      <c r="H262" s="4">
        <v>64.7</v>
      </c>
      <c r="I262" s="4">
        <v>46132.9</v>
      </c>
      <c r="K262" s="4">
        <v>7.56</v>
      </c>
      <c r="L262" s="4">
        <v>2052</v>
      </c>
      <c r="M262" s="4">
        <v>0.83760000000000001</v>
      </c>
      <c r="N262" s="4">
        <v>6.4184000000000001</v>
      </c>
      <c r="O262" s="4">
        <v>4.1952999999999996</v>
      </c>
      <c r="P262" s="4">
        <v>886.29229999999995</v>
      </c>
      <c r="Q262" s="4">
        <v>54.193899999999999</v>
      </c>
      <c r="R262" s="4">
        <v>940.5</v>
      </c>
      <c r="S262" s="4">
        <v>718.26859999999999</v>
      </c>
      <c r="T262" s="4">
        <v>43.919800000000002</v>
      </c>
      <c r="U262" s="4">
        <v>762.2</v>
      </c>
      <c r="V262" s="4">
        <v>46132.9</v>
      </c>
      <c r="Y262" s="4">
        <v>1718.7919999999999</v>
      </c>
      <c r="Z262" s="4">
        <v>0</v>
      </c>
      <c r="AA262" s="4">
        <v>6.3316999999999997</v>
      </c>
      <c r="AB262" s="4" t="s">
        <v>384</v>
      </c>
      <c r="AC262" s="4">
        <v>0</v>
      </c>
      <c r="AD262" s="4">
        <v>11.6</v>
      </c>
      <c r="AE262" s="4">
        <v>851</v>
      </c>
      <c r="AF262" s="4">
        <v>882</v>
      </c>
      <c r="AG262" s="4">
        <v>885</v>
      </c>
      <c r="AH262" s="4">
        <v>53</v>
      </c>
      <c r="AI262" s="4">
        <v>25.23</v>
      </c>
      <c r="AJ262" s="4">
        <v>0.57999999999999996</v>
      </c>
      <c r="AK262" s="4">
        <v>986</v>
      </c>
      <c r="AL262" s="4">
        <v>8</v>
      </c>
      <c r="AM262" s="4">
        <v>0</v>
      </c>
      <c r="AN262" s="4">
        <v>31</v>
      </c>
      <c r="AO262" s="4">
        <v>190</v>
      </c>
      <c r="AP262" s="4">
        <v>188</v>
      </c>
      <c r="AQ262" s="4">
        <v>3.2</v>
      </c>
      <c r="AR262" s="4">
        <v>195</v>
      </c>
      <c r="AS262" s="4" t="s">
        <v>155</v>
      </c>
      <c r="AT262" s="4">
        <v>2</v>
      </c>
      <c r="AU262" s="5">
        <v>0.78100694444444441</v>
      </c>
      <c r="AV262" s="4">
        <v>47.164161999999997</v>
      </c>
      <c r="AW262" s="4">
        <v>-88.487921999999998</v>
      </c>
      <c r="AX262" s="4">
        <v>318.5</v>
      </c>
      <c r="AY262" s="4">
        <v>28.3</v>
      </c>
      <c r="AZ262" s="4">
        <v>12</v>
      </c>
      <c r="BA262" s="4">
        <v>10</v>
      </c>
      <c r="BB262" s="4" t="s">
        <v>437</v>
      </c>
      <c r="BC262" s="4">
        <v>2.1771229999999999</v>
      </c>
      <c r="BD262" s="4">
        <v>1.5</v>
      </c>
      <c r="BE262" s="4">
        <v>3.1771229999999999</v>
      </c>
      <c r="BF262" s="4">
        <v>14.063000000000001</v>
      </c>
      <c r="BG262" s="4">
        <v>11.06</v>
      </c>
      <c r="BH262" s="4">
        <v>0.79</v>
      </c>
      <c r="BI262" s="4">
        <v>19.385999999999999</v>
      </c>
      <c r="BJ262" s="4">
        <v>1277.77</v>
      </c>
      <c r="BK262" s="4">
        <v>531.57100000000003</v>
      </c>
      <c r="BL262" s="4">
        <v>18.477</v>
      </c>
      <c r="BM262" s="4">
        <v>1.1299999999999999</v>
      </c>
      <c r="BN262" s="4">
        <v>19.606999999999999</v>
      </c>
      <c r="BO262" s="4">
        <v>14.974</v>
      </c>
      <c r="BP262" s="4">
        <v>0.91600000000000004</v>
      </c>
      <c r="BQ262" s="4">
        <v>15.89</v>
      </c>
      <c r="BR262" s="4">
        <v>303.68970000000002</v>
      </c>
      <c r="BU262" s="4">
        <v>67.888000000000005</v>
      </c>
      <c r="BW262" s="4">
        <v>916.524</v>
      </c>
      <c r="BX262" s="4">
        <v>0.35302299999999998</v>
      </c>
      <c r="BY262" s="4">
        <v>-5</v>
      </c>
      <c r="BZ262" s="4">
        <v>1.074865</v>
      </c>
      <c r="CA262" s="4">
        <v>8.6269989999999996</v>
      </c>
      <c r="CB262" s="4">
        <v>21.712275999999999</v>
      </c>
    </row>
    <row r="263" spans="1:80">
      <c r="A263" s="2">
        <v>42440</v>
      </c>
      <c r="B263" s="32">
        <v>0.57286386574074077</v>
      </c>
      <c r="C263" s="4">
        <v>7.819</v>
      </c>
      <c r="D263" s="4">
        <v>5.1132</v>
      </c>
      <c r="E263" s="4" t="s">
        <v>155</v>
      </c>
      <c r="F263" s="4">
        <v>51131.823431999997</v>
      </c>
      <c r="G263" s="4">
        <v>901</v>
      </c>
      <c r="H263" s="4">
        <v>69.3</v>
      </c>
      <c r="I263" s="4">
        <v>46011.199999999997</v>
      </c>
      <c r="K263" s="4">
        <v>6.17</v>
      </c>
      <c r="L263" s="4">
        <v>2052</v>
      </c>
      <c r="M263" s="4">
        <v>0.83550000000000002</v>
      </c>
      <c r="N263" s="4">
        <v>6.5324</v>
      </c>
      <c r="O263" s="4">
        <v>4.2718999999999996</v>
      </c>
      <c r="P263" s="4">
        <v>752.76170000000002</v>
      </c>
      <c r="Q263" s="4">
        <v>57.878300000000003</v>
      </c>
      <c r="R263" s="4">
        <v>810.6</v>
      </c>
      <c r="S263" s="4">
        <v>610.05269999999996</v>
      </c>
      <c r="T263" s="4">
        <v>46.905700000000003</v>
      </c>
      <c r="U263" s="4">
        <v>657</v>
      </c>
      <c r="V263" s="4">
        <v>46011.173300000002</v>
      </c>
      <c r="Y263" s="4">
        <v>1714.364</v>
      </c>
      <c r="Z263" s="4">
        <v>0</v>
      </c>
      <c r="AA263" s="4">
        <v>5.1550000000000002</v>
      </c>
      <c r="AB263" s="4" t="s">
        <v>384</v>
      </c>
      <c r="AC263" s="4">
        <v>0</v>
      </c>
      <c r="AD263" s="4">
        <v>11.6</v>
      </c>
      <c r="AE263" s="4">
        <v>850</v>
      </c>
      <c r="AF263" s="4">
        <v>882</v>
      </c>
      <c r="AG263" s="4">
        <v>884</v>
      </c>
      <c r="AH263" s="4">
        <v>53</v>
      </c>
      <c r="AI263" s="4">
        <v>25.23</v>
      </c>
      <c r="AJ263" s="4">
        <v>0.57999999999999996</v>
      </c>
      <c r="AK263" s="4">
        <v>986</v>
      </c>
      <c r="AL263" s="4">
        <v>8</v>
      </c>
      <c r="AM263" s="4">
        <v>0</v>
      </c>
      <c r="AN263" s="4">
        <v>31</v>
      </c>
      <c r="AO263" s="4">
        <v>190</v>
      </c>
      <c r="AP263" s="4">
        <v>188.4</v>
      </c>
      <c r="AQ263" s="4">
        <v>3.2</v>
      </c>
      <c r="AR263" s="4">
        <v>195</v>
      </c>
      <c r="AS263" s="4" t="s">
        <v>155</v>
      </c>
      <c r="AT263" s="4">
        <v>2</v>
      </c>
      <c r="AU263" s="5">
        <v>0.78101851851851845</v>
      </c>
      <c r="AV263" s="4">
        <v>47.164157000000003</v>
      </c>
      <c r="AW263" s="4">
        <v>-88.488074999999995</v>
      </c>
      <c r="AX263" s="4">
        <v>318.7</v>
      </c>
      <c r="AY263" s="4">
        <v>25.4</v>
      </c>
      <c r="AZ263" s="4">
        <v>12</v>
      </c>
      <c r="BA263" s="4">
        <v>10</v>
      </c>
      <c r="BB263" s="4" t="s">
        <v>437</v>
      </c>
      <c r="BC263" s="4">
        <v>0.9</v>
      </c>
      <c r="BD263" s="4">
        <v>1.5</v>
      </c>
      <c r="BE263" s="4">
        <v>1.9</v>
      </c>
      <c r="BF263" s="4">
        <v>14.063000000000001</v>
      </c>
      <c r="BG263" s="4">
        <v>10.9</v>
      </c>
      <c r="BH263" s="4">
        <v>0.78</v>
      </c>
      <c r="BI263" s="4">
        <v>19.695</v>
      </c>
      <c r="BJ263" s="4">
        <v>1285.3599999999999</v>
      </c>
      <c r="BK263" s="4">
        <v>534.99099999999999</v>
      </c>
      <c r="BL263" s="4">
        <v>15.510999999999999</v>
      </c>
      <c r="BM263" s="4">
        <v>1.1930000000000001</v>
      </c>
      <c r="BN263" s="4">
        <v>16.704000000000001</v>
      </c>
      <c r="BO263" s="4">
        <v>12.571</v>
      </c>
      <c r="BP263" s="4">
        <v>0.96699999999999997</v>
      </c>
      <c r="BQ263" s="4">
        <v>13.537000000000001</v>
      </c>
      <c r="BR263" s="4">
        <v>299.3725</v>
      </c>
      <c r="BU263" s="4">
        <v>66.927000000000007</v>
      </c>
      <c r="BW263" s="4">
        <v>737.53</v>
      </c>
      <c r="BX263" s="4">
        <v>0.34075699999999998</v>
      </c>
      <c r="BY263" s="4">
        <v>-5</v>
      </c>
      <c r="BZ263" s="4">
        <v>1.074703</v>
      </c>
      <c r="CA263" s="4">
        <v>8.3272429999999993</v>
      </c>
      <c r="CB263" s="4">
        <v>21.708995000000002</v>
      </c>
    </row>
    <row r="264" spans="1:80">
      <c r="A264" s="2">
        <v>42440</v>
      </c>
      <c r="B264" s="32">
        <v>0.57287543981481481</v>
      </c>
      <c r="C264" s="4">
        <v>7.2709999999999999</v>
      </c>
      <c r="D264" s="4">
        <v>5.2229000000000001</v>
      </c>
      <c r="E264" s="4" t="s">
        <v>155</v>
      </c>
      <c r="F264" s="4">
        <v>52229.183168000003</v>
      </c>
      <c r="G264" s="4">
        <v>587.70000000000005</v>
      </c>
      <c r="H264" s="4">
        <v>77.099999999999994</v>
      </c>
      <c r="I264" s="4">
        <v>46129.2</v>
      </c>
      <c r="K264" s="4">
        <v>5.29</v>
      </c>
      <c r="L264" s="4">
        <v>2052</v>
      </c>
      <c r="M264" s="4">
        <v>0.83860000000000001</v>
      </c>
      <c r="N264" s="4">
        <v>6.0975000000000001</v>
      </c>
      <c r="O264" s="4">
        <v>4.38</v>
      </c>
      <c r="P264" s="4">
        <v>492.88440000000003</v>
      </c>
      <c r="Q264" s="4">
        <v>64.686899999999994</v>
      </c>
      <c r="R264" s="4">
        <v>557.6</v>
      </c>
      <c r="S264" s="4">
        <v>399.44310000000002</v>
      </c>
      <c r="T264" s="4">
        <v>52.423499999999997</v>
      </c>
      <c r="U264" s="4">
        <v>451.9</v>
      </c>
      <c r="V264" s="4">
        <v>46129.2</v>
      </c>
      <c r="Y264" s="4">
        <v>1720.8209999999999</v>
      </c>
      <c r="Z264" s="4">
        <v>0</v>
      </c>
      <c r="AA264" s="4">
        <v>4.4328000000000003</v>
      </c>
      <c r="AB264" s="4" t="s">
        <v>384</v>
      </c>
      <c r="AC264" s="4">
        <v>0</v>
      </c>
      <c r="AD264" s="4">
        <v>11.5</v>
      </c>
      <c r="AE264" s="4">
        <v>850</v>
      </c>
      <c r="AF264" s="4">
        <v>882</v>
      </c>
      <c r="AG264" s="4">
        <v>884</v>
      </c>
      <c r="AH264" s="4">
        <v>53</v>
      </c>
      <c r="AI264" s="4">
        <v>25.23</v>
      </c>
      <c r="AJ264" s="4">
        <v>0.57999999999999996</v>
      </c>
      <c r="AK264" s="4">
        <v>986</v>
      </c>
      <c r="AL264" s="4">
        <v>8</v>
      </c>
      <c r="AM264" s="4">
        <v>0</v>
      </c>
      <c r="AN264" s="4">
        <v>31</v>
      </c>
      <c r="AO264" s="4">
        <v>190</v>
      </c>
      <c r="AP264" s="4">
        <v>189</v>
      </c>
      <c r="AQ264" s="4">
        <v>3.3</v>
      </c>
      <c r="AR264" s="4">
        <v>195</v>
      </c>
      <c r="AS264" s="4" t="s">
        <v>155</v>
      </c>
      <c r="AT264" s="4">
        <v>2</v>
      </c>
      <c r="AU264" s="5">
        <v>0.7810300925925926</v>
      </c>
      <c r="AV264" s="4">
        <v>47.164158</v>
      </c>
      <c r="AW264" s="4">
        <v>-88.488224000000002</v>
      </c>
      <c r="AX264" s="4">
        <v>319</v>
      </c>
      <c r="AY264" s="4">
        <v>25.2</v>
      </c>
      <c r="AZ264" s="4">
        <v>12</v>
      </c>
      <c r="BA264" s="4">
        <v>10</v>
      </c>
      <c r="BB264" s="4" t="s">
        <v>437</v>
      </c>
      <c r="BC264" s="4">
        <v>0.9</v>
      </c>
      <c r="BD264" s="4">
        <v>1.5</v>
      </c>
      <c r="BE264" s="4">
        <v>1.9</v>
      </c>
      <c r="BF264" s="4">
        <v>14.063000000000001</v>
      </c>
      <c r="BG264" s="4">
        <v>11.13</v>
      </c>
      <c r="BH264" s="4">
        <v>0.79</v>
      </c>
      <c r="BI264" s="4">
        <v>19.245000000000001</v>
      </c>
      <c r="BJ264" s="4">
        <v>1224.8889999999999</v>
      </c>
      <c r="BK264" s="4">
        <v>560.01</v>
      </c>
      <c r="BL264" s="4">
        <v>10.369</v>
      </c>
      <c r="BM264" s="4">
        <v>1.361</v>
      </c>
      <c r="BN264" s="4">
        <v>11.73</v>
      </c>
      <c r="BO264" s="4">
        <v>8.4030000000000005</v>
      </c>
      <c r="BP264" s="4">
        <v>1.103</v>
      </c>
      <c r="BQ264" s="4">
        <v>9.5060000000000002</v>
      </c>
      <c r="BR264" s="4">
        <v>306.42160000000001</v>
      </c>
      <c r="BU264" s="4">
        <v>68.584999999999994</v>
      </c>
      <c r="BW264" s="4">
        <v>647.47699999999998</v>
      </c>
      <c r="BX264" s="4">
        <v>0.34959800000000002</v>
      </c>
      <c r="BY264" s="4">
        <v>-5</v>
      </c>
      <c r="BZ264" s="4">
        <v>1.0751649999999999</v>
      </c>
      <c r="CA264" s="4">
        <v>8.5433009999999996</v>
      </c>
      <c r="CB264" s="4">
        <v>21.718333000000001</v>
      </c>
    </row>
    <row r="265" spans="1:80">
      <c r="A265" s="2">
        <v>42440</v>
      </c>
      <c r="B265" s="32">
        <v>0.57288701388888896</v>
      </c>
      <c r="C265" s="4">
        <v>6.6440000000000001</v>
      </c>
      <c r="D265" s="4">
        <v>5.0907</v>
      </c>
      <c r="E265" s="4" t="s">
        <v>155</v>
      </c>
      <c r="F265" s="4">
        <v>50906.66388</v>
      </c>
      <c r="G265" s="4">
        <v>493.6</v>
      </c>
      <c r="H265" s="4">
        <v>75.7</v>
      </c>
      <c r="I265" s="4">
        <v>46129.3</v>
      </c>
      <c r="K265" s="4">
        <v>5.01</v>
      </c>
      <c r="L265" s="4">
        <v>2052</v>
      </c>
      <c r="M265" s="4">
        <v>0.84499999999999997</v>
      </c>
      <c r="N265" s="4">
        <v>5.6143000000000001</v>
      </c>
      <c r="O265" s="4">
        <v>4.3017000000000003</v>
      </c>
      <c r="P265" s="4">
        <v>417.09140000000002</v>
      </c>
      <c r="Q265" s="4">
        <v>63.959499999999998</v>
      </c>
      <c r="R265" s="4">
        <v>481.1</v>
      </c>
      <c r="S265" s="4">
        <v>338.01900000000001</v>
      </c>
      <c r="T265" s="4">
        <v>51.834099999999999</v>
      </c>
      <c r="U265" s="4">
        <v>389.9</v>
      </c>
      <c r="V265" s="4">
        <v>46129.3</v>
      </c>
      <c r="Y265" s="4">
        <v>1733.989</v>
      </c>
      <c r="Z265" s="4">
        <v>0</v>
      </c>
      <c r="AA265" s="4">
        <v>4.2298</v>
      </c>
      <c r="AB265" s="4" t="s">
        <v>384</v>
      </c>
      <c r="AC265" s="4">
        <v>0</v>
      </c>
      <c r="AD265" s="4">
        <v>11.6</v>
      </c>
      <c r="AE265" s="4">
        <v>849</v>
      </c>
      <c r="AF265" s="4">
        <v>882</v>
      </c>
      <c r="AG265" s="4">
        <v>883</v>
      </c>
      <c r="AH265" s="4">
        <v>53</v>
      </c>
      <c r="AI265" s="4">
        <v>25.23</v>
      </c>
      <c r="AJ265" s="4">
        <v>0.57999999999999996</v>
      </c>
      <c r="AK265" s="4">
        <v>986</v>
      </c>
      <c r="AL265" s="4">
        <v>8</v>
      </c>
      <c r="AM265" s="4">
        <v>0</v>
      </c>
      <c r="AN265" s="4">
        <v>31</v>
      </c>
      <c r="AO265" s="4">
        <v>190</v>
      </c>
      <c r="AP265" s="4">
        <v>189</v>
      </c>
      <c r="AQ265" s="4">
        <v>3.6</v>
      </c>
      <c r="AR265" s="4">
        <v>195</v>
      </c>
      <c r="AS265" s="4" t="s">
        <v>155</v>
      </c>
      <c r="AT265" s="4">
        <v>2</v>
      </c>
      <c r="AU265" s="5">
        <v>0.78104166666666675</v>
      </c>
      <c r="AV265" s="4">
        <v>47.164183999999999</v>
      </c>
      <c r="AW265" s="4">
        <v>-88.488367999999994</v>
      </c>
      <c r="AX265" s="4">
        <v>319.2</v>
      </c>
      <c r="AY265" s="4">
        <v>24.6</v>
      </c>
      <c r="AZ265" s="4">
        <v>12</v>
      </c>
      <c r="BA265" s="4">
        <v>10</v>
      </c>
      <c r="BB265" s="4" t="s">
        <v>437</v>
      </c>
      <c r="BC265" s="4">
        <v>0.92457500000000004</v>
      </c>
      <c r="BD265" s="4">
        <v>1.3771230000000001</v>
      </c>
      <c r="BE265" s="4">
        <v>1.9</v>
      </c>
      <c r="BF265" s="4">
        <v>14.063000000000001</v>
      </c>
      <c r="BG265" s="4">
        <v>11.61</v>
      </c>
      <c r="BH265" s="4">
        <v>0.83</v>
      </c>
      <c r="BI265" s="4">
        <v>18.34</v>
      </c>
      <c r="BJ265" s="4">
        <v>1171.5250000000001</v>
      </c>
      <c r="BK265" s="4">
        <v>571.31700000000001</v>
      </c>
      <c r="BL265" s="4">
        <v>9.1140000000000008</v>
      </c>
      <c r="BM265" s="4">
        <v>1.3979999999999999</v>
      </c>
      <c r="BN265" s="4">
        <v>10.512</v>
      </c>
      <c r="BO265" s="4">
        <v>7.3860000000000001</v>
      </c>
      <c r="BP265" s="4">
        <v>1.133</v>
      </c>
      <c r="BQ265" s="4">
        <v>8.5190000000000001</v>
      </c>
      <c r="BR265" s="4">
        <v>318.2946</v>
      </c>
      <c r="BU265" s="4">
        <v>71.787999999999997</v>
      </c>
      <c r="BW265" s="4">
        <v>641.75599999999997</v>
      </c>
      <c r="BX265" s="4">
        <v>0.34260800000000002</v>
      </c>
      <c r="BY265" s="4">
        <v>-5</v>
      </c>
      <c r="BZ265" s="4">
        <v>1.076268</v>
      </c>
      <c r="CA265" s="4">
        <v>8.3724830000000008</v>
      </c>
      <c r="CB265" s="4">
        <v>21.740614000000001</v>
      </c>
    </row>
    <row r="266" spans="1:80">
      <c r="A266" s="2">
        <v>42440</v>
      </c>
      <c r="B266" s="32">
        <v>0.572898587962963</v>
      </c>
      <c r="C266" s="4">
        <v>6.6020000000000003</v>
      </c>
      <c r="D266" s="4">
        <v>5.1093999999999999</v>
      </c>
      <c r="E266" s="4" t="s">
        <v>155</v>
      </c>
      <c r="F266" s="4">
        <v>51094.486754999998</v>
      </c>
      <c r="G266" s="4">
        <v>699.9</v>
      </c>
      <c r="H266" s="4">
        <v>72.900000000000006</v>
      </c>
      <c r="I266" s="4">
        <v>46128.3</v>
      </c>
      <c r="K266" s="4">
        <v>5.82</v>
      </c>
      <c r="L266" s="4">
        <v>2052</v>
      </c>
      <c r="M266" s="4">
        <v>0.84509999999999996</v>
      </c>
      <c r="N266" s="4">
        <v>5.5792000000000002</v>
      </c>
      <c r="O266" s="4">
        <v>4.3181000000000003</v>
      </c>
      <c r="P266" s="4">
        <v>591.53779999999995</v>
      </c>
      <c r="Q266" s="4">
        <v>61.576900000000002</v>
      </c>
      <c r="R266" s="4">
        <v>653.1</v>
      </c>
      <c r="S266" s="4">
        <v>479.3938</v>
      </c>
      <c r="T266" s="4">
        <v>49.903100000000002</v>
      </c>
      <c r="U266" s="4">
        <v>529.29999999999995</v>
      </c>
      <c r="V266" s="4">
        <v>46128.3</v>
      </c>
      <c r="Y266" s="4">
        <v>1734.192</v>
      </c>
      <c r="Z266" s="4">
        <v>0</v>
      </c>
      <c r="AA266" s="4">
        <v>4.9204999999999997</v>
      </c>
      <c r="AB266" s="4" t="s">
        <v>384</v>
      </c>
      <c r="AC266" s="4">
        <v>0</v>
      </c>
      <c r="AD266" s="4">
        <v>11.6</v>
      </c>
      <c r="AE266" s="4">
        <v>850</v>
      </c>
      <c r="AF266" s="4">
        <v>882</v>
      </c>
      <c r="AG266" s="4">
        <v>884</v>
      </c>
      <c r="AH266" s="4">
        <v>53</v>
      </c>
      <c r="AI266" s="4">
        <v>25.23</v>
      </c>
      <c r="AJ266" s="4">
        <v>0.57999999999999996</v>
      </c>
      <c r="AK266" s="4">
        <v>986</v>
      </c>
      <c r="AL266" s="4">
        <v>8</v>
      </c>
      <c r="AM266" s="4">
        <v>0</v>
      </c>
      <c r="AN266" s="4">
        <v>31</v>
      </c>
      <c r="AO266" s="4">
        <v>190</v>
      </c>
      <c r="AP266" s="4">
        <v>189</v>
      </c>
      <c r="AQ266" s="4">
        <v>3.5</v>
      </c>
      <c r="AR266" s="4">
        <v>195</v>
      </c>
      <c r="AS266" s="4" t="s">
        <v>155</v>
      </c>
      <c r="AT266" s="4">
        <v>2</v>
      </c>
      <c r="AU266" s="5">
        <v>0.78105324074074067</v>
      </c>
      <c r="AV266" s="4">
        <v>47.164214999999999</v>
      </c>
      <c r="AW266" s="4">
        <v>-88.488506000000001</v>
      </c>
      <c r="AX266" s="4">
        <v>319.39999999999998</v>
      </c>
      <c r="AY266" s="4">
        <v>24.3</v>
      </c>
      <c r="AZ266" s="4">
        <v>12</v>
      </c>
      <c r="BA266" s="4">
        <v>10</v>
      </c>
      <c r="BB266" s="4" t="s">
        <v>437</v>
      </c>
      <c r="BC266" s="4">
        <v>1</v>
      </c>
      <c r="BD266" s="4">
        <v>1.048951</v>
      </c>
      <c r="BE266" s="4">
        <v>1.9244760000000001</v>
      </c>
      <c r="BF266" s="4">
        <v>14.063000000000001</v>
      </c>
      <c r="BG266" s="4">
        <v>11.62</v>
      </c>
      <c r="BH266" s="4">
        <v>0.83</v>
      </c>
      <c r="BI266" s="4">
        <v>18.326000000000001</v>
      </c>
      <c r="BJ266" s="4">
        <v>1165.711</v>
      </c>
      <c r="BK266" s="4">
        <v>574.23800000000006</v>
      </c>
      <c r="BL266" s="4">
        <v>12.943</v>
      </c>
      <c r="BM266" s="4">
        <v>1.347</v>
      </c>
      <c r="BN266" s="4">
        <v>14.29</v>
      </c>
      <c r="BO266" s="4">
        <v>10.489000000000001</v>
      </c>
      <c r="BP266" s="4">
        <v>1.0920000000000001</v>
      </c>
      <c r="BQ266" s="4">
        <v>11.581</v>
      </c>
      <c r="BR266" s="4">
        <v>318.7022</v>
      </c>
      <c r="BU266" s="4">
        <v>71.89</v>
      </c>
      <c r="BW266" s="4">
        <v>747.52599999999995</v>
      </c>
      <c r="BX266" s="4">
        <v>0.29912300000000003</v>
      </c>
      <c r="BY266" s="4">
        <v>-5</v>
      </c>
      <c r="BZ266" s="4">
        <v>1.072268</v>
      </c>
      <c r="CA266" s="4">
        <v>7.3098190000000001</v>
      </c>
      <c r="CB266" s="4">
        <v>21.659814000000001</v>
      </c>
    </row>
    <row r="267" spans="1:80">
      <c r="A267" s="2">
        <v>42440</v>
      </c>
      <c r="B267" s="32">
        <v>0.57291016203703704</v>
      </c>
      <c r="C267" s="4">
        <v>7.2190000000000003</v>
      </c>
      <c r="D267" s="4">
        <v>5.2180999999999997</v>
      </c>
      <c r="E267" s="4" t="s">
        <v>155</v>
      </c>
      <c r="F267" s="4">
        <v>52181.478933999999</v>
      </c>
      <c r="G267" s="4">
        <v>966.7</v>
      </c>
      <c r="H267" s="4">
        <v>72.099999999999994</v>
      </c>
      <c r="I267" s="4">
        <v>46129</v>
      </c>
      <c r="K267" s="4">
        <v>6.6</v>
      </c>
      <c r="L267" s="4">
        <v>2052</v>
      </c>
      <c r="M267" s="4">
        <v>0.83909999999999996</v>
      </c>
      <c r="N267" s="4">
        <v>6.0571999999999999</v>
      </c>
      <c r="O267" s="4">
        <v>4.3784999999999998</v>
      </c>
      <c r="P267" s="4">
        <v>811.15160000000003</v>
      </c>
      <c r="Q267" s="4">
        <v>60.498600000000003</v>
      </c>
      <c r="R267" s="4">
        <v>871.7</v>
      </c>
      <c r="S267" s="4">
        <v>657.37310000000002</v>
      </c>
      <c r="T267" s="4">
        <v>49.029299999999999</v>
      </c>
      <c r="U267" s="4">
        <v>706.4</v>
      </c>
      <c r="V267" s="4">
        <v>46129</v>
      </c>
      <c r="Y267" s="4">
        <v>1721.82</v>
      </c>
      <c r="Z267" s="4">
        <v>0</v>
      </c>
      <c r="AA267" s="4">
        <v>5.5380000000000003</v>
      </c>
      <c r="AB267" s="4" t="s">
        <v>384</v>
      </c>
      <c r="AC267" s="4">
        <v>0</v>
      </c>
      <c r="AD267" s="4">
        <v>11.5</v>
      </c>
      <c r="AE267" s="4">
        <v>851</v>
      </c>
      <c r="AF267" s="4">
        <v>882</v>
      </c>
      <c r="AG267" s="4">
        <v>885</v>
      </c>
      <c r="AH267" s="4">
        <v>53</v>
      </c>
      <c r="AI267" s="4">
        <v>25.23</v>
      </c>
      <c r="AJ267" s="4">
        <v>0.57999999999999996</v>
      </c>
      <c r="AK267" s="4">
        <v>986</v>
      </c>
      <c r="AL267" s="4">
        <v>8</v>
      </c>
      <c r="AM267" s="4">
        <v>0</v>
      </c>
      <c r="AN267" s="4">
        <v>31</v>
      </c>
      <c r="AO267" s="4">
        <v>190</v>
      </c>
      <c r="AP267" s="4">
        <v>189</v>
      </c>
      <c r="AQ267" s="4">
        <v>3.4</v>
      </c>
      <c r="AR267" s="4">
        <v>195</v>
      </c>
      <c r="AS267" s="4" t="s">
        <v>155</v>
      </c>
      <c r="AT267" s="4">
        <v>2</v>
      </c>
      <c r="AU267" s="5">
        <v>0.78106481481481482</v>
      </c>
      <c r="AV267" s="4">
        <v>47.164234999999998</v>
      </c>
      <c r="AW267" s="4">
        <v>-88.488652999999999</v>
      </c>
      <c r="AX267" s="4">
        <v>319.5</v>
      </c>
      <c r="AY267" s="4">
        <v>24.5</v>
      </c>
      <c r="AZ267" s="4">
        <v>12</v>
      </c>
      <c r="BA267" s="4">
        <v>10</v>
      </c>
      <c r="BB267" s="4" t="s">
        <v>437</v>
      </c>
      <c r="BC267" s="4">
        <v>1</v>
      </c>
      <c r="BD267" s="4">
        <v>1.2</v>
      </c>
      <c r="BE267" s="4">
        <v>2</v>
      </c>
      <c r="BF267" s="4">
        <v>14.063000000000001</v>
      </c>
      <c r="BG267" s="4">
        <v>11.16</v>
      </c>
      <c r="BH267" s="4">
        <v>0.79</v>
      </c>
      <c r="BI267" s="4">
        <v>19.175999999999998</v>
      </c>
      <c r="BJ267" s="4">
        <v>1220.182</v>
      </c>
      <c r="BK267" s="4">
        <v>561.38099999999997</v>
      </c>
      <c r="BL267" s="4">
        <v>17.111999999999998</v>
      </c>
      <c r="BM267" s="4">
        <v>1.276</v>
      </c>
      <c r="BN267" s="4">
        <v>18.388000000000002</v>
      </c>
      <c r="BO267" s="4">
        <v>13.868</v>
      </c>
      <c r="BP267" s="4">
        <v>1.034</v>
      </c>
      <c r="BQ267" s="4">
        <v>14.901999999999999</v>
      </c>
      <c r="BR267" s="4">
        <v>307.27289999999999</v>
      </c>
      <c r="BU267" s="4">
        <v>68.816000000000003</v>
      </c>
      <c r="BW267" s="4">
        <v>811.16</v>
      </c>
      <c r="BX267" s="4">
        <v>0.28511399999999998</v>
      </c>
      <c r="BY267" s="4">
        <v>-5</v>
      </c>
      <c r="BZ267" s="4">
        <v>1.0717319999999999</v>
      </c>
      <c r="CA267" s="4">
        <v>6.967473</v>
      </c>
      <c r="CB267" s="4">
        <v>21.648986000000001</v>
      </c>
    </row>
    <row r="268" spans="1:80">
      <c r="A268" s="2">
        <v>42440</v>
      </c>
      <c r="B268" s="32">
        <v>0.57292173611111108</v>
      </c>
      <c r="C268" s="4">
        <v>7.1440000000000001</v>
      </c>
      <c r="D268" s="4">
        <v>5.2729999999999997</v>
      </c>
      <c r="E268" s="4" t="s">
        <v>155</v>
      </c>
      <c r="F268" s="4">
        <v>52730.024449999997</v>
      </c>
      <c r="G268" s="4">
        <v>985</v>
      </c>
      <c r="H268" s="4">
        <v>72.099999999999994</v>
      </c>
      <c r="I268" s="4">
        <v>46127.199999999997</v>
      </c>
      <c r="K268" s="4">
        <v>6.23</v>
      </c>
      <c r="L268" s="4">
        <v>2052</v>
      </c>
      <c r="M268" s="4">
        <v>0.83919999999999995</v>
      </c>
      <c r="N268" s="4">
        <v>5.9949000000000003</v>
      </c>
      <c r="O268" s="4">
        <v>4.4249999999999998</v>
      </c>
      <c r="P268" s="4">
        <v>826.61959999999999</v>
      </c>
      <c r="Q268" s="4">
        <v>60.474499999999999</v>
      </c>
      <c r="R268" s="4">
        <v>887.1</v>
      </c>
      <c r="S268" s="4">
        <v>669.90859999999998</v>
      </c>
      <c r="T268" s="4">
        <v>49.009700000000002</v>
      </c>
      <c r="U268" s="4">
        <v>718.9</v>
      </c>
      <c r="V268" s="4">
        <v>46127.199999999997</v>
      </c>
      <c r="Y268" s="4">
        <v>1721.9939999999999</v>
      </c>
      <c r="Z268" s="4">
        <v>0</v>
      </c>
      <c r="AA268" s="4">
        <v>5.2256999999999998</v>
      </c>
      <c r="AB268" s="4" t="s">
        <v>384</v>
      </c>
      <c r="AC268" s="4">
        <v>0</v>
      </c>
      <c r="AD268" s="4">
        <v>11.6</v>
      </c>
      <c r="AE268" s="4">
        <v>850</v>
      </c>
      <c r="AF268" s="4">
        <v>882</v>
      </c>
      <c r="AG268" s="4">
        <v>884</v>
      </c>
      <c r="AH268" s="4">
        <v>53</v>
      </c>
      <c r="AI268" s="4">
        <v>25.23</v>
      </c>
      <c r="AJ268" s="4">
        <v>0.57999999999999996</v>
      </c>
      <c r="AK268" s="4">
        <v>986</v>
      </c>
      <c r="AL268" s="4">
        <v>8</v>
      </c>
      <c r="AM268" s="4">
        <v>0</v>
      </c>
      <c r="AN268" s="4">
        <v>31</v>
      </c>
      <c r="AO268" s="4">
        <v>190</v>
      </c>
      <c r="AP268" s="4">
        <v>189</v>
      </c>
      <c r="AQ268" s="4">
        <v>3.5</v>
      </c>
      <c r="AR268" s="4">
        <v>195</v>
      </c>
      <c r="AS268" s="4" t="s">
        <v>155</v>
      </c>
      <c r="AT268" s="4">
        <v>2</v>
      </c>
      <c r="AU268" s="5">
        <v>0.78107638888888886</v>
      </c>
      <c r="AV268" s="4">
        <v>47.164243999999997</v>
      </c>
      <c r="AW268" s="4">
        <v>-88.488795999999994</v>
      </c>
      <c r="AX268" s="4">
        <v>319.3</v>
      </c>
      <c r="AY268" s="4">
        <v>23.7</v>
      </c>
      <c r="AZ268" s="4">
        <v>12</v>
      </c>
      <c r="BA268" s="4">
        <v>10</v>
      </c>
      <c r="BB268" s="4" t="s">
        <v>437</v>
      </c>
      <c r="BC268" s="4">
        <v>1.024276</v>
      </c>
      <c r="BD268" s="4">
        <v>1.248551</v>
      </c>
      <c r="BE268" s="4">
        <v>2.0485509999999998</v>
      </c>
      <c r="BF268" s="4">
        <v>14.063000000000001</v>
      </c>
      <c r="BG268" s="4">
        <v>11.16</v>
      </c>
      <c r="BH268" s="4">
        <v>0.79</v>
      </c>
      <c r="BI268" s="4">
        <v>19.164000000000001</v>
      </c>
      <c r="BJ268" s="4">
        <v>1208.924</v>
      </c>
      <c r="BK268" s="4">
        <v>567.94399999999996</v>
      </c>
      <c r="BL268" s="4">
        <v>17.457000000000001</v>
      </c>
      <c r="BM268" s="4">
        <v>1.2769999999999999</v>
      </c>
      <c r="BN268" s="4">
        <v>18.734000000000002</v>
      </c>
      <c r="BO268" s="4">
        <v>14.147</v>
      </c>
      <c r="BP268" s="4">
        <v>1.0349999999999999</v>
      </c>
      <c r="BQ268" s="4">
        <v>15.182</v>
      </c>
      <c r="BR268" s="4">
        <v>307.58819999999997</v>
      </c>
      <c r="BU268" s="4">
        <v>68.896000000000001</v>
      </c>
      <c r="BW268" s="4">
        <v>766.23299999999995</v>
      </c>
      <c r="BX268" s="4">
        <v>0.323629</v>
      </c>
      <c r="BY268" s="4">
        <v>-5</v>
      </c>
      <c r="BZ268" s="4">
        <v>1.073134</v>
      </c>
      <c r="CA268" s="4">
        <v>7.9086829999999999</v>
      </c>
      <c r="CB268" s="4">
        <v>21.677306999999999</v>
      </c>
    </row>
    <row r="269" spans="1:80">
      <c r="A269" s="2">
        <v>42440</v>
      </c>
      <c r="B269" s="32">
        <v>0.57293331018518512</v>
      </c>
      <c r="C269" s="4">
        <v>7.1230000000000002</v>
      </c>
      <c r="D269" s="4">
        <v>5.3159999999999998</v>
      </c>
      <c r="E269" s="4" t="s">
        <v>155</v>
      </c>
      <c r="F269" s="4">
        <v>53160</v>
      </c>
      <c r="G269" s="4">
        <v>852</v>
      </c>
      <c r="H269" s="4">
        <v>70.900000000000006</v>
      </c>
      <c r="I269" s="4">
        <v>46128.800000000003</v>
      </c>
      <c r="K269" s="4">
        <v>5.79</v>
      </c>
      <c r="L269" s="4">
        <v>2052</v>
      </c>
      <c r="M269" s="4">
        <v>0.83889999999999998</v>
      </c>
      <c r="N269" s="4">
        <v>5.9756999999999998</v>
      </c>
      <c r="O269" s="4">
        <v>4.4596</v>
      </c>
      <c r="P269" s="4">
        <v>714.75900000000001</v>
      </c>
      <c r="Q269" s="4">
        <v>59.5017</v>
      </c>
      <c r="R269" s="4">
        <v>774.3</v>
      </c>
      <c r="S269" s="4">
        <v>579.25459999999998</v>
      </c>
      <c r="T269" s="4">
        <v>48.221299999999999</v>
      </c>
      <c r="U269" s="4">
        <v>627.5</v>
      </c>
      <c r="V269" s="4">
        <v>46128.810299999997</v>
      </c>
      <c r="Y269" s="4">
        <v>1721.434</v>
      </c>
      <c r="Z269" s="4">
        <v>0</v>
      </c>
      <c r="AA269" s="4">
        <v>4.8609</v>
      </c>
      <c r="AB269" s="4" t="s">
        <v>384</v>
      </c>
      <c r="AC269" s="4">
        <v>0</v>
      </c>
      <c r="AD269" s="4">
        <v>11.5</v>
      </c>
      <c r="AE269" s="4">
        <v>851</v>
      </c>
      <c r="AF269" s="4">
        <v>881</v>
      </c>
      <c r="AG269" s="4">
        <v>884</v>
      </c>
      <c r="AH269" s="4">
        <v>53</v>
      </c>
      <c r="AI269" s="4">
        <v>25.23</v>
      </c>
      <c r="AJ269" s="4">
        <v>0.57999999999999996</v>
      </c>
      <c r="AK269" s="4">
        <v>986</v>
      </c>
      <c r="AL269" s="4">
        <v>8</v>
      </c>
      <c r="AM269" s="4">
        <v>0</v>
      </c>
      <c r="AN269" s="4">
        <v>31</v>
      </c>
      <c r="AO269" s="4">
        <v>190</v>
      </c>
      <c r="AP269" s="4">
        <v>189</v>
      </c>
      <c r="AQ269" s="4">
        <v>3.5</v>
      </c>
      <c r="AR269" s="4">
        <v>195</v>
      </c>
      <c r="AS269" s="4" t="s">
        <v>155</v>
      </c>
      <c r="AT269" s="4">
        <v>2</v>
      </c>
      <c r="AU269" s="5">
        <v>0.78108796296296301</v>
      </c>
      <c r="AV269" s="4">
        <v>47.164240999999997</v>
      </c>
      <c r="AW269" s="4">
        <v>-88.488935999999995</v>
      </c>
      <c r="AX269" s="4">
        <v>318.89999999999998</v>
      </c>
      <c r="AY269" s="4">
        <v>23.3</v>
      </c>
      <c r="AZ269" s="4">
        <v>12</v>
      </c>
      <c r="BA269" s="4">
        <v>10</v>
      </c>
      <c r="BB269" s="4" t="s">
        <v>437</v>
      </c>
      <c r="BC269" s="4">
        <v>1.1000000000000001</v>
      </c>
      <c r="BD269" s="4">
        <v>1.4241760000000001</v>
      </c>
      <c r="BE269" s="4">
        <v>2.2000000000000002</v>
      </c>
      <c r="BF269" s="4">
        <v>14.063000000000001</v>
      </c>
      <c r="BG269" s="4">
        <v>11.14</v>
      </c>
      <c r="BH269" s="4">
        <v>0.79</v>
      </c>
      <c r="BI269" s="4">
        <v>19.202999999999999</v>
      </c>
      <c r="BJ269" s="4">
        <v>1203.797</v>
      </c>
      <c r="BK269" s="4">
        <v>571.79499999999996</v>
      </c>
      <c r="BL269" s="4">
        <v>15.079000000000001</v>
      </c>
      <c r="BM269" s="4">
        <v>1.2549999999999999</v>
      </c>
      <c r="BN269" s="4">
        <v>16.334</v>
      </c>
      <c r="BO269" s="4">
        <v>12.22</v>
      </c>
      <c r="BP269" s="4">
        <v>1.0169999999999999</v>
      </c>
      <c r="BQ269" s="4">
        <v>13.237</v>
      </c>
      <c r="BR269" s="4">
        <v>307.27949999999998</v>
      </c>
      <c r="BU269" s="4">
        <v>68.802000000000007</v>
      </c>
      <c r="BW269" s="4">
        <v>712.00400000000002</v>
      </c>
      <c r="BX269" s="4">
        <v>0.369537</v>
      </c>
      <c r="BY269" s="4">
        <v>-5</v>
      </c>
      <c r="BZ269" s="4">
        <v>1.072433</v>
      </c>
      <c r="CA269" s="4">
        <v>9.0305599999999995</v>
      </c>
      <c r="CB269" s="4">
        <v>21.663146999999999</v>
      </c>
    </row>
    <row r="270" spans="1:80">
      <c r="A270" s="2">
        <v>42440</v>
      </c>
      <c r="B270" s="32">
        <v>0.57294488425925927</v>
      </c>
      <c r="C270" s="4">
        <v>7.12</v>
      </c>
      <c r="D270" s="4">
        <v>5.3159999999999998</v>
      </c>
      <c r="E270" s="4" t="s">
        <v>155</v>
      </c>
      <c r="F270" s="4">
        <v>53160</v>
      </c>
      <c r="G270" s="4">
        <v>811.2</v>
      </c>
      <c r="H270" s="4">
        <v>70.8</v>
      </c>
      <c r="I270" s="4">
        <v>46125.9</v>
      </c>
      <c r="K270" s="4">
        <v>5.7</v>
      </c>
      <c r="L270" s="4">
        <v>2052</v>
      </c>
      <c r="M270" s="4">
        <v>0.83889999999999998</v>
      </c>
      <c r="N270" s="4">
        <v>5.9732000000000003</v>
      </c>
      <c r="O270" s="4">
        <v>4.4598000000000004</v>
      </c>
      <c r="P270" s="4">
        <v>680.5127</v>
      </c>
      <c r="Q270" s="4">
        <v>59.396500000000003</v>
      </c>
      <c r="R270" s="4">
        <v>739.9</v>
      </c>
      <c r="S270" s="4">
        <v>551.50080000000003</v>
      </c>
      <c r="T270" s="4">
        <v>48.136099999999999</v>
      </c>
      <c r="U270" s="4">
        <v>599.6</v>
      </c>
      <c r="V270" s="4">
        <v>46125.9</v>
      </c>
      <c r="Y270" s="4">
        <v>1721.4929999999999</v>
      </c>
      <c r="Z270" s="4">
        <v>0</v>
      </c>
      <c r="AA270" s="4">
        <v>4.7819000000000003</v>
      </c>
      <c r="AB270" s="4" t="s">
        <v>384</v>
      </c>
      <c r="AC270" s="4">
        <v>0</v>
      </c>
      <c r="AD270" s="4">
        <v>11.6</v>
      </c>
      <c r="AE270" s="4">
        <v>851</v>
      </c>
      <c r="AF270" s="4">
        <v>882</v>
      </c>
      <c r="AG270" s="4">
        <v>883</v>
      </c>
      <c r="AH270" s="4">
        <v>53</v>
      </c>
      <c r="AI270" s="4">
        <v>25.23</v>
      </c>
      <c r="AJ270" s="4">
        <v>0.57999999999999996</v>
      </c>
      <c r="AK270" s="4">
        <v>986</v>
      </c>
      <c r="AL270" s="4">
        <v>8</v>
      </c>
      <c r="AM270" s="4">
        <v>0</v>
      </c>
      <c r="AN270" s="4">
        <v>31</v>
      </c>
      <c r="AO270" s="4">
        <v>190</v>
      </c>
      <c r="AP270" s="4">
        <v>189</v>
      </c>
      <c r="AQ270" s="4">
        <v>3.5</v>
      </c>
      <c r="AR270" s="4">
        <v>195</v>
      </c>
      <c r="AS270" s="4" t="s">
        <v>155</v>
      </c>
      <c r="AT270" s="4">
        <v>2</v>
      </c>
      <c r="AU270" s="5">
        <v>0.78109953703703694</v>
      </c>
      <c r="AV270" s="4">
        <v>47.164216000000003</v>
      </c>
      <c r="AW270" s="4">
        <v>-88.489071999999993</v>
      </c>
      <c r="AX270" s="4">
        <v>318.89999999999998</v>
      </c>
      <c r="AY270" s="4">
        <v>23.5</v>
      </c>
      <c r="AZ270" s="4">
        <v>12</v>
      </c>
      <c r="BA270" s="4">
        <v>10</v>
      </c>
      <c r="BB270" s="4" t="s">
        <v>437</v>
      </c>
      <c r="BC270" s="4">
        <v>1.1000000000000001</v>
      </c>
      <c r="BD270" s="4">
        <v>1.5</v>
      </c>
      <c r="BE270" s="4">
        <v>2.2000000000000002</v>
      </c>
      <c r="BF270" s="4">
        <v>14.063000000000001</v>
      </c>
      <c r="BG270" s="4">
        <v>11.15</v>
      </c>
      <c r="BH270" s="4">
        <v>0.79</v>
      </c>
      <c r="BI270" s="4">
        <v>19.199000000000002</v>
      </c>
      <c r="BJ270" s="4">
        <v>1203.5070000000001</v>
      </c>
      <c r="BK270" s="4">
        <v>571.91399999999999</v>
      </c>
      <c r="BL270" s="4">
        <v>14.359</v>
      </c>
      <c r="BM270" s="4">
        <v>1.2529999999999999</v>
      </c>
      <c r="BN270" s="4">
        <v>15.612</v>
      </c>
      <c r="BO270" s="4">
        <v>11.637</v>
      </c>
      <c r="BP270" s="4">
        <v>1.016</v>
      </c>
      <c r="BQ270" s="4">
        <v>12.651999999999999</v>
      </c>
      <c r="BR270" s="4">
        <v>307.31389999999999</v>
      </c>
      <c r="BU270" s="4">
        <v>68.816999999999993</v>
      </c>
      <c r="BW270" s="4">
        <v>700.55499999999995</v>
      </c>
      <c r="BX270" s="4">
        <v>0.38925700000000002</v>
      </c>
      <c r="BY270" s="4">
        <v>-5</v>
      </c>
      <c r="BZ270" s="4">
        <v>1.072567</v>
      </c>
      <c r="CA270" s="4">
        <v>9.5124680000000001</v>
      </c>
      <c r="CB270" s="4">
        <v>21.665852999999998</v>
      </c>
    </row>
    <row r="271" spans="1:80">
      <c r="A271" s="2">
        <v>42440</v>
      </c>
      <c r="B271" s="32">
        <v>0.57295645833333331</v>
      </c>
      <c r="C271" s="4">
        <v>7.5720000000000001</v>
      </c>
      <c r="D271" s="4">
        <v>5.0999999999999996</v>
      </c>
      <c r="E271" s="4" t="s">
        <v>155</v>
      </c>
      <c r="F271" s="4">
        <v>50999.821731999997</v>
      </c>
      <c r="G271" s="4">
        <v>819.6</v>
      </c>
      <c r="H271" s="4">
        <v>70.8</v>
      </c>
      <c r="I271" s="4">
        <v>46123.199999999997</v>
      </c>
      <c r="K271" s="4">
        <v>5.7</v>
      </c>
      <c r="L271" s="4">
        <v>2052</v>
      </c>
      <c r="M271" s="4">
        <v>0.83750000000000002</v>
      </c>
      <c r="N271" s="4">
        <v>6.3414000000000001</v>
      </c>
      <c r="O271" s="4">
        <v>4.2713999999999999</v>
      </c>
      <c r="P271" s="4">
        <v>686.45140000000004</v>
      </c>
      <c r="Q271" s="4">
        <v>59.327599999999997</v>
      </c>
      <c r="R271" s="4">
        <v>745.8</v>
      </c>
      <c r="S271" s="4">
        <v>556.31359999999995</v>
      </c>
      <c r="T271" s="4">
        <v>48.080300000000001</v>
      </c>
      <c r="U271" s="4">
        <v>604.4</v>
      </c>
      <c r="V271" s="4">
        <v>46123.199999999997</v>
      </c>
      <c r="Y271" s="4">
        <v>1718.6130000000001</v>
      </c>
      <c r="Z271" s="4">
        <v>0</v>
      </c>
      <c r="AA271" s="4">
        <v>4.7739000000000003</v>
      </c>
      <c r="AB271" s="4" t="s">
        <v>384</v>
      </c>
      <c r="AC271" s="4">
        <v>0</v>
      </c>
      <c r="AD271" s="4">
        <v>11.6</v>
      </c>
      <c r="AE271" s="4">
        <v>851</v>
      </c>
      <c r="AF271" s="4">
        <v>883</v>
      </c>
      <c r="AG271" s="4">
        <v>884</v>
      </c>
      <c r="AH271" s="4">
        <v>53</v>
      </c>
      <c r="AI271" s="4">
        <v>25.23</v>
      </c>
      <c r="AJ271" s="4">
        <v>0.57999999999999996</v>
      </c>
      <c r="AK271" s="4">
        <v>986</v>
      </c>
      <c r="AL271" s="4">
        <v>8</v>
      </c>
      <c r="AM271" s="4">
        <v>0</v>
      </c>
      <c r="AN271" s="4">
        <v>31</v>
      </c>
      <c r="AO271" s="4">
        <v>190</v>
      </c>
      <c r="AP271" s="4">
        <v>189</v>
      </c>
      <c r="AQ271" s="4">
        <v>3.5</v>
      </c>
      <c r="AR271" s="4">
        <v>195</v>
      </c>
      <c r="AS271" s="4" t="s">
        <v>155</v>
      </c>
      <c r="AT271" s="4">
        <v>2</v>
      </c>
      <c r="AU271" s="5">
        <v>0.78111111111111109</v>
      </c>
      <c r="AV271" s="4">
        <v>47.164189999999998</v>
      </c>
      <c r="AW271" s="4">
        <v>-88.489204000000001</v>
      </c>
      <c r="AX271" s="4">
        <v>318.8</v>
      </c>
      <c r="AY271" s="4">
        <v>23.3</v>
      </c>
      <c r="AZ271" s="4">
        <v>12</v>
      </c>
      <c r="BA271" s="4">
        <v>10</v>
      </c>
      <c r="BB271" s="4" t="s">
        <v>437</v>
      </c>
      <c r="BC271" s="4">
        <v>1.051515</v>
      </c>
      <c r="BD271" s="4">
        <v>1.5</v>
      </c>
      <c r="BE271" s="4">
        <v>2.1272730000000002</v>
      </c>
      <c r="BF271" s="4">
        <v>14.063000000000001</v>
      </c>
      <c r="BG271" s="4">
        <v>11.04</v>
      </c>
      <c r="BH271" s="4">
        <v>0.79</v>
      </c>
      <c r="BI271" s="4">
        <v>19.399000000000001</v>
      </c>
      <c r="BJ271" s="4">
        <v>1262.5899999999999</v>
      </c>
      <c r="BK271" s="4">
        <v>541.28200000000004</v>
      </c>
      <c r="BL271" s="4">
        <v>14.313000000000001</v>
      </c>
      <c r="BM271" s="4">
        <v>1.2370000000000001</v>
      </c>
      <c r="BN271" s="4">
        <v>15.55</v>
      </c>
      <c r="BO271" s="4">
        <v>11.599</v>
      </c>
      <c r="BP271" s="4">
        <v>1.002</v>
      </c>
      <c r="BQ271" s="4">
        <v>12.602</v>
      </c>
      <c r="BR271" s="4">
        <v>303.6635</v>
      </c>
      <c r="BU271" s="4">
        <v>67.888999999999996</v>
      </c>
      <c r="BW271" s="4">
        <v>691.11599999999999</v>
      </c>
      <c r="BX271" s="4">
        <v>0.32994800000000002</v>
      </c>
      <c r="BY271" s="4">
        <v>-5</v>
      </c>
      <c r="BZ271" s="4">
        <v>1.071134</v>
      </c>
      <c r="CA271" s="4">
        <v>8.0631039999999992</v>
      </c>
      <c r="CB271" s="4">
        <v>21.636907000000001</v>
      </c>
    </row>
    <row r="272" spans="1:80">
      <c r="A272" s="2">
        <v>42440</v>
      </c>
      <c r="B272" s="32">
        <v>0.57296803240740746</v>
      </c>
      <c r="C272" s="4">
        <v>8.5540000000000003</v>
      </c>
      <c r="D272" s="4">
        <v>4.1406000000000001</v>
      </c>
      <c r="E272" s="4" t="s">
        <v>155</v>
      </c>
      <c r="F272" s="4">
        <v>41405.838103000002</v>
      </c>
      <c r="G272" s="4">
        <v>817</v>
      </c>
      <c r="H272" s="4">
        <v>70.8</v>
      </c>
      <c r="I272" s="4">
        <v>42352.3</v>
      </c>
      <c r="K272" s="4">
        <v>5.7</v>
      </c>
      <c r="L272" s="4">
        <v>2052</v>
      </c>
      <c r="M272" s="4">
        <v>0.84309999999999996</v>
      </c>
      <c r="N272" s="4">
        <v>7.2115999999999998</v>
      </c>
      <c r="O272" s="4">
        <v>3.4908999999999999</v>
      </c>
      <c r="P272" s="4">
        <v>688.80859999999996</v>
      </c>
      <c r="Q272" s="4">
        <v>59.691000000000003</v>
      </c>
      <c r="R272" s="4">
        <v>748.5</v>
      </c>
      <c r="S272" s="4">
        <v>558.22389999999996</v>
      </c>
      <c r="T272" s="4">
        <v>48.3748</v>
      </c>
      <c r="U272" s="4">
        <v>606.6</v>
      </c>
      <c r="V272" s="4">
        <v>42352.287199999999</v>
      </c>
      <c r="Y272" s="4">
        <v>1730.028</v>
      </c>
      <c r="Z272" s="4">
        <v>0</v>
      </c>
      <c r="AA272" s="4">
        <v>4.8056000000000001</v>
      </c>
      <c r="AB272" s="4" t="s">
        <v>384</v>
      </c>
      <c r="AC272" s="4">
        <v>0</v>
      </c>
      <c r="AD272" s="4">
        <v>11.5</v>
      </c>
      <c r="AE272" s="4">
        <v>850</v>
      </c>
      <c r="AF272" s="4">
        <v>881</v>
      </c>
      <c r="AG272" s="4">
        <v>883</v>
      </c>
      <c r="AH272" s="4">
        <v>53</v>
      </c>
      <c r="AI272" s="4">
        <v>25.23</v>
      </c>
      <c r="AJ272" s="4">
        <v>0.57999999999999996</v>
      </c>
      <c r="AK272" s="4">
        <v>986</v>
      </c>
      <c r="AL272" s="4">
        <v>8</v>
      </c>
      <c r="AM272" s="4">
        <v>0</v>
      </c>
      <c r="AN272" s="4">
        <v>31</v>
      </c>
      <c r="AO272" s="4">
        <v>190</v>
      </c>
      <c r="AP272" s="4">
        <v>189</v>
      </c>
      <c r="AQ272" s="4">
        <v>3.4</v>
      </c>
      <c r="AR272" s="4">
        <v>195</v>
      </c>
      <c r="AS272" s="4" t="s">
        <v>155</v>
      </c>
      <c r="AT272" s="4">
        <v>2</v>
      </c>
      <c r="AU272" s="5">
        <v>0.78112268518518524</v>
      </c>
      <c r="AV272" s="4">
        <v>47.164158</v>
      </c>
      <c r="AW272" s="4">
        <v>-88.489333000000002</v>
      </c>
      <c r="AX272" s="4">
        <v>318.8</v>
      </c>
      <c r="AY272" s="4">
        <v>22.6</v>
      </c>
      <c r="AZ272" s="4">
        <v>12</v>
      </c>
      <c r="BA272" s="4">
        <v>10</v>
      </c>
      <c r="BB272" s="4" t="s">
        <v>437</v>
      </c>
      <c r="BC272" s="4">
        <v>0.9</v>
      </c>
      <c r="BD272" s="4">
        <v>1.524975</v>
      </c>
      <c r="BE272" s="4">
        <v>1.9</v>
      </c>
      <c r="BF272" s="4">
        <v>14.063000000000001</v>
      </c>
      <c r="BG272" s="4">
        <v>11.47</v>
      </c>
      <c r="BH272" s="4">
        <v>0.82</v>
      </c>
      <c r="BI272" s="4">
        <v>18.611000000000001</v>
      </c>
      <c r="BJ272" s="4">
        <v>1463.559</v>
      </c>
      <c r="BK272" s="4">
        <v>450.91399999999999</v>
      </c>
      <c r="BL272" s="4">
        <v>14.638999999999999</v>
      </c>
      <c r="BM272" s="4">
        <v>1.2689999999999999</v>
      </c>
      <c r="BN272" s="4">
        <v>15.907999999999999</v>
      </c>
      <c r="BO272" s="4">
        <v>11.864000000000001</v>
      </c>
      <c r="BP272" s="4">
        <v>1.028</v>
      </c>
      <c r="BQ272" s="4">
        <v>12.891999999999999</v>
      </c>
      <c r="BR272" s="4">
        <v>284.21839999999997</v>
      </c>
      <c r="BU272" s="4">
        <v>69.659000000000006</v>
      </c>
      <c r="BW272" s="4">
        <v>709.13400000000001</v>
      </c>
      <c r="BX272" s="4">
        <v>0.32058799999999998</v>
      </c>
      <c r="BY272" s="4">
        <v>-5</v>
      </c>
      <c r="BZ272" s="4">
        <v>1.0717319999999999</v>
      </c>
      <c r="CA272" s="4">
        <v>7.8343689999999997</v>
      </c>
      <c r="CB272" s="4">
        <v>21.648986000000001</v>
      </c>
    </row>
    <row r="273" spans="1:80">
      <c r="A273" s="2">
        <v>42440</v>
      </c>
      <c r="B273" s="32">
        <v>0.5729796064814815</v>
      </c>
      <c r="C273" s="4">
        <v>9.2080000000000002</v>
      </c>
      <c r="D273" s="4">
        <v>3.47</v>
      </c>
      <c r="E273" s="4" t="s">
        <v>155</v>
      </c>
      <c r="F273" s="4">
        <v>34700.445205000004</v>
      </c>
      <c r="G273" s="4">
        <v>762.6</v>
      </c>
      <c r="H273" s="4">
        <v>69.599999999999994</v>
      </c>
      <c r="I273" s="4">
        <v>37019</v>
      </c>
      <c r="K273" s="4">
        <v>5.29</v>
      </c>
      <c r="L273" s="4">
        <v>2052</v>
      </c>
      <c r="M273" s="4">
        <v>0.8498</v>
      </c>
      <c r="N273" s="4">
        <v>7.8253000000000004</v>
      </c>
      <c r="O273" s="4">
        <v>2.9487999999999999</v>
      </c>
      <c r="P273" s="4">
        <v>648.05259999999998</v>
      </c>
      <c r="Q273" s="4">
        <v>59.145600000000002</v>
      </c>
      <c r="R273" s="4">
        <v>707.2</v>
      </c>
      <c r="S273" s="4">
        <v>525.19449999999995</v>
      </c>
      <c r="T273" s="4">
        <v>47.9328</v>
      </c>
      <c r="U273" s="4">
        <v>573.1</v>
      </c>
      <c r="V273" s="4">
        <v>37018.964599999999</v>
      </c>
      <c r="Y273" s="4">
        <v>1743.777</v>
      </c>
      <c r="Z273" s="4">
        <v>0</v>
      </c>
      <c r="AA273" s="4">
        <v>4.4976000000000003</v>
      </c>
      <c r="AB273" s="4" t="s">
        <v>384</v>
      </c>
      <c r="AC273" s="4">
        <v>0</v>
      </c>
      <c r="AD273" s="4">
        <v>11.6</v>
      </c>
      <c r="AE273" s="4">
        <v>849</v>
      </c>
      <c r="AF273" s="4">
        <v>880</v>
      </c>
      <c r="AG273" s="4">
        <v>882</v>
      </c>
      <c r="AH273" s="4">
        <v>53</v>
      </c>
      <c r="AI273" s="4">
        <v>25.23</v>
      </c>
      <c r="AJ273" s="4">
        <v>0.57999999999999996</v>
      </c>
      <c r="AK273" s="4">
        <v>986</v>
      </c>
      <c r="AL273" s="4">
        <v>8</v>
      </c>
      <c r="AM273" s="4">
        <v>0</v>
      </c>
      <c r="AN273" s="4">
        <v>31</v>
      </c>
      <c r="AO273" s="4">
        <v>190</v>
      </c>
      <c r="AP273" s="4">
        <v>189</v>
      </c>
      <c r="AQ273" s="4">
        <v>3.3</v>
      </c>
      <c r="AR273" s="4">
        <v>195</v>
      </c>
      <c r="AS273" s="4" t="s">
        <v>155</v>
      </c>
      <c r="AT273" s="4">
        <v>2</v>
      </c>
      <c r="AU273" s="5">
        <v>0.78113425925925928</v>
      </c>
      <c r="AV273" s="4">
        <v>47.164122999999996</v>
      </c>
      <c r="AW273" s="4">
        <v>-88.489457999999999</v>
      </c>
      <c r="AX273" s="4">
        <v>318.60000000000002</v>
      </c>
      <c r="AY273" s="4">
        <v>22.5</v>
      </c>
      <c r="AZ273" s="4">
        <v>12</v>
      </c>
      <c r="BA273" s="4">
        <v>10</v>
      </c>
      <c r="BB273" s="4" t="s">
        <v>437</v>
      </c>
      <c r="BC273" s="4">
        <v>0.9</v>
      </c>
      <c r="BD273" s="4">
        <v>1.6</v>
      </c>
      <c r="BE273" s="4">
        <v>1.9</v>
      </c>
      <c r="BF273" s="4">
        <v>14.063000000000001</v>
      </c>
      <c r="BG273" s="4">
        <v>12.01</v>
      </c>
      <c r="BH273" s="4">
        <v>0.85</v>
      </c>
      <c r="BI273" s="4">
        <v>17.675999999999998</v>
      </c>
      <c r="BJ273" s="4">
        <v>1638.91</v>
      </c>
      <c r="BK273" s="4">
        <v>393.07799999999997</v>
      </c>
      <c r="BL273" s="4">
        <v>14.212999999999999</v>
      </c>
      <c r="BM273" s="4">
        <v>1.2969999999999999</v>
      </c>
      <c r="BN273" s="4">
        <v>15.510999999999999</v>
      </c>
      <c r="BO273" s="4">
        <v>11.519</v>
      </c>
      <c r="BP273" s="4">
        <v>1.0509999999999999</v>
      </c>
      <c r="BQ273" s="4">
        <v>12.57</v>
      </c>
      <c r="BR273" s="4">
        <v>256.37419999999997</v>
      </c>
      <c r="BU273" s="4">
        <v>72.459000000000003</v>
      </c>
      <c r="BW273" s="4">
        <v>684.91099999999994</v>
      </c>
      <c r="BX273" s="4">
        <v>0.356155</v>
      </c>
      <c r="BY273" s="4">
        <v>-5</v>
      </c>
      <c r="BZ273" s="4">
        <v>1.0735669999999999</v>
      </c>
      <c r="CA273" s="4">
        <v>8.703538</v>
      </c>
      <c r="CB273" s="4">
        <v>21.686053000000001</v>
      </c>
    </row>
    <row r="274" spans="1:80">
      <c r="A274" s="2">
        <v>42440</v>
      </c>
      <c r="B274" s="32">
        <v>0.57299118055555553</v>
      </c>
      <c r="C274" s="4">
        <v>9.1</v>
      </c>
      <c r="D274" s="4">
        <v>3.9159000000000002</v>
      </c>
      <c r="E274" s="4" t="s">
        <v>155</v>
      </c>
      <c r="F274" s="4">
        <v>39158.984564999999</v>
      </c>
      <c r="G274" s="4">
        <v>590.20000000000005</v>
      </c>
      <c r="H274" s="4">
        <v>69.599999999999994</v>
      </c>
      <c r="I274" s="4">
        <v>32757.5</v>
      </c>
      <c r="K274" s="4">
        <v>4.79</v>
      </c>
      <c r="L274" s="4">
        <v>2052</v>
      </c>
      <c r="M274" s="4">
        <v>0.85070000000000001</v>
      </c>
      <c r="N274" s="4">
        <v>7.7412999999999998</v>
      </c>
      <c r="O274" s="4">
        <v>3.3311999999999999</v>
      </c>
      <c r="P274" s="4">
        <v>502.10730000000001</v>
      </c>
      <c r="Q274" s="4">
        <v>59.207000000000001</v>
      </c>
      <c r="R274" s="4">
        <v>561.29999999999995</v>
      </c>
      <c r="S274" s="4">
        <v>406.91759999999999</v>
      </c>
      <c r="T274" s="4">
        <v>47.982500000000002</v>
      </c>
      <c r="U274" s="4">
        <v>454.9</v>
      </c>
      <c r="V274" s="4">
        <v>32757.5154</v>
      </c>
      <c r="Y274" s="4">
        <v>1745.5840000000001</v>
      </c>
      <c r="Z274" s="4">
        <v>0</v>
      </c>
      <c r="AA274" s="4">
        <v>4.0717999999999996</v>
      </c>
      <c r="AB274" s="4" t="s">
        <v>384</v>
      </c>
      <c r="AC274" s="4">
        <v>0</v>
      </c>
      <c r="AD274" s="4">
        <v>11.6</v>
      </c>
      <c r="AE274" s="4">
        <v>849</v>
      </c>
      <c r="AF274" s="4">
        <v>879</v>
      </c>
      <c r="AG274" s="4">
        <v>883</v>
      </c>
      <c r="AH274" s="4">
        <v>53</v>
      </c>
      <c r="AI274" s="4">
        <v>25.23</v>
      </c>
      <c r="AJ274" s="4">
        <v>0.57999999999999996</v>
      </c>
      <c r="AK274" s="4">
        <v>986</v>
      </c>
      <c r="AL274" s="4">
        <v>8</v>
      </c>
      <c r="AM274" s="4">
        <v>0</v>
      </c>
      <c r="AN274" s="4">
        <v>31</v>
      </c>
      <c r="AO274" s="4">
        <v>190</v>
      </c>
      <c r="AP274" s="4">
        <v>189</v>
      </c>
      <c r="AQ274" s="4">
        <v>3.4</v>
      </c>
      <c r="AR274" s="4">
        <v>195</v>
      </c>
      <c r="AS274" s="4" t="s">
        <v>155</v>
      </c>
      <c r="AT274" s="4">
        <v>2</v>
      </c>
      <c r="AU274" s="5">
        <v>0.78114583333333332</v>
      </c>
      <c r="AV274" s="4">
        <v>47.164082999999998</v>
      </c>
      <c r="AW274" s="4">
        <v>-88.489581999999999</v>
      </c>
      <c r="AX274" s="4">
        <v>318.5</v>
      </c>
      <c r="AY274" s="4">
        <v>23.1</v>
      </c>
      <c r="AZ274" s="4">
        <v>12</v>
      </c>
      <c r="BA274" s="4">
        <v>10</v>
      </c>
      <c r="BB274" s="4" t="s">
        <v>437</v>
      </c>
      <c r="BC274" s="4">
        <v>0.9</v>
      </c>
      <c r="BD274" s="4">
        <v>1.6</v>
      </c>
      <c r="BE274" s="4">
        <v>1.8752249999999999</v>
      </c>
      <c r="BF274" s="4">
        <v>14.063000000000001</v>
      </c>
      <c r="BG274" s="4">
        <v>12.09</v>
      </c>
      <c r="BH274" s="4">
        <v>0.86</v>
      </c>
      <c r="BI274" s="4">
        <v>17.553999999999998</v>
      </c>
      <c r="BJ274" s="4">
        <v>1635.7860000000001</v>
      </c>
      <c r="BK274" s="4">
        <v>448.00900000000001</v>
      </c>
      <c r="BL274" s="4">
        <v>11.111000000000001</v>
      </c>
      <c r="BM274" s="4">
        <v>1.31</v>
      </c>
      <c r="BN274" s="4">
        <v>12.420999999999999</v>
      </c>
      <c r="BO274" s="4">
        <v>9.0039999999999996</v>
      </c>
      <c r="BP274" s="4">
        <v>1.0620000000000001</v>
      </c>
      <c r="BQ274" s="4">
        <v>10.066000000000001</v>
      </c>
      <c r="BR274" s="4">
        <v>228.88740000000001</v>
      </c>
      <c r="BU274" s="4">
        <v>73.182000000000002</v>
      </c>
      <c r="BW274" s="4">
        <v>625.59799999999996</v>
      </c>
      <c r="BX274" s="4">
        <v>0.385959</v>
      </c>
      <c r="BY274" s="4">
        <v>-5</v>
      </c>
      <c r="BZ274" s="4">
        <v>1.073866</v>
      </c>
      <c r="CA274" s="4">
        <v>9.4318729999999995</v>
      </c>
      <c r="CB274" s="4">
        <v>21.692093</v>
      </c>
    </row>
    <row r="275" spans="1:80">
      <c r="A275" s="2">
        <v>42440</v>
      </c>
      <c r="B275" s="32">
        <v>0.57300275462962957</v>
      </c>
      <c r="C275" s="4">
        <v>8.5839999999999996</v>
      </c>
      <c r="D275" s="4">
        <v>4.7786999999999997</v>
      </c>
      <c r="E275" s="4" t="s">
        <v>155</v>
      </c>
      <c r="F275" s="4">
        <v>47786.803769999999</v>
      </c>
      <c r="G275" s="4">
        <v>310.8</v>
      </c>
      <c r="H275" s="4">
        <v>69.8</v>
      </c>
      <c r="I275" s="4">
        <v>30918.3</v>
      </c>
      <c r="K275" s="4">
        <v>4.4000000000000004</v>
      </c>
      <c r="L275" s="4">
        <v>2052</v>
      </c>
      <c r="M275" s="4">
        <v>0.84830000000000005</v>
      </c>
      <c r="N275" s="4">
        <v>7.282</v>
      </c>
      <c r="O275" s="4">
        <v>4.0537000000000001</v>
      </c>
      <c r="P275" s="4">
        <v>263.62869999999998</v>
      </c>
      <c r="Q275" s="4">
        <v>59.209899999999998</v>
      </c>
      <c r="R275" s="4">
        <v>322.8</v>
      </c>
      <c r="S275" s="4">
        <v>213.6499</v>
      </c>
      <c r="T275" s="4">
        <v>47.9848</v>
      </c>
      <c r="U275" s="4">
        <v>261.60000000000002</v>
      </c>
      <c r="V275" s="4">
        <v>30918.293399999999</v>
      </c>
      <c r="Y275" s="4">
        <v>1740.6679999999999</v>
      </c>
      <c r="Z275" s="4">
        <v>0</v>
      </c>
      <c r="AA275" s="4">
        <v>3.7296999999999998</v>
      </c>
      <c r="AB275" s="4" t="s">
        <v>384</v>
      </c>
      <c r="AC275" s="4">
        <v>0</v>
      </c>
      <c r="AD275" s="4">
        <v>11.6</v>
      </c>
      <c r="AE275" s="4">
        <v>849</v>
      </c>
      <c r="AF275" s="4">
        <v>879</v>
      </c>
      <c r="AG275" s="4">
        <v>883</v>
      </c>
      <c r="AH275" s="4">
        <v>53</v>
      </c>
      <c r="AI275" s="4">
        <v>25.23</v>
      </c>
      <c r="AJ275" s="4">
        <v>0.57999999999999996</v>
      </c>
      <c r="AK275" s="4">
        <v>986</v>
      </c>
      <c r="AL275" s="4">
        <v>8</v>
      </c>
      <c r="AM275" s="4">
        <v>0</v>
      </c>
      <c r="AN275" s="4">
        <v>31</v>
      </c>
      <c r="AO275" s="4">
        <v>190</v>
      </c>
      <c r="AP275" s="4">
        <v>189</v>
      </c>
      <c r="AQ275" s="4">
        <v>3.4</v>
      </c>
      <c r="AR275" s="4">
        <v>195</v>
      </c>
      <c r="AS275" s="4" t="s">
        <v>155</v>
      </c>
      <c r="AT275" s="4">
        <v>2</v>
      </c>
      <c r="AU275" s="5">
        <v>0.78115740740740736</v>
      </c>
      <c r="AV275" s="4">
        <v>47.164026999999997</v>
      </c>
      <c r="AW275" s="4">
        <v>-88.489705000000001</v>
      </c>
      <c r="AX275" s="4">
        <v>318.60000000000002</v>
      </c>
      <c r="AY275" s="4">
        <v>24.3</v>
      </c>
      <c r="AZ275" s="4">
        <v>12</v>
      </c>
      <c r="BA275" s="4">
        <v>11</v>
      </c>
      <c r="BB275" s="4" t="s">
        <v>420</v>
      </c>
      <c r="BC275" s="4">
        <v>0.92467500000000002</v>
      </c>
      <c r="BD275" s="4">
        <v>1.6246750000000001</v>
      </c>
      <c r="BE275" s="4">
        <v>1.849351</v>
      </c>
      <c r="BF275" s="4">
        <v>14.063000000000001</v>
      </c>
      <c r="BG275" s="4">
        <v>11.88</v>
      </c>
      <c r="BH275" s="4">
        <v>0.84</v>
      </c>
      <c r="BI275" s="4">
        <v>17.885999999999999</v>
      </c>
      <c r="BJ275" s="4">
        <v>1530.239</v>
      </c>
      <c r="BK275" s="4">
        <v>542.16899999999998</v>
      </c>
      <c r="BL275" s="4">
        <v>5.8010000000000002</v>
      </c>
      <c r="BM275" s="4">
        <v>1.3029999999999999</v>
      </c>
      <c r="BN275" s="4">
        <v>7.1040000000000001</v>
      </c>
      <c r="BO275" s="4">
        <v>4.702</v>
      </c>
      <c r="BP275" s="4">
        <v>1.056</v>
      </c>
      <c r="BQ275" s="4">
        <v>5.758</v>
      </c>
      <c r="BR275" s="4">
        <v>214.84370000000001</v>
      </c>
      <c r="BU275" s="4">
        <v>72.572999999999993</v>
      </c>
      <c r="BW275" s="4">
        <v>569.87300000000005</v>
      </c>
      <c r="BX275" s="4">
        <v>0.42324800000000001</v>
      </c>
      <c r="BY275" s="4">
        <v>-5</v>
      </c>
      <c r="BZ275" s="4">
        <v>1.074567</v>
      </c>
      <c r="CA275" s="4">
        <v>10.343124</v>
      </c>
      <c r="CB275" s="4">
        <v>21.706253</v>
      </c>
    </row>
    <row r="276" spans="1:80">
      <c r="A276" s="2">
        <v>42440</v>
      </c>
      <c r="B276" s="32">
        <v>0.57301432870370372</v>
      </c>
      <c r="C276" s="4">
        <v>8.4320000000000004</v>
      </c>
      <c r="D276" s="4">
        <v>5.5232999999999999</v>
      </c>
      <c r="E276" s="4" t="s">
        <v>155</v>
      </c>
      <c r="F276" s="4">
        <v>55233.247644000003</v>
      </c>
      <c r="G276" s="4">
        <v>188</v>
      </c>
      <c r="H276" s="4">
        <v>69.8</v>
      </c>
      <c r="I276" s="4">
        <v>31624.799999999999</v>
      </c>
      <c r="K276" s="4">
        <v>4.1399999999999997</v>
      </c>
      <c r="L276" s="4">
        <v>2052</v>
      </c>
      <c r="M276" s="4">
        <v>0.84150000000000003</v>
      </c>
      <c r="N276" s="4">
        <v>7.0956000000000001</v>
      </c>
      <c r="O276" s="4">
        <v>4.6481000000000003</v>
      </c>
      <c r="P276" s="4">
        <v>158.19069999999999</v>
      </c>
      <c r="Q276" s="4">
        <v>58.7395</v>
      </c>
      <c r="R276" s="4">
        <v>216.9</v>
      </c>
      <c r="S276" s="4">
        <v>128.20079999999999</v>
      </c>
      <c r="T276" s="4">
        <v>47.6036</v>
      </c>
      <c r="U276" s="4">
        <v>175.8</v>
      </c>
      <c r="V276" s="4">
        <v>31624.808400000002</v>
      </c>
      <c r="Y276" s="4">
        <v>1726.8409999999999</v>
      </c>
      <c r="Z276" s="4">
        <v>0</v>
      </c>
      <c r="AA276" s="4">
        <v>3.4830000000000001</v>
      </c>
      <c r="AB276" s="4" t="s">
        <v>384</v>
      </c>
      <c r="AC276" s="4">
        <v>0</v>
      </c>
      <c r="AD276" s="4">
        <v>11.6</v>
      </c>
      <c r="AE276" s="4">
        <v>849</v>
      </c>
      <c r="AF276" s="4">
        <v>881</v>
      </c>
      <c r="AG276" s="4">
        <v>884</v>
      </c>
      <c r="AH276" s="4">
        <v>53</v>
      </c>
      <c r="AI276" s="4">
        <v>25.23</v>
      </c>
      <c r="AJ276" s="4">
        <v>0.57999999999999996</v>
      </c>
      <c r="AK276" s="4">
        <v>986</v>
      </c>
      <c r="AL276" s="4">
        <v>8</v>
      </c>
      <c r="AM276" s="4">
        <v>0</v>
      </c>
      <c r="AN276" s="4">
        <v>31</v>
      </c>
      <c r="AO276" s="4">
        <v>190</v>
      </c>
      <c r="AP276" s="4">
        <v>189</v>
      </c>
      <c r="AQ276" s="4">
        <v>3.5</v>
      </c>
      <c r="AR276" s="4">
        <v>195</v>
      </c>
      <c r="AS276" s="4" t="s">
        <v>155</v>
      </c>
      <c r="AT276" s="4">
        <v>2</v>
      </c>
      <c r="AU276" s="5">
        <v>0.78116898148148151</v>
      </c>
      <c r="AV276" s="4">
        <v>47.163949000000002</v>
      </c>
      <c r="AW276" s="4">
        <v>-88.489827000000005</v>
      </c>
      <c r="AX276" s="4">
        <v>318.39999999999998</v>
      </c>
      <c r="AY276" s="4">
        <v>26</v>
      </c>
      <c r="AZ276" s="4">
        <v>12</v>
      </c>
      <c r="BA276" s="4">
        <v>11</v>
      </c>
      <c r="BB276" s="4" t="s">
        <v>420</v>
      </c>
      <c r="BC276" s="4">
        <v>1.024575</v>
      </c>
      <c r="BD276" s="4">
        <v>1.7737259999999999</v>
      </c>
      <c r="BE276" s="4">
        <v>2.0737260000000002</v>
      </c>
      <c r="BF276" s="4">
        <v>14.063000000000001</v>
      </c>
      <c r="BG276" s="4">
        <v>11.34</v>
      </c>
      <c r="BH276" s="4">
        <v>0.81</v>
      </c>
      <c r="BI276" s="4">
        <v>18.829999999999998</v>
      </c>
      <c r="BJ276" s="4">
        <v>1443.0550000000001</v>
      </c>
      <c r="BK276" s="4">
        <v>601.65</v>
      </c>
      <c r="BL276" s="4">
        <v>3.3690000000000002</v>
      </c>
      <c r="BM276" s="4">
        <v>1.2509999999999999</v>
      </c>
      <c r="BN276" s="4">
        <v>4.62</v>
      </c>
      <c r="BO276" s="4">
        <v>2.73</v>
      </c>
      <c r="BP276" s="4">
        <v>1.014</v>
      </c>
      <c r="BQ276" s="4">
        <v>3.7440000000000002</v>
      </c>
      <c r="BR276" s="4">
        <v>212.6747</v>
      </c>
      <c r="BU276" s="4">
        <v>69.677000000000007</v>
      </c>
      <c r="BW276" s="4">
        <v>515.04899999999998</v>
      </c>
      <c r="BX276" s="4">
        <v>0.48227900000000001</v>
      </c>
      <c r="BY276" s="4">
        <v>-5</v>
      </c>
      <c r="BZ276" s="4">
        <v>1.073134</v>
      </c>
      <c r="CA276" s="4">
        <v>11.785693</v>
      </c>
      <c r="CB276" s="4">
        <v>21.677306999999999</v>
      </c>
    </row>
    <row r="277" spans="1:80">
      <c r="A277" s="2">
        <v>42440</v>
      </c>
      <c r="B277" s="32">
        <v>0.57302590277777776</v>
      </c>
      <c r="C277" s="4">
        <v>8.4570000000000007</v>
      </c>
      <c r="D277" s="4">
        <v>4.7821999999999996</v>
      </c>
      <c r="E277" s="4" t="s">
        <v>155</v>
      </c>
      <c r="F277" s="4">
        <v>47822.115702000003</v>
      </c>
      <c r="G277" s="4">
        <v>106.3</v>
      </c>
      <c r="H277" s="4">
        <v>69.8</v>
      </c>
      <c r="I277" s="4">
        <v>31372.3</v>
      </c>
      <c r="K277" s="4">
        <v>4.0999999999999996</v>
      </c>
      <c r="L277" s="4">
        <v>2052</v>
      </c>
      <c r="M277" s="4">
        <v>0.8488</v>
      </c>
      <c r="N277" s="4">
        <v>7.1782000000000004</v>
      </c>
      <c r="O277" s="4">
        <v>4.0591999999999997</v>
      </c>
      <c r="P277" s="4">
        <v>90.202299999999994</v>
      </c>
      <c r="Q277" s="4">
        <v>59.2774</v>
      </c>
      <c r="R277" s="4">
        <v>149.5</v>
      </c>
      <c r="S277" s="4">
        <v>73.101699999999994</v>
      </c>
      <c r="T277" s="4">
        <v>48.039499999999997</v>
      </c>
      <c r="U277" s="4">
        <v>121.1</v>
      </c>
      <c r="V277" s="4">
        <v>31372.250199999999</v>
      </c>
      <c r="Y277" s="4">
        <v>1741.748</v>
      </c>
      <c r="Z277" s="4">
        <v>0</v>
      </c>
      <c r="AA277" s="4">
        <v>3.4801000000000002</v>
      </c>
      <c r="AB277" s="4" t="s">
        <v>384</v>
      </c>
      <c r="AC277" s="4">
        <v>0</v>
      </c>
      <c r="AD277" s="4">
        <v>11.5</v>
      </c>
      <c r="AE277" s="4">
        <v>850</v>
      </c>
      <c r="AF277" s="4">
        <v>882</v>
      </c>
      <c r="AG277" s="4">
        <v>884</v>
      </c>
      <c r="AH277" s="4">
        <v>53</v>
      </c>
      <c r="AI277" s="4">
        <v>25.23</v>
      </c>
      <c r="AJ277" s="4">
        <v>0.57999999999999996</v>
      </c>
      <c r="AK277" s="4">
        <v>986</v>
      </c>
      <c r="AL277" s="4">
        <v>8</v>
      </c>
      <c r="AM277" s="4">
        <v>0</v>
      </c>
      <c r="AN277" s="4">
        <v>31</v>
      </c>
      <c r="AO277" s="4">
        <v>190</v>
      </c>
      <c r="AP277" s="4">
        <v>189</v>
      </c>
      <c r="AQ277" s="4">
        <v>3.4</v>
      </c>
      <c r="AR277" s="4">
        <v>195</v>
      </c>
      <c r="AS277" s="4" t="s">
        <v>155</v>
      </c>
      <c r="AT277" s="4">
        <v>2</v>
      </c>
      <c r="AU277" s="5">
        <v>0.78118055555555566</v>
      </c>
      <c r="AV277" s="4">
        <v>47.163859000000002</v>
      </c>
      <c r="AW277" s="4">
        <v>-88.489953</v>
      </c>
      <c r="AX277" s="4">
        <v>318</v>
      </c>
      <c r="AY277" s="4">
        <v>28.2</v>
      </c>
      <c r="AZ277" s="4">
        <v>12</v>
      </c>
      <c r="BA277" s="4">
        <v>11</v>
      </c>
      <c r="BB277" s="4" t="s">
        <v>420</v>
      </c>
      <c r="BC277" s="4">
        <v>1.1000000000000001</v>
      </c>
      <c r="BD277" s="4">
        <v>2</v>
      </c>
      <c r="BE277" s="4">
        <v>2.2999999999999998</v>
      </c>
      <c r="BF277" s="4">
        <v>14.063000000000001</v>
      </c>
      <c r="BG277" s="4">
        <v>11.92</v>
      </c>
      <c r="BH277" s="4">
        <v>0.85</v>
      </c>
      <c r="BI277" s="4">
        <v>17.812999999999999</v>
      </c>
      <c r="BJ277" s="4">
        <v>1513.998</v>
      </c>
      <c r="BK277" s="4">
        <v>544.90700000000004</v>
      </c>
      <c r="BL277" s="4">
        <v>1.992</v>
      </c>
      <c r="BM277" s="4">
        <v>1.3089999999999999</v>
      </c>
      <c r="BN277" s="4">
        <v>3.302</v>
      </c>
      <c r="BO277" s="4">
        <v>1.615</v>
      </c>
      <c r="BP277" s="4">
        <v>1.0609999999999999</v>
      </c>
      <c r="BQ277" s="4">
        <v>2.6760000000000002</v>
      </c>
      <c r="BR277" s="4">
        <v>218.80170000000001</v>
      </c>
      <c r="BU277" s="4">
        <v>72.885999999999996</v>
      </c>
      <c r="BW277" s="4">
        <v>533.702</v>
      </c>
      <c r="BX277" s="4">
        <v>0.49548399999999998</v>
      </c>
      <c r="BY277" s="4">
        <v>-5</v>
      </c>
      <c r="BZ277" s="4">
        <v>1.072433</v>
      </c>
      <c r="CA277" s="4">
        <v>12.10839</v>
      </c>
      <c r="CB277" s="4">
        <v>21.663146999999999</v>
      </c>
    </row>
    <row r="278" spans="1:80">
      <c r="A278" s="2">
        <v>42440</v>
      </c>
      <c r="B278" s="32">
        <v>0.57303747685185191</v>
      </c>
      <c r="C278" s="4">
        <v>8.1940000000000008</v>
      </c>
      <c r="D278" s="4">
        <v>5.0961999999999996</v>
      </c>
      <c r="E278" s="4" t="s">
        <v>155</v>
      </c>
      <c r="F278" s="4">
        <v>50962.450980000001</v>
      </c>
      <c r="G278" s="4">
        <v>113.1</v>
      </c>
      <c r="H278" s="4">
        <v>73.599999999999994</v>
      </c>
      <c r="I278" s="4">
        <v>30350.799999999999</v>
      </c>
      <c r="K278" s="4">
        <v>4.0999999999999996</v>
      </c>
      <c r="L278" s="4">
        <v>2052</v>
      </c>
      <c r="M278" s="4">
        <v>0.8488</v>
      </c>
      <c r="N278" s="4">
        <v>6.9546000000000001</v>
      </c>
      <c r="O278" s="4">
        <v>4.3255999999999997</v>
      </c>
      <c r="P278" s="4">
        <v>95.999799999999993</v>
      </c>
      <c r="Q278" s="4">
        <v>62.456000000000003</v>
      </c>
      <c r="R278" s="4">
        <v>158.5</v>
      </c>
      <c r="S278" s="4">
        <v>77.8001</v>
      </c>
      <c r="T278" s="4">
        <v>50.615499999999997</v>
      </c>
      <c r="U278" s="4">
        <v>128.4</v>
      </c>
      <c r="V278" s="4">
        <v>30350.804400000001</v>
      </c>
      <c r="Y278" s="4">
        <v>1741.6969999999999</v>
      </c>
      <c r="Z278" s="4">
        <v>0</v>
      </c>
      <c r="AA278" s="4">
        <v>3.48</v>
      </c>
      <c r="AB278" s="4" t="s">
        <v>384</v>
      </c>
      <c r="AC278" s="4">
        <v>0</v>
      </c>
      <c r="AD278" s="4">
        <v>11.6</v>
      </c>
      <c r="AE278" s="4">
        <v>850</v>
      </c>
      <c r="AF278" s="4">
        <v>882</v>
      </c>
      <c r="AG278" s="4">
        <v>883</v>
      </c>
      <c r="AH278" s="4">
        <v>53</v>
      </c>
      <c r="AI278" s="4">
        <v>25.23</v>
      </c>
      <c r="AJ278" s="4">
        <v>0.57999999999999996</v>
      </c>
      <c r="AK278" s="4">
        <v>986</v>
      </c>
      <c r="AL278" s="4">
        <v>8</v>
      </c>
      <c r="AM278" s="4">
        <v>0</v>
      </c>
      <c r="AN278" s="4">
        <v>31</v>
      </c>
      <c r="AO278" s="4">
        <v>190</v>
      </c>
      <c r="AP278" s="4">
        <v>188.6</v>
      </c>
      <c r="AQ278" s="4">
        <v>3.2</v>
      </c>
      <c r="AR278" s="4">
        <v>195</v>
      </c>
      <c r="AS278" s="4" t="s">
        <v>155</v>
      </c>
      <c r="AT278" s="4">
        <v>2</v>
      </c>
      <c r="AU278" s="5">
        <v>0.78119212962962958</v>
      </c>
      <c r="AV278" s="4">
        <v>47.163778999999998</v>
      </c>
      <c r="AW278" s="4">
        <v>-88.490100999999996</v>
      </c>
      <c r="AX278" s="4">
        <v>317.7</v>
      </c>
      <c r="AY278" s="4">
        <v>29.9</v>
      </c>
      <c r="AZ278" s="4">
        <v>12</v>
      </c>
      <c r="BA278" s="4">
        <v>11</v>
      </c>
      <c r="BB278" s="4" t="s">
        <v>420</v>
      </c>
      <c r="BC278" s="4">
        <v>1.1000000000000001</v>
      </c>
      <c r="BD278" s="4">
        <v>2</v>
      </c>
      <c r="BE278" s="4">
        <v>2.2999999999999998</v>
      </c>
      <c r="BF278" s="4">
        <v>14.063000000000001</v>
      </c>
      <c r="BG278" s="4">
        <v>11.93</v>
      </c>
      <c r="BH278" s="4">
        <v>0.85</v>
      </c>
      <c r="BI278" s="4">
        <v>17.815999999999999</v>
      </c>
      <c r="BJ278" s="4">
        <v>1472.922</v>
      </c>
      <c r="BK278" s="4">
        <v>583.08500000000004</v>
      </c>
      <c r="BL278" s="4">
        <v>2.129</v>
      </c>
      <c r="BM278" s="4">
        <v>1.385</v>
      </c>
      <c r="BN278" s="4">
        <v>3.5139999999999998</v>
      </c>
      <c r="BO278" s="4">
        <v>1.726</v>
      </c>
      <c r="BP278" s="4">
        <v>1.123</v>
      </c>
      <c r="BQ278" s="4">
        <v>2.8479999999999999</v>
      </c>
      <c r="BR278" s="4">
        <v>212.55699999999999</v>
      </c>
      <c r="BU278" s="4">
        <v>73.186000000000007</v>
      </c>
      <c r="BW278" s="4">
        <v>535.904</v>
      </c>
      <c r="BX278" s="4">
        <v>0.41837000000000002</v>
      </c>
      <c r="BY278" s="4">
        <v>-5</v>
      </c>
      <c r="BZ278" s="4">
        <v>1.0721339999999999</v>
      </c>
      <c r="CA278" s="4">
        <v>10.223917</v>
      </c>
      <c r="CB278" s="4">
        <v>21.657107</v>
      </c>
    </row>
    <row r="279" spans="1:80">
      <c r="A279" s="2">
        <v>42440</v>
      </c>
      <c r="B279" s="32">
        <v>0.57304905092592595</v>
      </c>
      <c r="C279" s="4">
        <v>7.5469999999999997</v>
      </c>
      <c r="D279" s="4">
        <v>5.6745999999999999</v>
      </c>
      <c r="E279" s="4" t="s">
        <v>155</v>
      </c>
      <c r="F279" s="4">
        <v>56745.700773999997</v>
      </c>
      <c r="G279" s="4">
        <v>118.6</v>
      </c>
      <c r="H279" s="4">
        <v>76</v>
      </c>
      <c r="I279" s="4">
        <v>34646.300000000003</v>
      </c>
      <c r="K279" s="4">
        <v>4.0999999999999996</v>
      </c>
      <c r="L279" s="4">
        <v>2052</v>
      </c>
      <c r="M279" s="4">
        <v>0.84379999999999999</v>
      </c>
      <c r="N279" s="4">
        <v>6.3681999999999999</v>
      </c>
      <c r="O279" s="4">
        <v>4.7880000000000003</v>
      </c>
      <c r="P279" s="4">
        <v>100.0705</v>
      </c>
      <c r="Q279" s="4">
        <v>64.126099999999994</v>
      </c>
      <c r="R279" s="4">
        <v>164.2</v>
      </c>
      <c r="S279" s="4">
        <v>81.099100000000007</v>
      </c>
      <c r="T279" s="4">
        <v>51.969099999999997</v>
      </c>
      <c r="U279" s="4">
        <v>133.1</v>
      </c>
      <c r="V279" s="4">
        <v>34646.2958</v>
      </c>
      <c r="Y279" s="4">
        <v>1731.4059999999999</v>
      </c>
      <c r="Z279" s="4">
        <v>0</v>
      </c>
      <c r="AA279" s="4">
        <v>3.4594</v>
      </c>
      <c r="AB279" s="4" t="s">
        <v>384</v>
      </c>
      <c r="AC279" s="4">
        <v>0</v>
      </c>
      <c r="AD279" s="4">
        <v>11.5</v>
      </c>
      <c r="AE279" s="4">
        <v>849</v>
      </c>
      <c r="AF279" s="4">
        <v>883</v>
      </c>
      <c r="AG279" s="4">
        <v>883</v>
      </c>
      <c r="AH279" s="4">
        <v>53</v>
      </c>
      <c r="AI279" s="4">
        <v>25.23</v>
      </c>
      <c r="AJ279" s="4">
        <v>0.57999999999999996</v>
      </c>
      <c r="AK279" s="4">
        <v>986</v>
      </c>
      <c r="AL279" s="4">
        <v>8</v>
      </c>
      <c r="AM279" s="4">
        <v>0</v>
      </c>
      <c r="AN279" s="4">
        <v>31</v>
      </c>
      <c r="AO279" s="4">
        <v>190</v>
      </c>
      <c r="AP279" s="4">
        <v>188.4</v>
      </c>
      <c r="AQ279" s="4">
        <v>3.3</v>
      </c>
      <c r="AR279" s="4">
        <v>195</v>
      </c>
      <c r="AS279" s="4" t="s">
        <v>155</v>
      </c>
      <c r="AT279" s="4">
        <v>2</v>
      </c>
      <c r="AU279" s="5">
        <v>0.78120370370370373</v>
      </c>
      <c r="AV279" s="4">
        <v>47.163719</v>
      </c>
      <c r="AW279" s="4">
        <v>-88.490273000000002</v>
      </c>
      <c r="AX279" s="4">
        <v>317.7</v>
      </c>
      <c r="AY279" s="4">
        <v>30.9</v>
      </c>
      <c r="AZ279" s="4">
        <v>12</v>
      </c>
      <c r="BA279" s="4">
        <v>11</v>
      </c>
      <c r="BB279" s="4" t="s">
        <v>420</v>
      </c>
      <c r="BC279" s="4">
        <v>1.1242760000000001</v>
      </c>
      <c r="BD279" s="4">
        <v>1.7572430000000001</v>
      </c>
      <c r="BE279" s="4">
        <v>2.3242759999999998</v>
      </c>
      <c r="BF279" s="4">
        <v>14.063000000000001</v>
      </c>
      <c r="BG279" s="4">
        <v>11.52</v>
      </c>
      <c r="BH279" s="4">
        <v>0.82</v>
      </c>
      <c r="BI279" s="4">
        <v>18.515999999999998</v>
      </c>
      <c r="BJ279" s="4">
        <v>1320.462</v>
      </c>
      <c r="BK279" s="4">
        <v>631.88699999999994</v>
      </c>
      <c r="BL279" s="4">
        <v>2.173</v>
      </c>
      <c r="BM279" s="4">
        <v>1.3919999999999999</v>
      </c>
      <c r="BN279" s="4">
        <v>3.5649999999999999</v>
      </c>
      <c r="BO279" s="4">
        <v>1.7609999999999999</v>
      </c>
      <c r="BP279" s="4">
        <v>1.1279999999999999</v>
      </c>
      <c r="BQ279" s="4">
        <v>2.8889999999999998</v>
      </c>
      <c r="BR279" s="4">
        <v>237.5531</v>
      </c>
      <c r="BU279" s="4">
        <v>71.228999999999999</v>
      </c>
      <c r="BW279" s="4">
        <v>521.56899999999996</v>
      </c>
      <c r="BX279" s="4">
        <v>0.36898999999999998</v>
      </c>
      <c r="BY279" s="4">
        <v>-5</v>
      </c>
      <c r="BZ279" s="4">
        <v>1.0714330000000001</v>
      </c>
      <c r="CA279" s="4">
        <v>9.0171930000000007</v>
      </c>
      <c r="CB279" s="4">
        <v>21.642946999999999</v>
      </c>
    </row>
    <row r="280" spans="1:80">
      <c r="A280" s="2">
        <v>42440</v>
      </c>
      <c r="B280" s="32">
        <v>0.57306062499999999</v>
      </c>
      <c r="C280" s="4">
        <v>8.0760000000000005</v>
      </c>
      <c r="D280" s="4">
        <v>5.5315000000000003</v>
      </c>
      <c r="E280" s="4" t="s">
        <v>155</v>
      </c>
      <c r="F280" s="4">
        <v>55314.636363999998</v>
      </c>
      <c r="G280" s="4">
        <v>100.9</v>
      </c>
      <c r="H280" s="4">
        <v>76</v>
      </c>
      <c r="I280" s="4">
        <v>37128.5</v>
      </c>
      <c r="K280" s="4">
        <v>4.26</v>
      </c>
      <c r="L280" s="4">
        <v>2052</v>
      </c>
      <c r="M280" s="4">
        <v>0.83850000000000002</v>
      </c>
      <c r="N280" s="4">
        <v>6.7713999999999999</v>
      </c>
      <c r="O280" s="4">
        <v>4.6382000000000003</v>
      </c>
      <c r="P280" s="4">
        <v>84.587999999999994</v>
      </c>
      <c r="Q280" s="4">
        <v>63.726500000000001</v>
      </c>
      <c r="R280" s="4">
        <v>148.30000000000001</v>
      </c>
      <c r="S280" s="4">
        <v>68.551699999999997</v>
      </c>
      <c r="T280" s="4">
        <v>51.645200000000003</v>
      </c>
      <c r="U280" s="4">
        <v>120.2</v>
      </c>
      <c r="V280" s="4">
        <v>37128.481800000001</v>
      </c>
      <c r="Y280" s="4">
        <v>1720.616</v>
      </c>
      <c r="Z280" s="4">
        <v>0</v>
      </c>
      <c r="AA280" s="4">
        <v>3.5752999999999999</v>
      </c>
      <c r="AB280" s="4" t="s">
        <v>384</v>
      </c>
      <c r="AC280" s="4">
        <v>0</v>
      </c>
      <c r="AD280" s="4">
        <v>11.5</v>
      </c>
      <c r="AE280" s="4">
        <v>849</v>
      </c>
      <c r="AF280" s="4">
        <v>883</v>
      </c>
      <c r="AG280" s="4">
        <v>882</v>
      </c>
      <c r="AH280" s="4">
        <v>53</v>
      </c>
      <c r="AI280" s="4">
        <v>25.23</v>
      </c>
      <c r="AJ280" s="4">
        <v>0.57999999999999996</v>
      </c>
      <c r="AK280" s="4">
        <v>986</v>
      </c>
      <c r="AL280" s="4">
        <v>8</v>
      </c>
      <c r="AM280" s="4">
        <v>0</v>
      </c>
      <c r="AN280" s="4">
        <v>31</v>
      </c>
      <c r="AO280" s="4">
        <v>190</v>
      </c>
      <c r="AP280" s="4">
        <v>189</v>
      </c>
      <c r="AQ280" s="4">
        <v>3.3</v>
      </c>
      <c r="AR280" s="4">
        <v>195</v>
      </c>
      <c r="AS280" s="4" t="s">
        <v>155</v>
      </c>
      <c r="AT280" s="4">
        <v>2</v>
      </c>
      <c r="AU280" s="5">
        <v>0.78121527777777777</v>
      </c>
      <c r="AV280" s="4">
        <v>47.163673000000003</v>
      </c>
      <c r="AW280" s="4">
        <v>-88.490458000000004</v>
      </c>
      <c r="AX280" s="4">
        <v>317.60000000000002</v>
      </c>
      <c r="AY280" s="4">
        <v>31.7</v>
      </c>
      <c r="AZ280" s="4">
        <v>12</v>
      </c>
      <c r="BA280" s="4">
        <v>11</v>
      </c>
      <c r="BB280" s="4" t="s">
        <v>420</v>
      </c>
      <c r="BC280" s="4">
        <v>1.3208789999999999</v>
      </c>
      <c r="BD280" s="4">
        <v>1.072527</v>
      </c>
      <c r="BE280" s="4">
        <v>2.4967030000000001</v>
      </c>
      <c r="BF280" s="4">
        <v>14.063000000000001</v>
      </c>
      <c r="BG280" s="4">
        <v>11.12</v>
      </c>
      <c r="BH280" s="4">
        <v>0.79</v>
      </c>
      <c r="BI280" s="4">
        <v>19.260000000000002</v>
      </c>
      <c r="BJ280" s="4">
        <v>1357.374</v>
      </c>
      <c r="BK280" s="4">
        <v>591.76</v>
      </c>
      <c r="BL280" s="4">
        <v>1.776</v>
      </c>
      <c r="BM280" s="4">
        <v>1.3380000000000001</v>
      </c>
      <c r="BN280" s="4">
        <v>3.113</v>
      </c>
      <c r="BO280" s="4">
        <v>1.4390000000000001</v>
      </c>
      <c r="BP280" s="4">
        <v>1.0840000000000001</v>
      </c>
      <c r="BQ280" s="4">
        <v>2.5230000000000001</v>
      </c>
      <c r="BR280" s="4">
        <v>246.1079</v>
      </c>
      <c r="BU280" s="4">
        <v>68.430999999999997</v>
      </c>
      <c r="BW280" s="4">
        <v>521.10900000000004</v>
      </c>
      <c r="BX280" s="4">
        <v>0.38470100000000002</v>
      </c>
      <c r="BY280" s="4">
        <v>-5</v>
      </c>
      <c r="BZ280" s="4">
        <v>1.072433</v>
      </c>
      <c r="CA280" s="4">
        <v>9.4011309999999995</v>
      </c>
      <c r="CB280" s="4">
        <v>21.663146999999999</v>
      </c>
    </row>
    <row r="281" spans="1:80">
      <c r="A281" s="2">
        <v>42440</v>
      </c>
      <c r="B281" s="32">
        <v>0.57307219907407403</v>
      </c>
      <c r="C281" s="4">
        <v>8.234</v>
      </c>
      <c r="D281" s="4">
        <v>5.3540999999999999</v>
      </c>
      <c r="E281" s="4" t="s">
        <v>155</v>
      </c>
      <c r="F281" s="4">
        <v>53540.825687999997</v>
      </c>
      <c r="G281" s="4">
        <v>84.5</v>
      </c>
      <c r="H281" s="4">
        <v>83</v>
      </c>
      <c r="I281" s="4">
        <v>33691.699999999997</v>
      </c>
      <c r="K281" s="4">
        <v>4.5</v>
      </c>
      <c r="L281" s="4">
        <v>2052</v>
      </c>
      <c r="M281" s="4">
        <v>0.84260000000000002</v>
      </c>
      <c r="N281" s="4">
        <v>6.9379999999999997</v>
      </c>
      <c r="O281" s="4">
        <v>4.5113000000000003</v>
      </c>
      <c r="P281" s="4">
        <v>71.173699999999997</v>
      </c>
      <c r="Q281" s="4">
        <v>69.899000000000001</v>
      </c>
      <c r="R281" s="4">
        <v>141.1</v>
      </c>
      <c r="S281" s="4">
        <v>57.680500000000002</v>
      </c>
      <c r="T281" s="4">
        <v>56.647500000000001</v>
      </c>
      <c r="U281" s="4">
        <v>114.3</v>
      </c>
      <c r="V281" s="4">
        <v>33691.681600000004</v>
      </c>
      <c r="Y281" s="4">
        <v>1728.981</v>
      </c>
      <c r="Z281" s="4">
        <v>0</v>
      </c>
      <c r="AA281" s="4">
        <v>3.7915999999999999</v>
      </c>
      <c r="AB281" s="4" t="s">
        <v>384</v>
      </c>
      <c r="AC281" s="4">
        <v>0</v>
      </c>
      <c r="AD281" s="4">
        <v>11.6</v>
      </c>
      <c r="AE281" s="4">
        <v>849</v>
      </c>
      <c r="AF281" s="4">
        <v>882</v>
      </c>
      <c r="AG281" s="4">
        <v>883</v>
      </c>
      <c r="AH281" s="4">
        <v>53</v>
      </c>
      <c r="AI281" s="4">
        <v>25.23</v>
      </c>
      <c r="AJ281" s="4">
        <v>0.57999999999999996</v>
      </c>
      <c r="AK281" s="4">
        <v>986</v>
      </c>
      <c r="AL281" s="4">
        <v>8</v>
      </c>
      <c r="AM281" s="4">
        <v>0</v>
      </c>
      <c r="AN281" s="4">
        <v>31</v>
      </c>
      <c r="AO281" s="4">
        <v>190</v>
      </c>
      <c r="AP281" s="4">
        <v>188.6</v>
      </c>
      <c r="AQ281" s="4">
        <v>3.4</v>
      </c>
      <c r="AR281" s="4">
        <v>195</v>
      </c>
      <c r="AS281" s="4" t="s">
        <v>155</v>
      </c>
      <c r="AT281" s="4">
        <v>2</v>
      </c>
      <c r="AU281" s="5">
        <v>0.78122685185185192</v>
      </c>
      <c r="AV281" s="4">
        <v>47.163635999999997</v>
      </c>
      <c r="AW281" s="4">
        <v>-88.490647999999993</v>
      </c>
      <c r="AX281" s="4">
        <v>317.8</v>
      </c>
      <c r="AY281" s="4">
        <v>32.4</v>
      </c>
      <c r="AZ281" s="4">
        <v>12</v>
      </c>
      <c r="BA281" s="4">
        <v>11</v>
      </c>
      <c r="BB281" s="4" t="s">
        <v>420</v>
      </c>
      <c r="BC281" s="4">
        <v>1.603696</v>
      </c>
      <c r="BD281" s="4">
        <v>1.324076</v>
      </c>
      <c r="BE281" s="4">
        <v>2.8240759999999998</v>
      </c>
      <c r="BF281" s="4">
        <v>14.063000000000001</v>
      </c>
      <c r="BG281" s="4">
        <v>11.42</v>
      </c>
      <c r="BH281" s="4">
        <v>0.81</v>
      </c>
      <c r="BI281" s="4">
        <v>18.683</v>
      </c>
      <c r="BJ281" s="4">
        <v>1419.3810000000001</v>
      </c>
      <c r="BK281" s="4">
        <v>587.40700000000004</v>
      </c>
      <c r="BL281" s="4">
        <v>1.5249999999999999</v>
      </c>
      <c r="BM281" s="4">
        <v>1.498</v>
      </c>
      <c r="BN281" s="4">
        <v>3.0219999999999998</v>
      </c>
      <c r="BO281" s="4">
        <v>1.236</v>
      </c>
      <c r="BP281" s="4">
        <v>1.214</v>
      </c>
      <c r="BQ281" s="4">
        <v>2.4489999999999998</v>
      </c>
      <c r="BR281" s="4">
        <v>227.9204</v>
      </c>
      <c r="BU281" s="4">
        <v>70.177999999999997</v>
      </c>
      <c r="BW281" s="4">
        <v>564.01199999999994</v>
      </c>
      <c r="BX281" s="4">
        <v>0.36353400000000002</v>
      </c>
      <c r="BY281" s="4">
        <v>-5</v>
      </c>
      <c r="BZ281" s="4">
        <v>1.0721350000000001</v>
      </c>
      <c r="CA281" s="4">
        <v>8.8838740000000005</v>
      </c>
      <c r="CB281" s="4">
        <v>21.657124</v>
      </c>
    </row>
    <row r="282" spans="1:80">
      <c r="A282" s="2">
        <v>42440</v>
      </c>
      <c r="B282" s="32">
        <v>0.57308377314814818</v>
      </c>
      <c r="C282" s="4">
        <v>8.1270000000000007</v>
      </c>
      <c r="D282" s="4">
        <v>5.51</v>
      </c>
      <c r="E282" s="4" t="s">
        <v>155</v>
      </c>
      <c r="F282" s="4">
        <v>55100.458716000001</v>
      </c>
      <c r="G282" s="4">
        <v>80.2</v>
      </c>
      <c r="H282" s="4">
        <v>88.6</v>
      </c>
      <c r="I282" s="4">
        <v>31605.200000000001</v>
      </c>
      <c r="K282" s="4">
        <v>4.34</v>
      </c>
      <c r="L282" s="4">
        <v>2052</v>
      </c>
      <c r="M282" s="4">
        <v>0.84399999999999997</v>
      </c>
      <c r="N282" s="4">
        <v>6.8593999999999999</v>
      </c>
      <c r="O282" s="4">
        <v>4.6505000000000001</v>
      </c>
      <c r="P282" s="4">
        <v>67.696600000000004</v>
      </c>
      <c r="Q282" s="4">
        <v>74.808800000000005</v>
      </c>
      <c r="R282" s="4">
        <v>142.5</v>
      </c>
      <c r="S282" s="4">
        <v>54.8626</v>
      </c>
      <c r="T282" s="4">
        <v>60.6265</v>
      </c>
      <c r="U282" s="4">
        <v>115.5</v>
      </c>
      <c r="V282" s="4">
        <v>31605.175299999999</v>
      </c>
      <c r="Y282" s="4">
        <v>1731.8879999999999</v>
      </c>
      <c r="Z282" s="4">
        <v>0</v>
      </c>
      <c r="AA282" s="4">
        <v>3.6623999999999999</v>
      </c>
      <c r="AB282" s="4" t="s">
        <v>384</v>
      </c>
      <c r="AC282" s="4">
        <v>0</v>
      </c>
      <c r="AD282" s="4">
        <v>11.5</v>
      </c>
      <c r="AE282" s="4">
        <v>849</v>
      </c>
      <c r="AF282" s="4">
        <v>881</v>
      </c>
      <c r="AG282" s="4">
        <v>884</v>
      </c>
      <c r="AH282" s="4">
        <v>53</v>
      </c>
      <c r="AI282" s="4">
        <v>25.23</v>
      </c>
      <c r="AJ282" s="4">
        <v>0.57999999999999996</v>
      </c>
      <c r="AK282" s="4">
        <v>986</v>
      </c>
      <c r="AL282" s="4">
        <v>8</v>
      </c>
      <c r="AM282" s="4">
        <v>0</v>
      </c>
      <c r="AN282" s="4">
        <v>31</v>
      </c>
      <c r="AO282" s="4">
        <v>190</v>
      </c>
      <c r="AP282" s="4">
        <v>188.4</v>
      </c>
      <c r="AQ282" s="4">
        <v>3.4</v>
      </c>
      <c r="AR282" s="4">
        <v>195</v>
      </c>
      <c r="AS282" s="4" t="s">
        <v>155</v>
      </c>
      <c r="AT282" s="4">
        <v>2</v>
      </c>
      <c r="AU282" s="5">
        <v>0.78123842592592585</v>
      </c>
      <c r="AV282" s="4">
        <v>47.163606999999999</v>
      </c>
      <c r="AW282" s="4">
        <v>-88.490831999999997</v>
      </c>
      <c r="AX282" s="4">
        <v>317.7</v>
      </c>
      <c r="AY282" s="4">
        <v>31.9</v>
      </c>
      <c r="AZ282" s="4">
        <v>12</v>
      </c>
      <c r="BA282" s="4">
        <v>11</v>
      </c>
      <c r="BB282" s="4" t="s">
        <v>420</v>
      </c>
      <c r="BC282" s="4">
        <v>1.20303</v>
      </c>
      <c r="BD282" s="4">
        <v>1.424242</v>
      </c>
      <c r="BE282" s="4">
        <v>2.6575760000000002</v>
      </c>
      <c r="BF282" s="4">
        <v>14.063000000000001</v>
      </c>
      <c r="BG282" s="4">
        <v>11.54</v>
      </c>
      <c r="BH282" s="4">
        <v>0.82</v>
      </c>
      <c r="BI282" s="4">
        <v>18.483000000000001</v>
      </c>
      <c r="BJ282" s="4">
        <v>1417.4939999999999</v>
      </c>
      <c r="BK282" s="4">
        <v>611.66099999999994</v>
      </c>
      <c r="BL282" s="4">
        <v>1.4650000000000001</v>
      </c>
      <c r="BM282" s="4">
        <v>1.619</v>
      </c>
      <c r="BN282" s="4">
        <v>3.0840000000000001</v>
      </c>
      <c r="BO282" s="4">
        <v>1.1870000000000001</v>
      </c>
      <c r="BP282" s="4">
        <v>1.3120000000000001</v>
      </c>
      <c r="BQ282" s="4">
        <v>2.4990000000000001</v>
      </c>
      <c r="BR282" s="4">
        <v>215.9684</v>
      </c>
      <c r="BU282" s="4">
        <v>71.007000000000005</v>
      </c>
      <c r="BW282" s="4">
        <v>550.29700000000003</v>
      </c>
      <c r="BX282" s="4">
        <v>0.34837800000000002</v>
      </c>
      <c r="BY282" s="4">
        <v>-5</v>
      </c>
      <c r="BZ282" s="4">
        <v>1.0722970000000001</v>
      </c>
      <c r="CA282" s="4">
        <v>8.5134969999999992</v>
      </c>
      <c r="CB282" s="4">
        <v>21.660405000000001</v>
      </c>
    </row>
    <row r="283" spans="1:80">
      <c r="A283" s="2">
        <v>42440</v>
      </c>
      <c r="B283" s="32">
        <v>0.57309534722222222</v>
      </c>
      <c r="C283" s="4">
        <v>8.0589999999999993</v>
      </c>
      <c r="D283" s="4">
        <v>5.7694999999999999</v>
      </c>
      <c r="E283" s="4" t="s">
        <v>155</v>
      </c>
      <c r="F283" s="4">
        <v>57695</v>
      </c>
      <c r="G283" s="4">
        <v>80.599999999999994</v>
      </c>
      <c r="H283" s="4">
        <v>72</v>
      </c>
      <c r="I283" s="4">
        <v>32324.400000000001</v>
      </c>
      <c r="K283" s="4">
        <v>4.0999999999999996</v>
      </c>
      <c r="L283" s="4">
        <v>2052</v>
      </c>
      <c r="M283" s="4">
        <v>0.84119999999999995</v>
      </c>
      <c r="N283" s="4">
        <v>6.7797000000000001</v>
      </c>
      <c r="O283" s="4">
        <v>4.8536000000000001</v>
      </c>
      <c r="P283" s="4">
        <v>67.804199999999994</v>
      </c>
      <c r="Q283" s="4">
        <v>60.569499999999998</v>
      </c>
      <c r="R283" s="4">
        <v>128.4</v>
      </c>
      <c r="S283" s="4">
        <v>54.9499</v>
      </c>
      <c r="T283" s="4">
        <v>49.0867</v>
      </c>
      <c r="U283" s="4">
        <v>104</v>
      </c>
      <c r="V283" s="4">
        <v>32324.366999999998</v>
      </c>
      <c r="Y283" s="4">
        <v>1726.232</v>
      </c>
      <c r="Z283" s="4">
        <v>0</v>
      </c>
      <c r="AA283" s="4">
        <v>3.4491000000000001</v>
      </c>
      <c r="AB283" s="4" t="s">
        <v>384</v>
      </c>
      <c r="AC283" s="4">
        <v>0</v>
      </c>
      <c r="AD283" s="4">
        <v>11.6</v>
      </c>
      <c r="AE283" s="4">
        <v>849</v>
      </c>
      <c r="AF283" s="4">
        <v>881</v>
      </c>
      <c r="AG283" s="4">
        <v>883</v>
      </c>
      <c r="AH283" s="4">
        <v>53</v>
      </c>
      <c r="AI283" s="4">
        <v>25.23</v>
      </c>
      <c r="AJ283" s="4">
        <v>0.57999999999999996</v>
      </c>
      <c r="AK283" s="4">
        <v>986</v>
      </c>
      <c r="AL283" s="4">
        <v>8</v>
      </c>
      <c r="AM283" s="4">
        <v>0</v>
      </c>
      <c r="AN283" s="4">
        <v>31</v>
      </c>
      <c r="AO283" s="4">
        <v>190.4</v>
      </c>
      <c r="AP283" s="4">
        <v>189</v>
      </c>
      <c r="AQ283" s="4">
        <v>3.4</v>
      </c>
      <c r="AR283" s="4">
        <v>195</v>
      </c>
      <c r="AS283" s="4" t="s">
        <v>155</v>
      </c>
      <c r="AT283" s="4">
        <v>2</v>
      </c>
      <c r="AU283" s="5">
        <v>0.78125</v>
      </c>
      <c r="AV283" s="4">
        <v>47.163575000000002</v>
      </c>
      <c r="AW283" s="4">
        <v>-88.491012999999995</v>
      </c>
      <c r="AX283" s="4">
        <v>317.7</v>
      </c>
      <c r="AY283" s="4">
        <v>31.4</v>
      </c>
      <c r="AZ283" s="4">
        <v>12</v>
      </c>
      <c r="BA283" s="4">
        <v>11</v>
      </c>
      <c r="BB283" s="4" t="s">
        <v>420</v>
      </c>
      <c r="BC283" s="4">
        <v>0.9</v>
      </c>
      <c r="BD283" s="4">
        <v>1.5</v>
      </c>
      <c r="BE283" s="4">
        <v>1.9</v>
      </c>
      <c r="BF283" s="4">
        <v>14.063000000000001</v>
      </c>
      <c r="BG283" s="4">
        <v>11.32</v>
      </c>
      <c r="BH283" s="4">
        <v>0.81</v>
      </c>
      <c r="BI283" s="4">
        <v>18.872</v>
      </c>
      <c r="BJ283" s="4">
        <v>1382.568</v>
      </c>
      <c r="BK283" s="4">
        <v>629.96</v>
      </c>
      <c r="BL283" s="4">
        <v>1.448</v>
      </c>
      <c r="BM283" s="4">
        <v>1.2929999999999999</v>
      </c>
      <c r="BN283" s="4">
        <v>2.742</v>
      </c>
      <c r="BO283" s="4">
        <v>1.173</v>
      </c>
      <c r="BP283" s="4">
        <v>1.048</v>
      </c>
      <c r="BQ283" s="4">
        <v>2.222</v>
      </c>
      <c r="BR283" s="4">
        <v>217.9727</v>
      </c>
      <c r="BU283" s="4">
        <v>69.843000000000004</v>
      </c>
      <c r="BW283" s="4">
        <v>511.42200000000003</v>
      </c>
      <c r="BX283" s="4">
        <v>0.37152600000000002</v>
      </c>
      <c r="BY283" s="4">
        <v>-5</v>
      </c>
      <c r="BZ283" s="4">
        <v>1.0735669999999999</v>
      </c>
      <c r="CA283" s="4">
        <v>9.079167</v>
      </c>
      <c r="CB283" s="4">
        <v>21.686053000000001</v>
      </c>
    </row>
    <row r="284" spans="1:80">
      <c r="A284" s="2">
        <v>42440</v>
      </c>
      <c r="B284" s="32">
        <v>0.57310692129629637</v>
      </c>
      <c r="C284" s="4">
        <v>8.3019999999999996</v>
      </c>
      <c r="D284" s="4">
        <v>5.2882999999999996</v>
      </c>
      <c r="E284" s="4" t="s">
        <v>155</v>
      </c>
      <c r="F284" s="4">
        <v>52883.238404999996</v>
      </c>
      <c r="G284" s="4">
        <v>76.599999999999994</v>
      </c>
      <c r="H284" s="4">
        <v>81.5</v>
      </c>
      <c r="I284" s="4">
        <v>33008.300000000003</v>
      </c>
      <c r="K284" s="4">
        <v>4.0999999999999996</v>
      </c>
      <c r="L284" s="4">
        <v>2052</v>
      </c>
      <c r="M284" s="4">
        <v>0.84340000000000004</v>
      </c>
      <c r="N284" s="4">
        <v>7.0018000000000002</v>
      </c>
      <c r="O284" s="4">
        <v>4.4603000000000002</v>
      </c>
      <c r="P284" s="4">
        <v>64.606099999999998</v>
      </c>
      <c r="Q284" s="4">
        <v>68.7714</v>
      </c>
      <c r="R284" s="4">
        <v>133.4</v>
      </c>
      <c r="S284" s="4">
        <v>52.357999999999997</v>
      </c>
      <c r="T284" s="4">
        <v>55.733699999999999</v>
      </c>
      <c r="U284" s="4">
        <v>108.1</v>
      </c>
      <c r="V284" s="4">
        <v>33008.336900000002</v>
      </c>
      <c r="Y284" s="4">
        <v>1730.701</v>
      </c>
      <c r="Z284" s="4">
        <v>0</v>
      </c>
      <c r="AA284" s="4">
        <v>3.4580000000000002</v>
      </c>
      <c r="AB284" s="4" t="s">
        <v>384</v>
      </c>
      <c r="AC284" s="4">
        <v>0</v>
      </c>
      <c r="AD284" s="4">
        <v>11.5</v>
      </c>
      <c r="AE284" s="4">
        <v>849</v>
      </c>
      <c r="AF284" s="4">
        <v>880</v>
      </c>
      <c r="AG284" s="4">
        <v>884</v>
      </c>
      <c r="AH284" s="4">
        <v>53</v>
      </c>
      <c r="AI284" s="4">
        <v>25.23</v>
      </c>
      <c r="AJ284" s="4">
        <v>0.57999999999999996</v>
      </c>
      <c r="AK284" s="4">
        <v>986</v>
      </c>
      <c r="AL284" s="4">
        <v>8</v>
      </c>
      <c r="AM284" s="4">
        <v>0</v>
      </c>
      <c r="AN284" s="4">
        <v>31</v>
      </c>
      <c r="AO284" s="4">
        <v>190.6</v>
      </c>
      <c r="AP284" s="4">
        <v>189</v>
      </c>
      <c r="AQ284" s="4">
        <v>3.5</v>
      </c>
      <c r="AR284" s="4">
        <v>195</v>
      </c>
      <c r="AS284" s="4" t="s">
        <v>155</v>
      </c>
      <c r="AT284" s="4">
        <v>2</v>
      </c>
      <c r="AU284" s="5">
        <v>0.78126157407407415</v>
      </c>
      <c r="AV284" s="4">
        <v>47.163542</v>
      </c>
      <c r="AW284" s="4">
        <v>-88.491195000000005</v>
      </c>
      <c r="AX284" s="4">
        <v>317.60000000000002</v>
      </c>
      <c r="AY284" s="4">
        <v>31.4</v>
      </c>
      <c r="AZ284" s="4">
        <v>12</v>
      </c>
      <c r="BA284" s="4">
        <v>11</v>
      </c>
      <c r="BB284" s="4" t="s">
        <v>420</v>
      </c>
      <c r="BC284" s="4">
        <v>0.9</v>
      </c>
      <c r="BD284" s="4">
        <v>1.524875</v>
      </c>
      <c r="BE284" s="4">
        <v>1.9248749999999999</v>
      </c>
      <c r="BF284" s="4">
        <v>14.063000000000001</v>
      </c>
      <c r="BG284" s="4">
        <v>11.49</v>
      </c>
      <c r="BH284" s="4">
        <v>0.82</v>
      </c>
      <c r="BI284" s="4">
        <v>18.565000000000001</v>
      </c>
      <c r="BJ284" s="4">
        <v>1437.83</v>
      </c>
      <c r="BK284" s="4">
        <v>582.96100000000001</v>
      </c>
      <c r="BL284" s="4">
        <v>1.389</v>
      </c>
      <c r="BM284" s="4">
        <v>1.4790000000000001</v>
      </c>
      <c r="BN284" s="4">
        <v>2.8679999999999999</v>
      </c>
      <c r="BO284" s="4">
        <v>1.1259999999999999</v>
      </c>
      <c r="BP284" s="4">
        <v>1.1990000000000001</v>
      </c>
      <c r="BQ284" s="4">
        <v>2.3239999999999998</v>
      </c>
      <c r="BR284" s="4">
        <v>224.14019999999999</v>
      </c>
      <c r="BU284" s="4">
        <v>70.513000000000005</v>
      </c>
      <c r="BW284" s="4">
        <v>516.32899999999995</v>
      </c>
      <c r="BX284" s="4">
        <v>0.38313399999999997</v>
      </c>
      <c r="BY284" s="4">
        <v>-5</v>
      </c>
      <c r="BZ284" s="4">
        <v>1.072567</v>
      </c>
      <c r="CA284" s="4">
        <v>9.3628370000000007</v>
      </c>
      <c r="CB284" s="4">
        <v>21.665852999999998</v>
      </c>
    </row>
    <row r="285" spans="1:80">
      <c r="A285" s="2">
        <v>42440</v>
      </c>
      <c r="B285" s="32">
        <v>0.57311849537037041</v>
      </c>
      <c r="C285" s="4">
        <v>8.83</v>
      </c>
      <c r="D285" s="4">
        <v>4.6387</v>
      </c>
      <c r="E285" s="4" t="s">
        <v>155</v>
      </c>
      <c r="F285" s="4">
        <v>46387.356715000002</v>
      </c>
      <c r="G285" s="4">
        <v>76.599999999999994</v>
      </c>
      <c r="H285" s="4">
        <v>75.599999999999994</v>
      </c>
      <c r="I285" s="4">
        <v>30659.9</v>
      </c>
      <c r="K285" s="4">
        <v>4.0999999999999996</v>
      </c>
      <c r="L285" s="4">
        <v>2052</v>
      </c>
      <c r="M285" s="4">
        <v>0.84799999999999998</v>
      </c>
      <c r="N285" s="4">
        <v>7.4878999999999998</v>
      </c>
      <c r="O285" s="4">
        <v>3.9336000000000002</v>
      </c>
      <c r="P285" s="4">
        <v>64.955699999999993</v>
      </c>
      <c r="Q285" s="4">
        <v>64.107799999999997</v>
      </c>
      <c r="R285" s="4">
        <v>129.1</v>
      </c>
      <c r="S285" s="4">
        <v>52.641399999999997</v>
      </c>
      <c r="T285" s="4">
        <v>51.9542</v>
      </c>
      <c r="U285" s="4">
        <v>104.6</v>
      </c>
      <c r="V285" s="4">
        <v>30659.898000000001</v>
      </c>
      <c r="Y285" s="4">
        <v>1740.068</v>
      </c>
      <c r="Z285" s="4">
        <v>0</v>
      </c>
      <c r="AA285" s="4">
        <v>3.4767000000000001</v>
      </c>
      <c r="AB285" s="4" t="s">
        <v>384</v>
      </c>
      <c r="AC285" s="4">
        <v>0</v>
      </c>
      <c r="AD285" s="4">
        <v>11.5</v>
      </c>
      <c r="AE285" s="4">
        <v>850</v>
      </c>
      <c r="AF285" s="4">
        <v>879</v>
      </c>
      <c r="AG285" s="4">
        <v>883</v>
      </c>
      <c r="AH285" s="4">
        <v>53</v>
      </c>
      <c r="AI285" s="4">
        <v>25.23</v>
      </c>
      <c r="AJ285" s="4">
        <v>0.57999999999999996</v>
      </c>
      <c r="AK285" s="4">
        <v>986</v>
      </c>
      <c r="AL285" s="4">
        <v>8</v>
      </c>
      <c r="AM285" s="4">
        <v>0</v>
      </c>
      <c r="AN285" s="4">
        <v>31</v>
      </c>
      <c r="AO285" s="4">
        <v>190</v>
      </c>
      <c r="AP285" s="4">
        <v>189</v>
      </c>
      <c r="AQ285" s="4">
        <v>3.4</v>
      </c>
      <c r="AR285" s="4">
        <v>195</v>
      </c>
      <c r="AS285" s="4" t="s">
        <v>155</v>
      </c>
      <c r="AT285" s="4">
        <v>2</v>
      </c>
      <c r="AU285" s="5">
        <v>0.78127314814814808</v>
      </c>
      <c r="AV285" s="4">
        <v>47.163497</v>
      </c>
      <c r="AW285" s="4">
        <v>-88.491373999999993</v>
      </c>
      <c r="AX285" s="4">
        <v>317.39999999999998</v>
      </c>
      <c r="AY285" s="4">
        <v>31.6</v>
      </c>
      <c r="AZ285" s="4">
        <v>12</v>
      </c>
      <c r="BA285" s="4">
        <v>11</v>
      </c>
      <c r="BB285" s="4" t="s">
        <v>420</v>
      </c>
      <c r="BC285" s="4">
        <v>0.92477500000000001</v>
      </c>
      <c r="BD285" s="4">
        <v>1.6247750000000001</v>
      </c>
      <c r="BE285" s="4">
        <v>2.024775</v>
      </c>
      <c r="BF285" s="4">
        <v>14.063000000000001</v>
      </c>
      <c r="BG285" s="4">
        <v>11.86</v>
      </c>
      <c r="BH285" s="4">
        <v>0.84</v>
      </c>
      <c r="BI285" s="4">
        <v>17.925999999999998</v>
      </c>
      <c r="BJ285" s="4">
        <v>1566.9829999999999</v>
      </c>
      <c r="BK285" s="4">
        <v>523.92399999999998</v>
      </c>
      <c r="BL285" s="4">
        <v>1.423</v>
      </c>
      <c r="BM285" s="4">
        <v>1.405</v>
      </c>
      <c r="BN285" s="4">
        <v>2.8279999999999998</v>
      </c>
      <c r="BO285" s="4">
        <v>1.1539999999999999</v>
      </c>
      <c r="BP285" s="4">
        <v>1.139</v>
      </c>
      <c r="BQ285" s="4">
        <v>2.2919999999999998</v>
      </c>
      <c r="BR285" s="4">
        <v>212.16300000000001</v>
      </c>
      <c r="BU285" s="4">
        <v>72.245999999999995</v>
      </c>
      <c r="BW285" s="4">
        <v>529.02200000000005</v>
      </c>
      <c r="BX285" s="4">
        <v>0.38806200000000002</v>
      </c>
      <c r="BY285" s="4">
        <v>-5</v>
      </c>
      <c r="BZ285" s="4">
        <v>1.0715669999999999</v>
      </c>
      <c r="CA285" s="4">
        <v>9.4832649999999994</v>
      </c>
      <c r="CB285" s="4">
        <v>21.645652999999999</v>
      </c>
    </row>
    <row r="286" spans="1:80">
      <c r="A286" s="2">
        <v>42440</v>
      </c>
      <c r="B286" s="32">
        <v>0.57313006944444445</v>
      </c>
      <c r="C286" s="4">
        <v>8.8390000000000004</v>
      </c>
      <c r="D286" s="4">
        <v>4.3385999999999996</v>
      </c>
      <c r="E286" s="4" t="s">
        <v>155</v>
      </c>
      <c r="F286" s="4">
        <v>43386.25</v>
      </c>
      <c r="G286" s="4">
        <v>84.1</v>
      </c>
      <c r="H286" s="4">
        <v>75.599999999999994</v>
      </c>
      <c r="I286" s="4">
        <v>28610.1</v>
      </c>
      <c r="K286" s="4">
        <v>4.0999999999999996</v>
      </c>
      <c r="L286" s="4">
        <v>2052</v>
      </c>
      <c r="M286" s="4">
        <v>0.85289999999999999</v>
      </c>
      <c r="N286" s="4">
        <v>7.5381</v>
      </c>
      <c r="O286" s="4">
        <v>3.7002000000000002</v>
      </c>
      <c r="P286" s="4">
        <v>71.752399999999994</v>
      </c>
      <c r="Q286" s="4">
        <v>64.475899999999996</v>
      </c>
      <c r="R286" s="4">
        <v>136.19999999999999</v>
      </c>
      <c r="S286" s="4">
        <v>58.1496</v>
      </c>
      <c r="T286" s="4">
        <v>52.252499999999998</v>
      </c>
      <c r="U286" s="4">
        <v>110.4</v>
      </c>
      <c r="V286" s="4">
        <v>28610.1423</v>
      </c>
      <c r="Y286" s="4">
        <v>1750.059</v>
      </c>
      <c r="Z286" s="4">
        <v>0</v>
      </c>
      <c r="AA286" s="4">
        <v>3.4967000000000001</v>
      </c>
      <c r="AB286" s="4" t="s">
        <v>384</v>
      </c>
      <c r="AC286" s="4">
        <v>0</v>
      </c>
      <c r="AD286" s="4">
        <v>11.6</v>
      </c>
      <c r="AE286" s="4">
        <v>849</v>
      </c>
      <c r="AF286" s="4">
        <v>877</v>
      </c>
      <c r="AG286" s="4">
        <v>883</v>
      </c>
      <c r="AH286" s="4">
        <v>53</v>
      </c>
      <c r="AI286" s="4">
        <v>25.23</v>
      </c>
      <c r="AJ286" s="4">
        <v>0.57999999999999996</v>
      </c>
      <c r="AK286" s="4">
        <v>986</v>
      </c>
      <c r="AL286" s="4">
        <v>8</v>
      </c>
      <c r="AM286" s="4">
        <v>0</v>
      </c>
      <c r="AN286" s="4">
        <v>31</v>
      </c>
      <c r="AO286" s="4">
        <v>190</v>
      </c>
      <c r="AP286" s="4">
        <v>188.6</v>
      </c>
      <c r="AQ286" s="4">
        <v>3.4</v>
      </c>
      <c r="AR286" s="4">
        <v>195</v>
      </c>
      <c r="AS286" s="4" t="s">
        <v>155</v>
      </c>
      <c r="AT286" s="4">
        <v>2</v>
      </c>
      <c r="AU286" s="5">
        <v>0.78128472222222223</v>
      </c>
      <c r="AV286" s="4">
        <v>47.163435999999997</v>
      </c>
      <c r="AW286" s="4">
        <v>-88.491539000000003</v>
      </c>
      <c r="AX286" s="4">
        <v>317.3</v>
      </c>
      <c r="AY286" s="4">
        <v>31.5</v>
      </c>
      <c r="AZ286" s="4">
        <v>12</v>
      </c>
      <c r="BA286" s="4">
        <v>11</v>
      </c>
      <c r="BB286" s="4" t="s">
        <v>420</v>
      </c>
      <c r="BC286" s="4">
        <v>1.024675</v>
      </c>
      <c r="BD286" s="4">
        <v>1.7</v>
      </c>
      <c r="BE286" s="4">
        <v>2.1246749999999999</v>
      </c>
      <c r="BF286" s="4">
        <v>14.063000000000001</v>
      </c>
      <c r="BG286" s="4">
        <v>12.28</v>
      </c>
      <c r="BH286" s="4">
        <v>0.87</v>
      </c>
      <c r="BI286" s="4">
        <v>17.253</v>
      </c>
      <c r="BJ286" s="4">
        <v>1621.0340000000001</v>
      </c>
      <c r="BK286" s="4">
        <v>506.45100000000002</v>
      </c>
      <c r="BL286" s="4">
        <v>1.6160000000000001</v>
      </c>
      <c r="BM286" s="4">
        <v>1.452</v>
      </c>
      <c r="BN286" s="4">
        <v>3.0680000000000001</v>
      </c>
      <c r="BO286" s="4">
        <v>1.31</v>
      </c>
      <c r="BP286" s="4">
        <v>1.177</v>
      </c>
      <c r="BQ286" s="4">
        <v>2.4860000000000002</v>
      </c>
      <c r="BR286" s="4">
        <v>203.44579999999999</v>
      </c>
      <c r="BU286" s="4">
        <v>74.668000000000006</v>
      </c>
      <c r="BW286" s="4">
        <v>546.75199999999995</v>
      </c>
      <c r="BX286" s="4">
        <v>0.37781399999999998</v>
      </c>
      <c r="BY286" s="4">
        <v>-5</v>
      </c>
      <c r="BZ286" s="4">
        <v>1.0692680000000001</v>
      </c>
      <c r="CA286" s="4">
        <v>9.2328299999999999</v>
      </c>
      <c r="CB286" s="4">
        <v>21.599214</v>
      </c>
    </row>
    <row r="287" spans="1:80">
      <c r="A287" s="2">
        <v>42440</v>
      </c>
      <c r="B287" s="32">
        <v>0.57314164351851848</v>
      </c>
      <c r="C287" s="4">
        <v>9.0980000000000008</v>
      </c>
      <c r="D287" s="4">
        <v>3.9687999999999999</v>
      </c>
      <c r="E287" s="4" t="s">
        <v>155</v>
      </c>
      <c r="F287" s="4">
        <v>39687.966101999999</v>
      </c>
      <c r="G287" s="4">
        <v>101.9</v>
      </c>
      <c r="H287" s="4">
        <v>75.7</v>
      </c>
      <c r="I287" s="4">
        <v>27443</v>
      </c>
      <c r="K287" s="4">
        <v>4.0999999999999996</v>
      </c>
      <c r="L287" s="4">
        <v>2052</v>
      </c>
      <c r="M287" s="4">
        <v>0.85540000000000005</v>
      </c>
      <c r="N287" s="4">
        <v>7.7826000000000004</v>
      </c>
      <c r="O287" s="4">
        <v>3.3950999999999998</v>
      </c>
      <c r="P287" s="4">
        <v>87.203000000000003</v>
      </c>
      <c r="Q287" s="4">
        <v>64.757099999999994</v>
      </c>
      <c r="R287" s="4">
        <v>152</v>
      </c>
      <c r="S287" s="4">
        <v>70.671000000000006</v>
      </c>
      <c r="T287" s="4">
        <v>52.480400000000003</v>
      </c>
      <c r="U287" s="4">
        <v>123.2</v>
      </c>
      <c r="V287" s="4">
        <v>27442.982899999999</v>
      </c>
      <c r="Y287" s="4">
        <v>1755.3720000000001</v>
      </c>
      <c r="Z287" s="4">
        <v>0</v>
      </c>
      <c r="AA287" s="4">
        <v>3.5049999999999999</v>
      </c>
      <c r="AB287" s="4" t="s">
        <v>384</v>
      </c>
      <c r="AC287" s="4">
        <v>0</v>
      </c>
      <c r="AD287" s="4">
        <v>11.5</v>
      </c>
      <c r="AE287" s="4">
        <v>850</v>
      </c>
      <c r="AF287" s="4">
        <v>876</v>
      </c>
      <c r="AG287" s="4">
        <v>883</v>
      </c>
      <c r="AH287" s="4">
        <v>53</v>
      </c>
      <c r="AI287" s="4">
        <v>25.23</v>
      </c>
      <c r="AJ287" s="4">
        <v>0.57999999999999996</v>
      </c>
      <c r="AK287" s="4">
        <v>986</v>
      </c>
      <c r="AL287" s="4">
        <v>8</v>
      </c>
      <c r="AM287" s="4">
        <v>0</v>
      </c>
      <c r="AN287" s="4">
        <v>31</v>
      </c>
      <c r="AO287" s="4">
        <v>190</v>
      </c>
      <c r="AP287" s="4">
        <v>188</v>
      </c>
      <c r="AQ287" s="4">
        <v>3.2</v>
      </c>
      <c r="AR287" s="4">
        <v>195</v>
      </c>
      <c r="AS287" s="4" t="s">
        <v>155</v>
      </c>
      <c r="AT287" s="4">
        <v>2</v>
      </c>
      <c r="AU287" s="5">
        <v>0.78129629629629627</v>
      </c>
      <c r="AV287" s="4">
        <v>47.163345999999997</v>
      </c>
      <c r="AW287" s="4">
        <v>-88.491679000000005</v>
      </c>
      <c r="AX287" s="4">
        <v>317.3</v>
      </c>
      <c r="AY287" s="4">
        <v>31.6</v>
      </c>
      <c r="AZ287" s="4">
        <v>12</v>
      </c>
      <c r="BA287" s="4">
        <v>11</v>
      </c>
      <c r="BB287" s="4" t="s">
        <v>420</v>
      </c>
      <c r="BC287" s="4">
        <v>1.1245510000000001</v>
      </c>
      <c r="BD287" s="4">
        <v>1.7491019999999999</v>
      </c>
      <c r="BE287" s="4">
        <v>2.2491020000000002</v>
      </c>
      <c r="BF287" s="4">
        <v>14.063000000000001</v>
      </c>
      <c r="BG287" s="4">
        <v>12.52</v>
      </c>
      <c r="BH287" s="4">
        <v>0.89</v>
      </c>
      <c r="BI287" s="4">
        <v>16.898</v>
      </c>
      <c r="BJ287" s="4">
        <v>1694.999</v>
      </c>
      <c r="BK287" s="4">
        <v>470.625</v>
      </c>
      <c r="BL287" s="4">
        <v>1.9890000000000001</v>
      </c>
      <c r="BM287" s="4">
        <v>1.4770000000000001</v>
      </c>
      <c r="BN287" s="4">
        <v>3.4660000000000002</v>
      </c>
      <c r="BO287" s="4">
        <v>1.6120000000000001</v>
      </c>
      <c r="BP287" s="4">
        <v>1.1970000000000001</v>
      </c>
      <c r="BQ287" s="4">
        <v>2.8090000000000002</v>
      </c>
      <c r="BR287" s="4">
        <v>197.64019999999999</v>
      </c>
      <c r="BU287" s="4">
        <v>75.852000000000004</v>
      </c>
      <c r="BW287" s="4">
        <v>555.05799999999999</v>
      </c>
      <c r="BX287" s="4">
        <v>0.410723</v>
      </c>
      <c r="BY287" s="4">
        <v>-5</v>
      </c>
      <c r="BZ287" s="4">
        <v>1.068732</v>
      </c>
      <c r="CA287" s="4">
        <v>10.037043000000001</v>
      </c>
      <c r="CB287" s="4">
        <v>21.588386</v>
      </c>
    </row>
    <row r="288" spans="1:80">
      <c r="A288" s="2">
        <v>42440</v>
      </c>
      <c r="B288" s="32">
        <v>0.57315321759259252</v>
      </c>
      <c r="C288" s="4">
        <v>9.3350000000000009</v>
      </c>
      <c r="D288" s="4">
        <v>3.5485000000000002</v>
      </c>
      <c r="E288" s="4" t="s">
        <v>155</v>
      </c>
      <c r="F288" s="4">
        <v>35484.576270999998</v>
      </c>
      <c r="G288" s="4">
        <v>115.5</v>
      </c>
      <c r="H288" s="4">
        <v>75.7</v>
      </c>
      <c r="I288" s="4">
        <v>26788.5</v>
      </c>
      <c r="K288" s="4">
        <v>4</v>
      </c>
      <c r="L288" s="4">
        <v>2052</v>
      </c>
      <c r="M288" s="4">
        <v>0.85819999999999996</v>
      </c>
      <c r="N288" s="4">
        <v>8.0111000000000008</v>
      </c>
      <c r="O288" s="4">
        <v>3.0453999999999999</v>
      </c>
      <c r="P288" s="4">
        <v>99.098500000000001</v>
      </c>
      <c r="Q288" s="4">
        <v>64.936199999999999</v>
      </c>
      <c r="R288" s="4">
        <v>164</v>
      </c>
      <c r="S288" s="4">
        <v>80.311300000000003</v>
      </c>
      <c r="T288" s="4">
        <v>52.625500000000002</v>
      </c>
      <c r="U288" s="4">
        <v>132.9</v>
      </c>
      <c r="V288" s="4">
        <v>26788.4565</v>
      </c>
      <c r="Y288" s="4">
        <v>1761.068</v>
      </c>
      <c r="Z288" s="4">
        <v>0</v>
      </c>
      <c r="AA288" s="4">
        <v>3.4329000000000001</v>
      </c>
      <c r="AB288" s="4" t="s">
        <v>384</v>
      </c>
      <c r="AC288" s="4">
        <v>0</v>
      </c>
      <c r="AD288" s="4">
        <v>11.6</v>
      </c>
      <c r="AE288" s="4">
        <v>850</v>
      </c>
      <c r="AF288" s="4">
        <v>877</v>
      </c>
      <c r="AG288" s="4">
        <v>884</v>
      </c>
      <c r="AH288" s="4">
        <v>53</v>
      </c>
      <c r="AI288" s="4">
        <v>25.23</v>
      </c>
      <c r="AJ288" s="4">
        <v>0.57999999999999996</v>
      </c>
      <c r="AK288" s="4">
        <v>986</v>
      </c>
      <c r="AL288" s="4">
        <v>8</v>
      </c>
      <c r="AM288" s="4">
        <v>0</v>
      </c>
      <c r="AN288" s="4">
        <v>31</v>
      </c>
      <c r="AO288" s="4">
        <v>190.4</v>
      </c>
      <c r="AP288" s="4">
        <v>188.4</v>
      </c>
      <c r="AQ288" s="4">
        <v>3.1</v>
      </c>
      <c r="AR288" s="4">
        <v>195</v>
      </c>
      <c r="AS288" s="4" t="s">
        <v>155</v>
      </c>
      <c r="AT288" s="4">
        <v>2</v>
      </c>
      <c r="AU288" s="5">
        <v>0.78130787037037042</v>
      </c>
      <c r="AV288" s="4">
        <v>47.163235</v>
      </c>
      <c r="AW288" s="4">
        <v>-88.491794999999996</v>
      </c>
      <c r="AX288" s="4">
        <v>317.39999999999998</v>
      </c>
      <c r="AY288" s="4">
        <v>32.299999999999997</v>
      </c>
      <c r="AZ288" s="4">
        <v>12</v>
      </c>
      <c r="BA288" s="4">
        <v>11</v>
      </c>
      <c r="BB288" s="4" t="s">
        <v>420</v>
      </c>
      <c r="BC288" s="4">
        <v>1.175624</v>
      </c>
      <c r="BD288" s="4">
        <v>1.8512489999999999</v>
      </c>
      <c r="BE288" s="4">
        <v>2.3024979999999999</v>
      </c>
      <c r="BF288" s="4">
        <v>14.063000000000001</v>
      </c>
      <c r="BG288" s="4">
        <v>12.78</v>
      </c>
      <c r="BH288" s="4">
        <v>0.91</v>
      </c>
      <c r="BI288" s="4">
        <v>16.52</v>
      </c>
      <c r="BJ288" s="4">
        <v>1768.556</v>
      </c>
      <c r="BK288" s="4">
        <v>427.90199999999999</v>
      </c>
      <c r="BL288" s="4">
        <v>2.2909999999999999</v>
      </c>
      <c r="BM288" s="4">
        <v>1.5009999999999999</v>
      </c>
      <c r="BN288" s="4">
        <v>3.7919999999999998</v>
      </c>
      <c r="BO288" s="4">
        <v>1.857</v>
      </c>
      <c r="BP288" s="4">
        <v>1.2170000000000001</v>
      </c>
      <c r="BQ288" s="4">
        <v>3.073</v>
      </c>
      <c r="BR288" s="4">
        <v>195.55690000000001</v>
      </c>
      <c r="BU288" s="4">
        <v>77.135000000000005</v>
      </c>
      <c r="BW288" s="4">
        <v>551.04399999999998</v>
      </c>
      <c r="BX288" s="4">
        <v>0.46421600000000002</v>
      </c>
      <c r="BY288" s="4">
        <v>-5</v>
      </c>
      <c r="BZ288" s="4">
        <v>1.071</v>
      </c>
      <c r="CA288" s="4">
        <v>11.344277999999999</v>
      </c>
      <c r="CB288" s="4">
        <v>21.6342</v>
      </c>
    </row>
    <row r="289" spans="1:80">
      <c r="A289" s="2">
        <v>42440</v>
      </c>
      <c r="B289" s="32">
        <v>0.57316479166666667</v>
      </c>
      <c r="C289" s="4">
        <v>9.4610000000000003</v>
      </c>
      <c r="D289" s="4">
        <v>3.1648999999999998</v>
      </c>
      <c r="E289" s="4" t="s">
        <v>155</v>
      </c>
      <c r="F289" s="4">
        <v>31648.810720000001</v>
      </c>
      <c r="G289" s="4">
        <v>150.4</v>
      </c>
      <c r="H289" s="4">
        <v>75.5</v>
      </c>
      <c r="I289" s="4">
        <v>26281.599999999999</v>
      </c>
      <c r="K289" s="4">
        <v>4</v>
      </c>
      <c r="L289" s="4">
        <v>2052</v>
      </c>
      <c r="M289" s="4">
        <v>0.86140000000000005</v>
      </c>
      <c r="N289" s="4">
        <v>8.1491000000000007</v>
      </c>
      <c r="O289" s="4">
        <v>2.7262</v>
      </c>
      <c r="P289" s="4">
        <v>129.5754</v>
      </c>
      <c r="Q289" s="4">
        <v>65.065200000000004</v>
      </c>
      <c r="R289" s="4">
        <v>194.6</v>
      </c>
      <c r="S289" s="4">
        <v>105.0104</v>
      </c>
      <c r="T289" s="4">
        <v>52.7301</v>
      </c>
      <c r="U289" s="4">
        <v>157.69999999999999</v>
      </c>
      <c r="V289" s="4">
        <v>26281.6122</v>
      </c>
      <c r="Y289" s="4">
        <v>1767.5429999999999</v>
      </c>
      <c r="Z289" s="4">
        <v>0</v>
      </c>
      <c r="AA289" s="4">
        <v>3.4455</v>
      </c>
      <c r="AB289" s="4" t="s">
        <v>384</v>
      </c>
      <c r="AC289" s="4">
        <v>0</v>
      </c>
      <c r="AD289" s="4">
        <v>11.6</v>
      </c>
      <c r="AE289" s="4">
        <v>849</v>
      </c>
      <c r="AF289" s="4">
        <v>876</v>
      </c>
      <c r="AG289" s="4">
        <v>884</v>
      </c>
      <c r="AH289" s="4">
        <v>53</v>
      </c>
      <c r="AI289" s="4">
        <v>25.23</v>
      </c>
      <c r="AJ289" s="4">
        <v>0.57999999999999996</v>
      </c>
      <c r="AK289" s="4">
        <v>986</v>
      </c>
      <c r="AL289" s="4">
        <v>8</v>
      </c>
      <c r="AM289" s="4">
        <v>0</v>
      </c>
      <c r="AN289" s="4">
        <v>31</v>
      </c>
      <c r="AO289" s="4">
        <v>190.6</v>
      </c>
      <c r="AP289" s="4">
        <v>189</v>
      </c>
      <c r="AQ289" s="4">
        <v>3.2</v>
      </c>
      <c r="AR289" s="4">
        <v>195</v>
      </c>
      <c r="AS289" s="4" t="s">
        <v>155</v>
      </c>
      <c r="AT289" s="4">
        <v>2</v>
      </c>
      <c r="AU289" s="5">
        <v>0.78131944444444434</v>
      </c>
      <c r="AV289" s="4">
        <v>47.163119000000002</v>
      </c>
      <c r="AW289" s="4">
        <v>-88.491894000000002</v>
      </c>
      <c r="AX289" s="4">
        <v>317.3</v>
      </c>
      <c r="AY289" s="4">
        <v>33.1</v>
      </c>
      <c r="AZ289" s="4">
        <v>12</v>
      </c>
      <c r="BA289" s="4">
        <v>11</v>
      </c>
      <c r="BB289" s="4" t="s">
        <v>420</v>
      </c>
      <c r="BC289" s="4">
        <v>1.1242760000000001</v>
      </c>
      <c r="BD289" s="4">
        <v>1.7</v>
      </c>
      <c r="BE289" s="4">
        <v>2.024276</v>
      </c>
      <c r="BF289" s="4">
        <v>14.063000000000001</v>
      </c>
      <c r="BG289" s="4">
        <v>13.08</v>
      </c>
      <c r="BH289" s="4">
        <v>0.93</v>
      </c>
      <c r="BI289" s="4">
        <v>16.093</v>
      </c>
      <c r="BJ289" s="4">
        <v>1830.02</v>
      </c>
      <c r="BK289" s="4">
        <v>389.64800000000002</v>
      </c>
      <c r="BL289" s="4">
        <v>3.0470000000000002</v>
      </c>
      <c r="BM289" s="4">
        <v>1.53</v>
      </c>
      <c r="BN289" s="4">
        <v>4.577</v>
      </c>
      <c r="BO289" s="4">
        <v>2.4700000000000002</v>
      </c>
      <c r="BP289" s="4">
        <v>1.24</v>
      </c>
      <c r="BQ289" s="4">
        <v>3.71</v>
      </c>
      <c r="BR289" s="4">
        <v>195.1611</v>
      </c>
      <c r="BU289" s="4">
        <v>78.751999999999995</v>
      </c>
      <c r="BW289" s="4">
        <v>562.59500000000003</v>
      </c>
      <c r="BX289" s="4">
        <v>0.46644400000000003</v>
      </c>
      <c r="BY289" s="4">
        <v>-5</v>
      </c>
      <c r="BZ289" s="4">
        <v>1.069701</v>
      </c>
      <c r="CA289" s="4">
        <v>11.398725000000001</v>
      </c>
      <c r="CB289" s="4">
        <v>21.607959999999999</v>
      </c>
    </row>
    <row r="290" spans="1:80">
      <c r="A290" s="2">
        <v>42440</v>
      </c>
      <c r="B290" s="32">
        <v>0.57317636574074071</v>
      </c>
      <c r="C290" s="4">
        <v>9.48</v>
      </c>
      <c r="D290" s="4">
        <v>3.1886000000000001</v>
      </c>
      <c r="E290" s="4" t="s">
        <v>155</v>
      </c>
      <c r="F290" s="4">
        <v>31885.537458999999</v>
      </c>
      <c r="G290" s="4">
        <v>181.9</v>
      </c>
      <c r="H290" s="4">
        <v>75.599999999999994</v>
      </c>
      <c r="I290" s="4">
        <v>25887.8</v>
      </c>
      <c r="K290" s="4">
        <v>4.0999999999999996</v>
      </c>
      <c r="L290" s="4">
        <v>2052</v>
      </c>
      <c r="M290" s="4">
        <v>0.86140000000000005</v>
      </c>
      <c r="N290" s="4">
        <v>8.1661000000000001</v>
      </c>
      <c r="O290" s="4">
        <v>2.7465999999999999</v>
      </c>
      <c r="P290" s="4">
        <v>156.69220000000001</v>
      </c>
      <c r="Q290" s="4">
        <v>65.153599999999997</v>
      </c>
      <c r="R290" s="4">
        <v>221.8</v>
      </c>
      <c r="S290" s="4">
        <v>126.9864</v>
      </c>
      <c r="T290" s="4">
        <v>52.8018</v>
      </c>
      <c r="U290" s="4">
        <v>179.8</v>
      </c>
      <c r="V290" s="4">
        <v>25887.769400000001</v>
      </c>
      <c r="Y290" s="4">
        <v>1767.605</v>
      </c>
      <c r="Z290" s="4">
        <v>0</v>
      </c>
      <c r="AA290" s="4">
        <v>3.5318000000000001</v>
      </c>
      <c r="AB290" s="4" t="s">
        <v>384</v>
      </c>
      <c r="AC290" s="4">
        <v>0</v>
      </c>
      <c r="AD290" s="4">
        <v>11.5</v>
      </c>
      <c r="AE290" s="4">
        <v>849</v>
      </c>
      <c r="AF290" s="4">
        <v>876</v>
      </c>
      <c r="AG290" s="4">
        <v>885</v>
      </c>
      <c r="AH290" s="4">
        <v>53</v>
      </c>
      <c r="AI290" s="4">
        <v>25.23</v>
      </c>
      <c r="AJ290" s="4">
        <v>0.57999999999999996</v>
      </c>
      <c r="AK290" s="4">
        <v>986</v>
      </c>
      <c r="AL290" s="4">
        <v>8</v>
      </c>
      <c r="AM290" s="4">
        <v>0</v>
      </c>
      <c r="AN290" s="4">
        <v>31</v>
      </c>
      <c r="AO290" s="4">
        <v>190.4</v>
      </c>
      <c r="AP290" s="4">
        <v>189</v>
      </c>
      <c r="AQ290" s="4">
        <v>3.2</v>
      </c>
      <c r="AR290" s="4">
        <v>195</v>
      </c>
      <c r="AS290" s="4" t="s">
        <v>155</v>
      </c>
      <c r="AT290" s="4">
        <v>2</v>
      </c>
      <c r="AU290" s="5">
        <v>0.78133101851851849</v>
      </c>
      <c r="AV290" s="4">
        <v>47.162976999999998</v>
      </c>
      <c r="AW290" s="4">
        <v>-88.491934000000001</v>
      </c>
      <c r="AX290" s="4">
        <v>317</v>
      </c>
      <c r="AY290" s="4">
        <v>33.9</v>
      </c>
      <c r="AZ290" s="4">
        <v>12</v>
      </c>
      <c r="BA290" s="4">
        <v>11</v>
      </c>
      <c r="BB290" s="4" t="s">
        <v>420</v>
      </c>
      <c r="BC290" s="4">
        <v>1.2</v>
      </c>
      <c r="BD290" s="4">
        <v>1.7241759999999999</v>
      </c>
      <c r="BE290" s="4">
        <v>2.1241759999999998</v>
      </c>
      <c r="BF290" s="4">
        <v>14.063000000000001</v>
      </c>
      <c r="BG290" s="4">
        <v>13.08</v>
      </c>
      <c r="BH290" s="4">
        <v>0.93</v>
      </c>
      <c r="BI290" s="4">
        <v>16.088999999999999</v>
      </c>
      <c r="BJ290" s="4">
        <v>1834.096</v>
      </c>
      <c r="BK290" s="4">
        <v>392.63099999999997</v>
      </c>
      <c r="BL290" s="4">
        <v>3.6850000000000001</v>
      </c>
      <c r="BM290" s="4">
        <v>1.532</v>
      </c>
      <c r="BN290" s="4">
        <v>5.218</v>
      </c>
      <c r="BO290" s="4">
        <v>2.9870000000000001</v>
      </c>
      <c r="BP290" s="4">
        <v>1.242</v>
      </c>
      <c r="BQ290" s="4">
        <v>4.2290000000000001</v>
      </c>
      <c r="BR290" s="4">
        <v>192.2636</v>
      </c>
      <c r="BU290" s="4">
        <v>78.766000000000005</v>
      </c>
      <c r="BW290" s="4">
        <v>576.76099999999997</v>
      </c>
      <c r="BX290" s="4">
        <v>0.48638100000000001</v>
      </c>
      <c r="BY290" s="4">
        <v>-5</v>
      </c>
      <c r="BZ290" s="4">
        <v>1.070165</v>
      </c>
      <c r="CA290" s="4">
        <v>11.885935999999999</v>
      </c>
      <c r="CB290" s="4">
        <v>21.617332999999999</v>
      </c>
    </row>
    <row r="291" spans="1:80">
      <c r="A291" s="2">
        <v>42440</v>
      </c>
      <c r="B291" s="32">
        <v>0.57318793981481486</v>
      </c>
      <c r="C291" s="4">
        <v>9.48</v>
      </c>
      <c r="D291" s="4">
        <v>3.2642000000000002</v>
      </c>
      <c r="E291" s="4" t="s">
        <v>155</v>
      </c>
      <c r="F291" s="4">
        <v>32642.015503999999</v>
      </c>
      <c r="G291" s="4">
        <v>190.4</v>
      </c>
      <c r="H291" s="4">
        <v>79.400000000000006</v>
      </c>
      <c r="I291" s="4">
        <v>25680.3</v>
      </c>
      <c r="K291" s="4">
        <v>4.2</v>
      </c>
      <c r="L291" s="4">
        <v>2052</v>
      </c>
      <c r="M291" s="4">
        <v>0.8609</v>
      </c>
      <c r="N291" s="4">
        <v>8.1613000000000007</v>
      </c>
      <c r="O291" s="4">
        <v>2.8102999999999998</v>
      </c>
      <c r="P291" s="4">
        <v>163.92310000000001</v>
      </c>
      <c r="Q291" s="4">
        <v>68.358699999999999</v>
      </c>
      <c r="R291" s="4">
        <v>232.3</v>
      </c>
      <c r="S291" s="4">
        <v>132.84649999999999</v>
      </c>
      <c r="T291" s="4">
        <v>55.3992</v>
      </c>
      <c r="U291" s="4">
        <v>188.2</v>
      </c>
      <c r="V291" s="4">
        <v>25680.318200000002</v>
      </c>
      <c r="Y291" s="4">
        <v>1766.65</v>
      </c>
      <c r="Z291" s="4">
        <v>0</v>
      </c>
      <c r="AA291" s="4">
        <v>3.6160000000000001</v>
      </c>
      <c r="AB291" s="4" t="s">
        <v>384</v>
      </c>
      <c r="AC291" s="4">
        <v>0</v>
      </c>
      <c r="AD291" s="4">
        <v>11.6</v>
      </c>
      <c r="AE291" s="4">
        <v>850</v>
      </c>
      <c r="AF291" s="4">
        <v>877</v>
      </c>
      <c r="AG291" s="4">
        <v>884</v>
      </c>
      <c r="AH291" s="4">
        <v>53</v>
      </c>
      <c r="AI291" s="4">
        <v>25.23</v>
      </c>
      <c r="AJ291" s="4">
        <v>0.57999999999999996</v>
      </c>
      <c r="AK291" s="4">
        <v>986</v>
      </c>
      <c r="AL291" s="4">
        <v>8</v>
      </c>
      <c r="AM291" s="4">
        <v>0</v>
      </c>
      <c r="AN291" s="4">
        <v>31</v>
      </c>
      <c r="AO291" s="4">
        <v>190.6</v>
      </c>
      <c r="AP291" s="4">
        <v>189</v>
      </c>
      <c r="AQ291" s="4">
        <v>3.3</v>
      </c>
      <c r="AR291" s="4">
        <v>195</v>
      </c>
      <c r="AS291" s="4" t="s">
        <v>155</v>
      </c>
      <c r="AT291" s="4">
        <v>2</v>
      </c>
      <c r="AU291" s="5">
        <v>0.78134259259259264</v>
      </c>
      <c r="AV291" s="4">
        <v>47.162830999999997</v>
      </c>
      <c r="AW291" s="4">
        <v>-88.491943000000006</v>
      </c>
      <c r="AX291" s="4">
        <v>316.89999999999998</v>
      </c>
      <c r="AY291" s="4">
        <v>34.700000000000003</v>
      </c>
      <c r="AZ291" s="4">
        <v>12</v>
      </c>
      <c r="BA291" s="4">
        <v>11</v>
      </c>
      <c r="BB291" s="4" t="s">
        <v>420</v>
      </c>
      <c r="BC291" s="4">
        <v>1.2481519999999999</v>
      </c>
      <c r="BD291" s="4">
        <v>1.944456</v>
      </c>
      <c r="BE291" s="4">
        <v>2.3444560000000001</v>
      </c>
      <c r="BF291" s="4">
        <v>14.063000000000001</v>
      </c>
      <c r="BG291" s="4">
        <v>13.03</v>
      </c>
      <c r="BH291" s="4">
        <v>0.93</v>
      </c>
      <c r="BI291" s="4">
        <v>16.152000000000001</v>
      </c>
      <c r="BJ291" s="4">
        <v>1827.8409999999999</v>
      </c>
      <c r="BK291" s="4">
        <v>400.596</v>
      </c>
      <c r="BL291" s="4">
        <v>3.8450000000000002</v>
      </c>
      <c r="BM291" s="4">
        <v>1.603</v>
      </c>
      <c r="BN291" s="4">
        <v>5.4480000000000004</v>
      </c>
      <c r="BO291" s="4">
        <v>3.1160000000000001</v>
      </c>
      <c r="BP291" s="4">
        <v>1.2989999999999999</v>
      </c>
      <c r="BQ291" s="4">
        <v>4.415</v>
      </c>
      <c r="BR291" s="4">
        <v>190.18469999999999</v>
      </c>
      <c r="BU291" s="4">
        <v>78.501000000000005</v>
      </c>
      <c r="BW291" s="4">
        <v>588.84299999999996</v>
      </c>
      <c r="BX291" s="4">
        <v>0.48365000000000002</v>
      </c>
      <c r="BY291" s="4">
        <v>-5</v>
      </c>
      <c r="BZ291" s="4">
        <v>1.0721339999999999</v>
      </c>
      <c r="CA291" s="4">
        <v>11.819197000000001</v>
      </c>
      <c r="CB291" s="4">
        <v>21.657107</v>
      </c>
    </row>
    <row r="292" spans="1:80">
      <c r="A292" s="2">
        <v>42440</v>
      </c>
      <c r="B292" s="32">
        <v>0.5731995138888889</v>
      </c>
      <c r="C292" s="4">
        <v>9.4710000000000001</v>
      </c>
      <c r="D292" s="4">
        <v>3.2669000000000001</v>
      </c>
      <c r="E292" s="4" t="s">
        <v>155</v>
      </c>
      <c r="F292" s="4">
        <v>32668.626817</v>
      </c>
      <c r="G292" s="4">
        <v>190.5</v>
      </c>
      <c r="H292" s="4">
        <v>79.3</v>
      </c>
      <c r="I292" s="4">
        <v>25568.3</v>
      </c>
      <c r="K292" s="4">
        <v>4.2</v>
      </c>
      <c r="L292" s="4">
        <v>2052</v>
      </c>
      <c r="M292" s="4">
        <v>0.86109999999999998</v>
      </c>
      <c r="N292" s="4">
        <v>8.1559000000000008</v>
      </c>
      <c r="O292" s="4">
        <v>2.8130999999999999</v>
      </c>
      <c r="P292" s="4">
        <v>164.0188</v>
      </c>
      <c r="Q292" s="4">
        <v>68.286299999999997</v>
      </c>
      <c r="R292" s="4">
        <v>232.3</v>
      </c>
      <c r="S292" s="4">
        <v>132.92400000000001</v>
      </c>
      <c r="T292" s="4">
        <v>55.340600000000002</v>
      </c>
      <c r="U292" s="4">
        <v>188.3</v>
      </c>
      <c r="V292" s="4">
        <v>25568.256000000001</v>
      </c>
      <c r="Y292" s="4">
        <v>1767.0060000000001</v>
      </c>
      <c r="Z292" s="4">
        <v>0</v>
      </c>
      <c r="AA292" s="4">
        <v>3.6166999999999998</v>
      </c>
      <c r="AB292" s="4" t="s">
        <v>384</v>
      </c>
      <c r="AC292" s="4">
        <v>0</v>
      </c>
      <c r="AD292" s="4">
        <v>11.5</v>
      </c>
      <c r="AE292" s="4">
        <v>850</v>
      </c>
      <c r="AF292" s="4">
        <v>878</v>
      </c>
      <c r="AG292" s="4">
        <v>885</v>
      </c>
      <c r="AH292" s="4">
        <v>53</v>
      </c>
      <c r="AI292" s="4">
        <v>25.23</v>
      </c>
      <c r="AJ292" s="4">
        <v>0.57999999999999996</v>
      </c>
      <c r="AK292" s="4">
        <v>986</v>
      </c>
      <c r="AL292" s="4">
        <v>8</v>
      </c>
      <c r="AM292" s="4">
        <v>0</v>
      </c>
      <c r="AN292" s="4">
        <v>31</v>
      </c>
      <c r="AO292" s="4">
        <v>190.4</v>
      </c>
      <c r="AP292" s="4">
        <v>189</v>
      </c>
      <c r="AQ292" s="4">
        <v>3.4</v>
      </c>
      <c r="AR292" s="4">
        <v>195</v>
      </c>
      <c r="AS292" s="4" t="s">
        <v>155</v>
      </c>
      <c r="AT292" s="4">
        <v>2</v>
      </c>
      <c r="AU292" s="5">
        <v>0.78135416666666668</v>
      </c>
      <c r="AV292" s="4">
        <v>47.162680999999999</v>
      </c>
      <c r="AW292" s="4">
        <v>-88.491917999999998</v>
      </c>
      <c r="AX292" s="4">
        <v>317.10000000000002</v>
      </c>
      <c r="AY292" s="4">
        <v>35.4</v>
      </c>
      <c r="AZ292" s="4">
        <v>12</v>
      </c>
      <c r="BA292" s="4">
        <v>11</v>
      </c>
      <c r="BB292" s="4" t="s">
        <v>420</v>
      </c>
      <c r="BC292" s="4">
        <v>1.4</v>
      </c>
      <c r="BD292" s="4">
        <v>2.4</v>
      </c>
      <c r="BE292" s="4">
        <v>2.8</v>
      </c>
      <c r="BF292" s="4">
        <v>14.063000000000001</v>
      </c>
      <c r="BG292" s="4">
        <v>13.05</v>
      </c>
      <c r="BH292" s="4">
        <v>0.93</v>
      </c>
      <c r="BI292" s="4">
        <v>16.129000000000001</v>
      </c>
      <c r="BJ292" s="4">
        <v>1828.492</v>
      </c>
      <c r="BK292" s="4">
        <v>401.41199999999998</v>
      </c>
      <c r="BL292" s="4">
        <v>3.851</v>
      </c>
      <c r="BM292" s="4">
        <v>1.603</v>
      </c>
      <c r="BN292" s="4">
        <v>5.4539999999999997</v>
      </c>
      <c r="BO292" s="4">
        <v>3.121</v>
      </c>
      <c r="BP292" s="4">
        <v>1.2989999999999999</v>
      </c>
      <c r="BQ292" s="4">
        <v>4.42</v>
      </c>
      <c r="BR292" s="4">
        <v>189.54820000000001</v>
      </c>
      <c r="BU292" s="4">
        <v>78.596999999999994</v>
      </c>
      <c r="BW292" s="4">
        <v>589.56399999999996</v>
      </c>
      <c r="BX292" s="4">
        <v>0.51026800000000005</v>
      </c>
      <c r="BY292" s="4">
        <v>-5</v>
      </c>
      <c r="BZ292" s="4">
        <v>1.0722989999999999</v>
      </c>
      <c r="CA292" s="4">
        <v>12.469673999999999</v>
      </c>
      <c r="CB292" s="4">
        <v>21.660440000000001</v>
      </c>
    </row>
    <row r="293" spans="1:80">
      <c r="A293" s="2">
        <v>42440</v>
      </c>
      <c r="B293" s="32">
        <v>0.57321108796296294</v>
      </c>
      <c r="C293" s="4">
        <v>9.1340000000000003</v>
      </c>
      <c r="D293" s="4">
        <v>3.8241000000000001</v>
      </c>
      <c r="E293" s="4" t="s">
        <v>155</v>
      </c>
      <c r="F293" s="4">
        <v>38240.853448000002</v>
      </c>
      <c r="G293" s="4">
        <v>198.4</v>
      </c>
      <c r="H293" s="4">
        <v>79.2</v>
      </c>
      <c r="I293" s="4">
        <v>26168.2</v>
      </c>
      <c r="K293" s="4">
        <v>4.2</v>
      </c>
      <c r="L293" s="4">
        <v>2052</v>
      </c>
      <c r="M293" s="4">
        <v>0.8579</v>
      </c>
      <c r="N293" s="4">
        <v>7.8361000000000001</v>
      </c>
      <c r="O293" s="4">
        <v>3.2808000000000002</v>
      </c>
      <c r="P293" s="4">
        <v>170.19049999999999</v>
      </c>
      <c r="Q293" s="4">
        <v>67.978999999999999</v>
      </c>
      <c r="R293" s="4">
        <v>238.2</v>
      </c>
      <c r="S293" s="4">
        <v>137.92570000000001</v>
      </c>
      <c r="T293" s="4">
        <v>55.091500000000003</v>
      </c>
      <c r="U293" s="4">
        <v>193</v>
      </c>
      <c r="V293" s="4">
        <v>26168.170099999999</v>
      </c>
      <c r="Y293" s="4">
        <v>1760.4639999999999</v>
      </c>
      <c r="Z293" s="4">
        <v>0</v>
      </c>
      <c r="AA293" s="4">
        <v>3.6032999999999999</v>
      </c>
      <c r="AB293" s="4" t="s">
        <v>384</v>
      </c>
      <c r="AC293" s="4">
        <v>0</v>
      </c>
      <c r="AD293" s="4">
        <v>11.6</v>
      </c>
      <c r="AE293" s="4">
        <v>850</v>
      </c>
      <c r="AF293" s="4">
        <v>879</v>
      </c>
      <c r="AG293" s="4">
        <v>884</v>
      </c>
      <c r="AH293" s="4">
        <v>53</v>
      </c>
      <c r="AI293" s="4">
        <v>25.23</v>
      </c>
      <c r="AJ293" s="4">
        <v>0.57999999999999996</v>
      </c>
      <c r="AK293" s="4">
        <v>986</v>
      </c>
      <c r="AL293" s="4">
        <v>8</v>
      </c>
      <c r="AM293" s="4">
        <v>0</v>
      </c>
      <c r="AN293" s="4">
        <v>31</v>
      </c>
      <c r="AO293" s="4">
        <v>191</v>
      </c>
      <c r="AP293" s="4">
        <v>189</v>
      </c>
      <c r="AQ293" s="4">
        <v>3.4</v>
      </c>
      <c r="AR293" s="4">
        <v>195</v>
      </c>
      <c r="AS293" s="4" t="s">
        <v>155</v>
      </c>
      <c r="AT293" s="4">
        <v>2</v>
      </c>
      <c r="AU293" s="5">
        <v>0.78136574074074072</v>
      </c>
      <c r="AV293" s="4">
        <v>47.162533000000003</v>
      </c>
      <c r="AW293" s="4">
        <v>-88.491878999999997</v>
      </c>
      <c r="AX293" s="4">
        <v>316.89999999999998</v>
      </c>
      <c r="AY293" s="4">
        <v>36.1</v>
      </c>
      <c r="AZ293" s="4">
        <v>12</v>
      </c>
      <c r="BA293" s="4">
        <v>11</v>
      </c>
      <c r="BB293" s="4" t="s">
        <v>420</v>
      </c>
      <c r="BC293" s="4">
        <v>1.4</v>
      </c>
      <c r="BD293" s="4">
        <v>2.3001</v>
      </c>
      <c r="BE293" s="4">
        <v>2.7500499999999999</v>
      </c>
      <c r="BF293" s="4">
        <v>14.063000000000001</v>
      </c>
      <c r="BG293" s="4">
        <v>12.74</v>
      </c>
      <c r="BH293" s="4">
        <v>0.91</v>
      </c>
      <c r="BI293" s="4">
        <v>16.559999999999999</v>
      </c>
      <c r="BJ293" s="4">
        <v>1730.1189999999999</v>
      </c>
      <c r="BK293" s="4">
        <v>461.03399999999999</v>
      </c>
      <c r="BL293" s="4">
        <v>3.9350000000000001</v>
      </c>
      <c r="BM293" s="4">
        <v>1.5720000000000001</v>
      </c>
      <c r="BN293" s="4">
        <v>5.5069999999999997</v>
      </c>
      <c r="BO293" s="4">
        <v>3.1890000000000001</v>
      </c>
      <c r="BP293" s="4">
        <v>1.274</v>
      </c>
      <c r="BQ293" s="4">
        <v>4.4630000000000001</v>
      </c>
      <c r="BR293" s="4">
        <v>191.0505</v>
      </c>
      <c r="BU293" s="4">
        <v>77.117999999999995</v>
      </c>
      <c r="BW293" s="4">
        <v>578.46400000000006</v>
      </c>
      <c r="BX293" s="4">
        <v>0.47206100000000001</v>
      </c>
      <c r="BY293" s="4">
        <v>-5</v>
      </c>
      <c r="BZ293" s="4">
        <v>1.0740000000000001</v>
      </c>
      <c r="CA293" s="4">
        <v>11.53599</v>
      </c>
      <c r="CB293" s="4">
        <v>21.694800000000001</v>
      </c>
    </row>
    <row r="294" spans="1:80">
      <c r="A294" s="2">
        <v>42440</v>
      </c>
      <c r="B294" s="32">
        <v>0.57322266203703698</v>
      </c>
      <c r="C294" s="4">
        <v>9.1039999999999992</v>
      </c>
      <c r="D294" s="4">
        <v>3.8336000000000001</v>
      </c>
      <c r="E294" s="4" t="s">
        <v>155</v>
      </c>
      <c r="F294" s="4">
        <v>38335.681034000001</v>
      </c>
      <c r="G294" s="4">
        <v>191.9</v>
      </c>
      <c r="H294" s="4">
        <v>80.099999999999994</v>
      </c>
      <c r="I294" s="4">
        <v>26488.2</v>
      </c>
      <c r="K294" s="4">
        <v>4.2</v>
      </c>
      <c r="L294" s="4">
        <v>2052</v>
      </c>
      <c r="M294" s="4">
        <v>0.85770000000000002</v>
      </c>
      <c r="N294" s="4">
        <v>7.8091999999999997</v>
      </c>
      <c r="O294" s="4">
        <v>3.2881999999999998</v>
      </c>
      <c r="P294" s="4">
        <v>164.64099999999999</v>
      </c>
      <c r="Q294" s="4">
        <v>68.700599999999994</v>
      </c>
      <c r="R294" s="4">
        <v>233.3</v>
      </c>
      <c r="S294" s="4">
        <v>133.42830000000001</v>
      </c>
      <c r="T294" s="4">
        <v>55.676299999999998</v>
      </c>
      <c r="U294" s="4">
        <v>189.1</v>
      </c>
      <c r="V294" s="4">
        <v>26488.184300000001</v>
      </c>
      <c r="Y294" s="4">
        <v>1760.076</v>
      </c>
      <c r="Z294" s="4">
        <v>0</v>
      </c>
      <c r="AA294" s="4">
        <v>3.6025</v>
      </c>
      <c r="AB294" s="4" t="s">
        <v>384</v>
      </c>
      <c r="AC294" s="4">
        <v>0</v>
      </c>
      <c r="AD294" s="4">
        <v>11.6</v>
      </c>
      <c r="AE294" s="4">
        <v>850</v>
      </c>
      <c r="AF294" s="4">
        <v>880</v>
      </c>
      <c r="AG294" s="4">
        <v>884</v>
      </c>
      <c r="AH294" s="4">
        <v>53</v>
      </c>
      <c r="AI294" s="4">
        <v>25.23</v>
      </c>
      <c r="AJ294" s="4">
        <v>0.57999999999999996</v>
      </c>
      <c r="AK294" s="4">
        <v>986</v>
      </c>
      <c r="AL294" s="4">
        <v>8</v>
      </c>
      <c r="AM294" s="4">
        <v>0</v>
      </c>
      <c r="AN294" s="4">
        <v>31</v>
      </c>
      <c r="AO294" s="4">
        <v>191</v>
      </c>
      <c r="AP294" s="4">
        <v>189.4</v>
      </c>
      <c r="AQ294" s="4">
        <v>3.4</v>
      </c>
      <c r="AR294" s="4">
        <v>195</v>
      </c>
      <c r="AS294" s="4" t="s">
        <v>155</v>
      </c>
      <c r="AT294" s="4">
        <v>2</v>
      </c>
      <c r="AU294" s="5">
        <v>0.78137731481481476</v>
      </c>
      <c r="AV294" s="4">
        <v>47.162385</v>
      </c>
      <c r="AW294" s="4">
        <v>-88.491833</v>
      </c>
      <c r="AX294" s="4">
        <v>316.89999999999998</v>
      </c>
      <c r="AY294" s="4">
        <v>36.799999999999997</v>
      </c>
      <c r="AZ294" s="4">
        <v>12</v>
      </c>
      <c r="BA294" s="4">
        <v>11</v>
      </c>
      <c r="BB294" s="4" t="s">
        <v>420</v>
      </c>
      <c r="BC294" s="4">
        <v>1.4</v>
      </c>
      <c r="BD294" s="4">
        <v>2</v>
      </c>
      <c r="BE294" s="4">
        <v>2.6</v>
      </c>
      <c r="BF294" s="4">
        <v>14.063000000000001</v>
      </c>
      <c r="BG294" s="4">
        <v>12.72</v>
      </c>
      <c r="BH294" s="4">
        <v>0.9</v>
      </c>
      <c r="BI294" s="4">
        <v>16.585999999999999</v>
      </c>
      <c r="BJ294" s="4">
        <v>1722.605</v>
      </c>
      <c r="BK294" s="4">
        <v>461.654</v>
      </c>
      <c r="BL294" s="4">
        <v>3.8029999999999999</v>
      </c>
      <c r="BM294" s="4">
        <v>1.587</v>
      </c>
      <c r="BN294" s="4">
        <v>5.39</v>
      </c>
      <c r="BO294" s="4">
        <v>3.0819999999999999</v>
      </c>
      <c r="BP294" s="4">
        <v>1.286</v>
      </c>
      <c r="BQ294" s="4">
        <v>4.3680000000000003</v>
      </c>
      <c r="BR294" s="4">
        <v>193.21039999999999</v>
      </c>
      <c r="BU294" s="4">
        <v>77.03</v>
      </c>
      <c r="BW294" s="4">
        <v>577.80799999999999</v>
      </c>
      <c r="BX294" s="4">
        <v>0.43322699999999997</v>
      </c>
      <c r="BY294" s="4">
        <v>-5</v>
      </c>
      <c r="BZ294" s="4">
        <v>1.073134</v>
      </c>
      <c r="CA294" s="4">
        <v>10.586985</v>
      </c>
      <c r="CB294" s="4">
        <v>21.677306999999999</v>
      </c>
    </row>
    <row r="295" spans="1:80">
      <c r="A295" s="2">
        <v>42440</v>
      </c>
      <c r="B295" s="32">
        <v>0.57323423611111113</v>
      </c>
      <c r="C295" s="4">
        <v>9.0630000000000006</v>
      </c>
      <c r="D295" s="4">
        <v>3.8294000000000001</v>
      </c>
      <c r="E295" s="4" t="s">
        <v>155</v>
      </c>
      <c r="F295" s="4">
        <v>38294.052717999999</v>
      </c>
      <c r="G295" s="4">
        <v>179.7</v>
      </c>
      <c r="H295" s="4">
        <v>90.7</v>
      </c>
      <c r="I295" s="4">
        <v>26405.7</v>
      </c>
      <c r="K295" s="4">
        <v>4.2</v>
      </c>
      <c r="L295" s="4">
        <v>2052</v>
      </c>
      <c r="M295" s="4">
        <v>0.85819999999999996</v>
      </c>
      <c r="N295" s="4">
        <v>7.7778</v>
      </c>
      <c r="O295" s="4">
        <v>3.2864</v>
      </c>
      <c r="P295" s="4">
        <v>154.2182</v>
      </c>
      <c r="Q295" s="4">
        <v>77.8386</v>
      </c>
      <c r="R295" s="4">
        <v>232.1</v>
      </c>
      <c r="S295" s="4">
        <v>124.88290000000001</v>
      </c>
      <c r="T295" s="4">
        <v>63.0321</v>
      </c>
      <c r="U295" s="4">
        <v>187.9</v>
      </c>
      <c r="V295" s="4">
        <v>26405.687399999999</v>
      </c>
      <c r="Y295" s="4">
        <v>1761.0229999999999</v>
      </c>
      <c r="Z295" s="4">
        <v>0</v>
      </c>
      <c r="AA295" s="4">
        <v>3.6044</v>
      </c>
      <c r="AB295" s="4" t="s">
        <v>384</v>
      </c>
      <c r="AC295" s="4">
        <v>0</v>
      </c>
      <c r="AD295" s="4">
        <v>11.5</v>
      </c>
      <c r="AE295" s="4">
        <v>851</v>
      </c>
      <c r="AF295" s="4">
        <v>880</v>
      </c>
      <c r="AG295" s="4">
        <v>884</v>
      </c>
      <c r="AH295" s="4">
        <v>52.6</v>
      </c>
      <c r="AI295" s="4">
        <v>25.02</v>
      </c>
      <c r="AJ295" s="4">
        <v>0.56999999999999995</v>
      </c>
      <c r="AK295" s="4">
        <v>986</v>
      </c>
      <c r="AL295" s="4">
        <v>8</v>
      </c>
      <c r="AM295" s="4">
        <v>0</v>
      </c>
      <c r="AN295" s="4">
        <v>31</v>
      </c>
      <c r="AO295" s="4">
        <v>191</v>
      </c>
      <c r="AP295" s="4">
        <v>189.6</v>
      </c>
      <c r="AQ295" s="4">
        <v>3.3</v>
      </c>
      <c r="AR295" s="4">
        <v>195</v>
      </c>
      <c r="AS295" s="4" t="s">
        <v>155</v>
      </c>
      <c r="AT295" s="4">
        <v>2</v>
      </c>
      <c r="AU295" s="5">
        <v>0.78138888888888891</v>
      </c>
      <c r="AV295" s="4">
        <v>47.162233999999998</v>
      </c>
      <c r="AW295" s="4">
        <v>-88.491771999999997</v>
      </c>
      <c r="AX295" s="4">
        <v>316.7</v>
      </c>
      <c r="AY295" s="4">
        <v>37.6</v>
      </c>
      <c r="AZ295" s="4">
        <v>12</v>
      </c>
      <c r="BA295" s="4">
        <v>11</v>
      </c>
      <c r="BB295" s="4" t="s">
        <v>420</v>
      </c>
      <c r="BC295" s="4">
        <v>1.4247749999999999</v>
      </c>
      <c r="BD295" s="4">
        <v>2.1486510000000001</v>
      </c>
      <c r="BE295" s="4">
        <v>2.7486510000000002</v>
      </c>
      <c r="BF295" s="4">
        <v>14.063000000000001</v>
      </c>
      <c r="BG295" s="4">
        <v>12.76</v>
      </c>
      <c r="BH295" s="4">
        <v>0.91</v>
      </c>
      <c r="BI295" s="4">
        <v>16.523</v>
      </c>
      <c r="BJ295" s="4">
        <v>1720.885</v>
      </c>
      <c r="BK295" s="4">
        <v>462.79899999999998</v>
      </c>
      <c r="BL295" s="4">
        <v>3.573</v>
      </c>
      <c r="BM295" s="4">
        <v>1.804</v>
      </c>
      <c r="BN295" s="4">
        <v>5.3769999999999998</v>
      </c>
      <c r="BO295" s="4">
        <v>2.8940000000000001</v>
      </c>
      <c r="BP295" s="4">
        <v>1.46</v>
      </c>
      <c r="BQ295" s="4">
        <v>4.3540000000000001</v>
      </c>
      <c r="BR295" s="4">
        <v>193.1926</v>
      </c>
      <c r="BU295" s="4">
        <v>77.305000000000007</v>
      </c>
      <c r="BW295" s="4">
        <v>579.87199999999996</v>
      </c>
      <c r="BX295" s="4">
        <v>0.47084599999999999</v>
      </c>
      <c r="BY295" s="4">
        <v>-5</v>
      </c>
      <c r="BZ295" s="4">
        <v>1.073299</v>
      </c>
      <c r="CA295" s="4">
        <v>11.506299</v>
      </c>
      <c r="CB295" s="4">
        <v>21.68064</v>
      </c>
    </row>
    <row r="296" spans="1:80">
      <c r="A296" s="2">
        <v>42440</v>
      </c>
      <c r="B296" s="32">
        <v>0.57324581018518517</v>
      </c>
      <c r="C296" s="4">
        <v>8.7739999999999991</v>
      </c>
      <c r="D296" s="4">
        <v>4.0495999999999999</v>
      </c>
      <c r="E296" s="4" t="s">
        <v>155</v>
      </c>
      <c r="F296" s="4">
        <v>40496.485355999997</v>
      </c>
      <c r="G296" s="4">
        <v>197.7</v>
      </c>
      <c r="H296" s="4">
        <v>90.7</v>
      </c>
      <c r="I296" s="4">
        <v>27677.4</v>
      </c>
      <c r="K296" s="4">
        <v>4.2</v>
      </c>
      <c r="L296" s="4">
        <v>2052</v>
      </c>
      <c r="M296" s="4">
        <v>0.85719999999999996</v>
      </c>
      <c r="N296" s="4">
        <v>7.5212000000000003</v>
      </c>
      <c r="O296" s="4">
        <v>3.4712999999999998</v>
      </c>
      <c r="P296" s="4">
        <v>169.47749999999999</v>
      </c>
      <c r="Q296" s="4">
        <v>77.7166</v>
      </c>
      <c r="R296" s="4">
        <v>247.2</v>
      </c>
      <c r="S296" s="4">
        <v>137.09790000000001</v>
      </c>
      <c r="T296" s="4">
        <v>62.868400000000001</v>
      </c>
      <c r="U296" s="4">
        <v>200</v>
      </c>
      <c r="V296" s="4">
        <v>27677.392800000001</v>
      </c>
      <c r="Y296" s="4">
        <v>1758.9690000000001</v>
      </c>
      <c r="Z296" s="4">
        <v>0</v>
      </c>
      <c r="AA296" s="4">
        <v>3.6002000000000001</v>
      </c>
      <c r="AB296" s="4" t="s">
        <v>384</v>
      </c>
      <c r="AC296" s="4">
        <v>0</v>
      </c>
      <c r="AD296" s="4">
        <v>11.6</v>
      </c>
      <c r="AE296" s="4">
        <v>850</v>
      </c>
      <c r="AF296" s="4">
        <v>881</v>
      </c>
      <c r="AG296" s="4">
        <v>884</v>
      </c>
      <c r="AH296" s="4">
        <v>52</v>
      </c>
      <c r="AI296" s="4">
        <v>24.75</v>
      </c>
      <c r="AJ296" s="4">
        <v>0.56999999999999995</v>
      </c>
      <c r="AK296" s="4">
        <v>986</v>
      </c>
      <c r="AL296" s="4">
        <v>8</v>
      </c>
      <c r="AM296" s="4">
        <v>0</v>
      </c>
      <c r="AN296" s="4">
        <v>31</v>
      </c>
      <c r="AO296" s="4">
        <v>191</v>
      </c>
      <c r="AP296" s="4">
        <v>189.4</v>
      </c>
      <c r="AQ296" s="4">
        <v>3.4</v>
      </c>
      <c r="AR296" s="4">
        <v>195</v>
      </c>
      <c r="AS296" s="4" t="s">
        <v>155</v>
      </c>
      <c r="AT296" s="4">
        <v>2</v>
      </c>
      <c r="AU296" s="5">
        <v>0.78140046296296306</v>
      </c>
      <c r="AV296" s="4">
        <v>47.162081999999998</v>
      </c>
      <c r="AW296" s="4">
        <v>-88.491691000000003</v>
      </c>
      <c r="AX296" s="4">
        <v>316.3</v>
      </c>
      <c r="AY296" s="4">
        <v>38.799999999999997</v>
      </c>
      <c r="AZ296" s="4">
        <v>12</v>
      </c>
      <c r="BA296" s="4">
        <v>11</v>
      </c>
      <c r="BB296" s="4" t="s">
        <v>420</v>
      </c>
      <c r="BC296" s="4">
        <v>1.4012990000000001</v>
      </c>
      <c r="BD296" s="4">
        <v>2.4519479999999998</v>
      </c>
      <c r="BE296" s="4">
        <v>2.977922</v>
      </c>
      <c r="BF296" s="4">
        <v>14.063000000000001</v>
      </c>
      <c r="BG296" s="4">
        <v>12.66</v>
      </c>
      <c r="BH296" s="4">
        <v>0.9</v>
      </c>
      <c r="BI296" s="4">
        <v>16.658999999999999</v>
      </c>
      <c r="BJ296" s="4">
        <v>1657.3789999999999</v>
      </c>
      <c r="BK296" s="4">
        <v>486.86399999999998</v>
      </c>
      <c r="BL296" s="4">
        <v>3.911</v>
      </c>
      <c r="BM296" s="4">
        <v>1.7929999999999999</v>
      </c>
      <c r="BN296" s="4">
        <v>5.7039999999999997</v>
      </c>
      <c r="BO296" s="4">
        <v>3.1640000000000001</v>
      </c>
      <c r="BP296" s="4">
        <v>1.4510000000000001</v>
      </c>
      <c r="BQ296" s="4">
        <v>4.6150000000000002</v>
      </c>
      <c r="BR296" s="4">
        <v>201.67580000000001</v>
      </c>
      <c r="BU296" s="4">
        <v>76.902000000000001</v>
      </c>
      <c r="BW296" s="4">
        <v>576.84699999999998</v>
      </c>
      <c r="BX296" s="4">
        <v>0.53371199999999996</v>
      </c>
      <c r="BY296" s="4">
        <v>-5</v>
      </c>
      <c r="BZ296" s="4">
        <v>1.073701</v>
      </c>
      <c r="CA296" s="4">
        <v>13.042586999999999</v>
      </c>
      <c r="CB296" s="4">
        <v>21.688759999999998</v>
      </c>
    </row>
    <row r="297" spans="1:80">
      <c r="A297" s="2">
        <v>42440</v>
      </c>
      <c r="B297" s="32">
        <v>0.57325738425925932</v>
      </c>
      <c r="C297" s="4">
        <v>8.7059999999999995</v>
      </c>
      <c r="D297" s="4">
        <v>4.3341000000000003</v>
      </c>
      <c r="E297" s="4" t="s">
        <v>155</v>
      </c>
      <c r="F297" s="4">
        <v>43340.733945</v>
      </c>
      <c r="G297" s="4">
        <v>210.9</v>
      </c>
      <c r="H297" s="4">
        <v>86.7</v>
      </c>
      <c r="I297" s="4">
        <v>28865.1</v>
      </c>
      <c r="K297" s="4">
        <v>4.3</v>
      </c>
      <c r="L297" s="4">
        <v>2052</v>
      </c>
      <c r="M297" s="4">
        <v>0.8538</v>
      </c>
      <c r="N297" s="4">
        <v>7.4339000000000004</v>
      </c>
      <c r="O297" s="4">
        <v>3.7006000000000001</v>
      </c>
      <c r="P297" s="4">
        <v>180.0753</v>
      </c>
      <c r="Q297" s="4">
        <v>74.028099999999995</v>
      </c>
      <c r="R297" s="4">
        <v>254.1</v>
      </c>
      <c r="S297" s="4">
        <v>145.67089999999999</v>
      </c>
      <c r="T297" s="4">
        <v>59.884599999999999</v>
      </c>
      <c r="U297" s="4">
        <v>205.6</v>
      </c>
      <c r="V297" s="4">
        <v>28865.1018</v>
      </c>
      <c r="Y297" s="4">
        <v>1752.0840000000001</v>
      </c>
      <c r="Z297" s="4">
        <v>0</v>
      </c>
      <c r="AA297" s="4">
        <v>3.6715</v>
      </c>
      <c r="AB297" s="4" t="s">
        <v>384</v>
      </c>
      <c r="AC297" s="4">
        <v>0</v>
      </c>
      <c r="AD297" s="4">
        <v>11.5</v>
      </c>
      <c r="AE297" s="4">
        <v>850</v>
      </c>
      <c r="AF297" s="4">
        <v>881</v>
      </c>
      <c r="AG297" s="4">
        <v>883</v>
      </c>
      <c r="AH297" s="4">
        <v>52</v>
      </c>
      <c r="AI297" s="4">
        <v>24.75</v>
      </c>
      <c r="AJ297" s="4">
        <v>0.56999999999999995</v>
      </c>
      <c r="AK297" s="4">
        <v>986</v>
      </c>
      <c r="AL297" s="4">
        <v>8</v>
      </c>
      <c r="AM297" s="4">
        <v>0</v>
      </c>
      <c r="AN297" s="4">
        <v>31</v>
      </c>
      <c r="AO297" s="4">
        <v>191</v>
      </c>
      <c r="AP297" s="4">
        <v>189.6</v>
      </c>
      <c r="AQ297" s="4">
        <v>3.5</v>
      </c>
      <c r="AR297" s="4">
        <v>195</v>
      </c>
      <c r="AS297" s="4" t="s">
        <v>155</v>
      </c>
      <c r="AT297" s="4">
        <v>2</v>
      </c>
      <c r="AU297" s="5">
        <v>0.78141203703703699</v>
      </c>
      <c r="AV297" s="4">
        <v>47.161929000000001</v>
      </c>
      <c r="AW297" s="4">
        <v>-88.491607000000002</v>
      </c>
      <c r="AX297" s="4">
        <v>316</v>
      </c>
      <c r="AY297" s="4">
        <v>39.700000000000003</v>
      </c>
      <c r="AZ297" s="4">
        <v>12</v>
      </c>
      <c r="BA297" s="4">
        <v>10</v>
      </c>
      <c r="BB297" s="4" t="s">
        <v>438</v>
      </c>
      <c r="BC297" s="4">
        <v>1.1245750000000001</v>
      </c>
      <c r="BD297" s="4">
        <v>2</v>
      </c>
      <c r="BE297" s="4">
        <v>2.2999999999999998</v>
      </c>
      <c r="BF297" s="4">
        <v>14.063000000000001</v>
      </c>
      <c r="BG297" s="4">
        <v>12.35</v>
      </c>
      <c r="BH297" s="4">
        <v>0.88</v>
      </c>
      <c r="BI297" s="4">
        <v>17.117999999999999</v>
      </c>
      <c r="BJ297" s="4">
        <v>1607.5830000000001</v>
      </c>
      <c r="BK297" s="4">
        <v>509.34</v>
      </c>
      <c r="BL297" s="4">
        <v>4.0780000000000003</v>
      </c>
      <c r="BM297" s="4">
        <v>1.6759999999999999</v>
      </c>
      <c r="BN297" s="4">
        <v>5.7539999999999996</v>
      </c>
      <c r="BO297" s="4">
        <v>3.2989999999999999</v>
      </c>
      <c r="BP297" s="4">
        <v>1.3560000000000001</v>
      </c>
      <c r="BQ297" s="4">
        <v>4.6550000000000002</v>
      </c>
      <c r="BR297" s="4">
        <v>206.40809999999999</v>
      </c>
      <c r="BU297" s="4">
        <v>75.173000000000002</v>
      </c>
      <c r="BW297" s="4">
        <v>577.29999999999995</v>
      </c>
      <c r="BX297" s="4">
        <v>0.63315500000000002</v>
      </c>
      <c r="BY297" s="4">
        <v>-5</v>
      </c>
      <c r="BZ297" s="4">
        <v>1.072865</v>
      </c>
      <c r="CA297" s="4">
        <v>15.472721999999999</v>
      </c>
      <c r="CB297" s="4">
        <v>21.671876000000001</v>
      </c>
    </row>
    <row r="298" spans="1:80">
      <c r="A298" s="2">
        <v>42440</v>
      </c>
      <c r="B298" s="32">
        <v>0.57326895833333336</v>
      </c>
      <c r="C298" s="4">
        <v>8.3469999999999995</v>
      </c>
      <c r="D298" s="4">
        <v>4.6863999999999999</v>
      </c>
      <c r="E298" s="4" t="s">
        <v>155</v>
      </c>
      <c r="F298" s="4">
        <v>46864.276094000001</v>
      </c>
      <c r="G298" s="4">
        <v>212.5</v>
      </c>
      <c r="H298" s="4">
        <v>81</v>
      </c>
      <c r="I298" s="4">
        <v>29488.3</v>
      </c>
      <c r="K298" s="4">
        <v>4.4000000000000004</v>
      </c>
      <c r="L298" s="4">
        <v>2052</v>
      </c>
      <c r="M298" s="4">
        <v>0.85260000000000002</v>
      </c>
      <c r="N298" s="4">
        <v>7.117</v>
      </c>
      <c r="O298" s="4">
        <v>3.9958999999999998</v>
      </c>
      <c r="P298" s="4">
        <v>181.17250000000001</v>
      </c>
      <c r="Q298" s="4">
        <v>69.068299999999994</v>
      </c>
      <c r="R298" s="4">
        <v>250.2</v>
      </c>
      <c r="S298" s="4">
        <v>146.6739</v>
      </c>
      <c r="T298" s="4">
        <v>55.916400000000003</v>
      </c>
      <c r="U298" s="4">
        <v>202.6</v>
      </c>
      <c r="V298" s="4">
        <v>29488.3292</v>
      </c>
      <c r="Y298" s="4">
        <v>1749.635</v>
      </c>
      <c r="Z298" s="4">
        <v>0</v>
      </c>
      <c r="AA298" s="4">
        <v>3.7517</v>
      </c>
      <c r="AB298" s="4" t="s">
        <v>384</v>
      </c>
      <c r="AC298" s="4">
        <v>0</v>
      </c>
      <c r="AD298" s="4">
        <v>11.6</v>
      </c>
      <c r="AE298" s="4">
        <v>849</v>
      </c>
      <c r="AF298" s="4">
        <v>881</v>
      </c>
      <c r="AG298" s="4">
        <v>884</v>
      </c>
      <c r="AH298" s="4">
        <v>52.4</v>
      </c>
      <c r="AI298" s="4">
        <v>24.96</v>
      </c>
      <c r="AJ298" s="4">
        <v>0.56999999999999995</v>
      </c>
      <c r="AK298" s="4">
        <v>986</v>
      </c>
      <c r="AL298" s="4">
        <v>8</v>
      </c>
      <c r="AM298" s="4">
        <v>0</v>
      </c>
      <c r="AN298" s="4">
        <v>31</v>
      </c>
      <c r="AO298" s="4">
        <v>191</v>
      </c>
      <c r="AP298" s="4">
        <v>189</v>
      </c>
      <c r="AQ298" s="4">
        <v>3.6</v>
      </c>
      <c r="AR298" s="4">
        <v>195</v>
      </c>
      <c r="AS298" s="4" t="s">
        <v>155</v>
      </c>
      <c r="AT298" s="4">
        <v>2</v>
      </c>
      <c r="AU298" s="5">
        <v>0.78142361111111114</v>
      </c>
      <c r="AV298" s="4">
        <v>47.161776000000003</v>
      </c>
      <c r="AW298" s="4">
        <v>-88.491522000000003</v>
      </c>
      <c r="AX298" s="4">
        <v>315.7</v>
      </c>
      <c r="AY298" s="4">
        <v>40.299999999999997</v>
      </c>
      <c r="AZ298" s="4">
        <v>12</v>
      </c>
      <c r="BA298" s="4">
        <v>10</v>
      </c>
      <c r="BB298" s="4" t="s">
        <v>438</v>
      </c>
      <c r="BC298" s="4">
        <v>1.2</v>
      </c>
      <c r="BD298" s="4">
        <v>2</v>
      </c>
      <c r="BE298" s="4">
        <v>2.2999999999999998</v>
      </c>
      <c r="BF298" s="4">
        <v>14.063000000000001</v>
      </c>
      <c r="BG298" s="4">
        <v>12.24</v>
      </c>
      <c r="BH298" s="4">
        <v>0.87</v>
      </c>
      <c r="BI298" s="4">
        <v>17.282</v>
      </c>
      <c r="BJ298" s="4">
        <v>1534.577</v>
      </c>
      <c r="BK298" s="4">
        <v>548.38300000000004</v>
      </c>
      <c r="BL298" s="4">
        <v>4.0910000000000002</v>
      </c>
      <c r="BM298" s="4">
        <v>1.56</v>
      </c>
      <c r="BN298" s="4">
        <v>5.6509999999999998</v>
      </c>
      <c r="BO298" s="4">
        <v>3.3119999999999998</v>
      </c>
      <c r="BP298" s="4">
        <v>1.2629999999999999</v>
      </c>
      <c r="BQ298" s="4">
        <v>4.5750000000000002</v>
      </c>
      <c r="BR298" s="4">
        <v>210.2526</v>
      </c>
      <c r="BU298" s="4">
        <v>74.849999999999994</v>
      </c>
      <c r="BW298" s="4">
        <v>588.18799999999999</v>
      </c>
      <c r="BX298" s="4">
        <v>0.69740500000000005</v>
      </c>
      <c r="BY298" s="4">
        <v>-5</v>
      </c>
      <c r="BZ298" s="4">
        <v>1.0740000000000001</v>
      </c>
      <c r="CA298" s="4">
        <v>17.042845</v>
      </c>
      <c r="CB298" s="4">
        <v>21.694800000000001</v>
      </c>
    </row>
    <row r="299" spans="1:80">
      <c r="A299" s="2">
        <v>42440</v>
      </c>
      <c r="B299" s="32">
        <v>0.57328053240740739</v>
      </c>
      <c r="C299" s="4">
        <v>6.9420000000000002</v>
      </c>
      <c r="D299" s="4">
        <v>5.4333999999999998</v>
      </c>
      <c r="E299" s="4" t="s">
        <v>155</v>
      </c>
      <c r="F299" s="4">
        <v>54334.014777999997</v>
      </c>
      <c r="G299" s="4">
        <v>197.3</v>
      </c>
      <c r="H299" s="4">
        <v>72.8</v>
      </c>
      <c r="I299" s="4">
        <v>34526</v>
      </c>
      <c r="K299" s="4">
        <v>4.4000000000000004</v>
      </c>
      <c r="L299" s="4">
        <v>2052</v>
      </c>
      <c r="M299" s="4">
        <v>0.85129999999999995</v>
      </c>
      <c r="N299" s="4">
        <v>5.9097</v>
      </c>
      <c r="O299" s="4">
        <v>4.6256000000000004</v>
      </c>
      <c r="P299" s="4">
        <v>167.95240000000001</v>
      </c>
      <c r="Q299" s="4">
        <v>61.945799999999998</v>
      </c>
      <c r="R299" s="4">
        <v>229.9</v>
      </c>
      <c r="S299" s="4">
        <v>136.00450000000001</v>
      </c>
      <c r="T299" s="4">
        <v>50.162500000000001</v>
      </c>
      <c r="U299" s="4">
        <v>186.2</v>
      </c>
      <c r="V299" s="4">
        <v>34525.983099999998</v>
      </c>
      <c r="Y299" s="4">
        <v>1746.925</v>
      </c>
      <c r="Z299" s="4">
        <v>0</v>
      </c>
      <c r="AA299" s="4">
        <v>3.7458</v>
      </c>
      <c r="AB299" s="4" t="s">
        <v>384</v>
      </c>
      <c r="AC299" s="4">
        <v>0</v>
      </c>
      <c r="AD299" s="4">
        <v>11.7</v>
      </c>
      <c r="AE299" s="4">
        <v>849</v>
      </c>
      <c r="AF299" s="4">
        <v>880</v>
      </c>
      <c r="AG299" s="4">
        <v>884</v>
      </c>
      <c r="AH299" s="4">
        <v>52.6</v>
      </c>
      <c r="AI299" s="4">
        <v>25.02</v>
      </c>
      <c r="AJ299" s="4">
        <v>0.56999999999999995</v>
      </c>
      <c r="AK299" s="4">
        <v>986</v>
      </c>
      <c r="AL299" s="4">
        <v>8</v>
      </c>
      <c r="AM299" s="4">
        <v>0</v>
      </c>
      <c r="AN299" s="4">
        <v>31</v>
      </c>
      <c r="AO299" s="4">
        <v>191</v>
      </c>
      <c r="AP299" s="4">
        <v>189</v>
      </c>
      <c r="AQ299" s="4">
        <v>3.7</v>
      </c>
      <c r="AR299" s="4">
        <v>195</v>
      </c>
      <c r="AS299" s="4" t="s">
        <v>155</v>
      </c>
      <c r="AT299" s="4">
        <v>2</v>
      </c>
      <c r="AU299" s="5">
        <v>0.78143518518518518</v>
      </c>
      <c r="AV299" s="4">
        <v>47.161622999999999</v>
      </c>
      <c r="AW299" s="4">
        <v>-88.491433000000001</v>
      </c>
      <c r="AX299" s="4">
        <v>315.5</v>
      </c>
      <c r="AY299" s="4">
        <v>40.700000000000003</v>
      </c>
      <c r="AZ299" s="4">
        <v>12</v>
      </c>
      <c r="BA299" s="4">
        <v>10</v>
      </c>
      <c r="BB299" s="4" t="s">
        <v>438</v>
      </c>
      <c r="BC299" s="4">
        <v>1.2</v>
      </c>
      <c r="BD299" s="4">
        <v>2</v>
      </c>
      <c r="BE299" s="4">
        <v>2.324376</v>
      </c>
      <c r="BF299" s="4">
        <v>14.063000000000001</v>
      </c>
      <c r="BG299" s="4">
        <v>12.13</v>
      </c>
      <c r="BH299" s="4">
        <v>0.86</v>
      </c>
      <c r="BI299" s="4">
        <v>17.463999999999999</v>
      </c>
      <c r="BJ299" s="4">
        <v>1280.991</v>
      </c>
      <c r="BK299" s="4">
        <v>638.15700000000004</v>
      </c>
      <c r="BL299" s="4">
        <v>3.8119999999999998</v>
      </c>
      <c r="BM299" s="4">
        <v>1.4059999999999999</v>
      </c>
      <c r="BN299" s="4">
        <v>5.2190000000000003</v>
      </c>
      <c r="BO299" s="4">
        <v>3.0870000000000002</v>
      </c>
      <c r="BP299" s="4">
        <v>1.139</v>
      </c>
      <c r="BQ299" s="4">
        <v>4.226</v>
      </c>
      <c r="BR299" s="4">
        <v>247.4708</v>
      </c>
      <c r="BU299" s="4">
        <v>75.128</v>
      </c>
      <c r="BW299" s="4">
        <v>590.37699999999995</v>
      </c>
      <c r="BX299" s="4">
        <v>0.59462700000000002</v>
      </c>
      <c r="BY299" s="4">
        <v>-5</v>
      </c>
      <c r="BZ299" s="4">
        <v>1.073134</v>
      </c>
      <c r="CA299" s="4">
        <v>14.531198</v>
      </c>
      <c r="CB299" s="4">
        <v>21.677306999999999</v>
      </c>
    </row>
    <row r="300" spans="1:80">
      <c r="A300" s="2">
        <v>42440</v>
      </c>
      <c r="B300" s="32">
        <v>0.57329210648148143</v>
      </c>
      <c r="C300" s="4">
        <v>5.8529999999999998</v>
      </c>
      <c r="D300" s="4">
        <v>4.6673999999999998</v>
      </c>
      <c r="E300" s="4" t="s">
        <v>155</v>
      </c>
      <c r="F300" s="4">
        <v>46673.916255999997</v>
      </c>
      <c r="G300" s="4">
        <v>200.2</v>
      </c>
      <c r="H300" s="4">
        <v>71.900000000000006</v>
      </c>
      <c r="I300" s="4">
        <v>46116.5</v>
      </c>
      <c r="K300" s="4">
        <v>4.6399999999999997</v>
      </c>
      <c r="L300" s="4">
        <v>2052</v>
      </c>
      <c r="M300" s="4">
        <v>0.85589999999999999</v>
      </c>
      <c r="N300" s="4">
        <v>5.0091000000000001</v>
      </c>
      <c r="O300" s="4">
        <v>3.9946000000000002</v>
      </c>
      <c r="P300" s="4">
        <v>171.31790000000001</v>
      </c>
      <c r="Q300" s="4">
        <v>61.504399999999997</v>
      </c>
      <c r="R300" s="4">
        <v>232.8</v>
      </c>
      <c r="S300" s="4">
        <v>138.696</v>
      </c>
      <c r="T300" s="4">
        <v>49.792900000000003</v>
      </c>
      <c r="U300" s="4">
        <v>188.5</v>
      </c>
      <c r="V300" s="4">
        <v>46116.5</v>
      </c>
      <c r="Y300" s="4">
        <v>1756.222</v>
      </c>
      <c r="Z300" s="4">
        <v>0</v>
      </c>
      <c r="AA300" s="4">
        <v>3.9716999999999998</v>
      </c>
      <c r="AB300" s="4" t="s">
        <v>384</v>
      </c>
      <c r="AC300" s="4">
        <v>0</v>
      </c>
      <c r="AD300" s="4">
        <v>11.6</v>
      </c>
      <c r="AE300" s="4">
        <v>850</v>
      </c>
      <c r="AF300" s="4">
        <v>880</v>
      </c>
      <c r="AG300" s="4">
        <v>884</v>
      </c>
      <c r="AH300" s="4">
        <v>52.4</v>
      </c>
      <c r="AI300" s="4">
        <v>24.96</v>
      </c>
      <c r="AJ300" s="4">
        <v>0.56999999999999995</v>
      </c>
      <c r="AK300" s="4">
        <v>986</v>
      </c>
      <c r="AL300" s="4">
        <v>8</v>
      </c>
      <c r="AM300" s="4">
        <v>0</v>
      </c>
      <c r="AN300" s="4">
        <v>31</v>
      </c>
      <c r="AO300" s="4">
        <v>191</v>
      </c>
      <c r="AP300" s="4">
        <v>189</v>
      </c>
      <c r="AQ300" s="4">
        <v>3.8</v>
      </c>
      <c r="AR300" s="4">
        <v>195</v>
      </c>
      <c r="AS300" s="4" t="s">
        <v>155</v>
      </c>
      <c r="AT300" s="4">
        <v>2</v>
      </c>
      <c r="AU300" s="5">
        <v>0.78144675925925933</v>
      </c>
      <c r="AV300" s="4">
        <v>47.161470999999999</v>
      </c>
      <c r="AW300" s="4">
        <v>-88.491332999999997</v>
      </c>
      <c r="AX300" s="4">
        <v>315.3</v>
      </c>
      <c r="AY300" s="4">
        <v>41.2</v>
      </c>
      <c r="AZ300" s="4">
        <v>12</v>
      </c>
      <c r="BA300" s="4">
        <v>10</v>
      </c>
      <c r="BB300" s="4" t="s">
        <v>438</v>
      </c>
      <c r="BC300" s="4">
        <v>1.2</v>
      </c>
      <c r="BD300" s="4">
        <v>2</v>
      </c>
      <c r="BE300" s="4">
        <v>2.4</v>
      </c>
      <c r="BF300" s="4">
        <v>14.063000000000001</v>
      </c>
      <c r="BG300" s="4">
        <v>12.52</v>
      </c>
      <c r="BH300" s="4">
        <v>0.89</v>
      </c>
      <c r="BI300" s="4">
        <v>16.841999999999999</v>
      </c>
      <c r="BJ300" s="4">
        <v>1115.579</v>
      </c>
      <c r="BK300" s="4">
        <v>566.23299999999995</v>
      </c>
      <c r="BL300" s="4">
        <v>3.996</v>
      </c>
      <c r="BM300" s="4">
        <v>1.4339999999999999</v>
      </c>
      <c r="BN300" s="4">
        <v>5.43</v>
      </c>
      <c r="BO300" s="4">
        <v>3.2349999999999999</v>
      </c>
      <c r="BP300" s="4">
        <v>1.161</v>
      </c>
      <c r="BQ300" s="4">
        <v>4.3959999999999999</v>
      </c>
      <c r="BR300" s="4">
        <v>339.62079999999997</v>
      </c>
      <c r="BU300" s="4">
        <v>77.600999999999999</v>
      </c>
      <c r="BW300" s="4">
        <v>643.15300000000002</v>
      </c>
      <c r="BX300" s="4">
        <v>0.47078300000000001</v>
      </c>
      <c r="BY300" s="4">
        <v>-5</v>
      </c>
      <c r="BZ300" s="4">
        <v>1.073299</v>
      </c>
      <c r="CA300" s="4">
        <v>11.504759999999999</v>
      </c>
      <c r="CB300" s="4">
        <v>21.68064</v>
      </c>
    </row>
    <row r="301" spans="1:80">
      <c r="A301" s="2">
        <v>42440</v>
      </c>
      <c r="B301" s="32">
        <v>0.57330368055555558</v>
      </c>
      <c r="C301" s="4">
        <v>6.1520000000000001</v>
      </c>
      <c r="D301" s="4">
        <v>4.7910000000000004</v>
      </c>
      <c r="E301" s="4" t="s">
        <v>155</v>
      </c>
      <c r="F301" s="4">
        <v>47910.244100999997</v>
      </c>
      <c r="G301" s="4">
        <v>469.6</v>
      </c>
      <c r="H301" s="4">
        <v>61.1</v>
      </c>
      <c r="I301" s="4">
        <v>46115.1</v>
      </c>
      <c r="K301" s="4">
        <v>6.45</v>
      </c>
      <c r="L301" s="4">
        <v>2052</v>
      </c>
      <c r="M301" s="4">
        <v>0.85219999999999996</v>
      </c>
      <c r="N301" s="4">
        <v>5.2426000000000004</v>
      </c>
      <c r="O301" s="4">
        <v>4.0827999999999998</v>
      </c>
      <c r="P301" s="4">
        <v>400.17099999999999</v>
      </c>
      <c r="Q301" s="4">
        <v>52.067399999999999</v>
      </c>
      <c r="R301" s="4">
        <v>452.2</v>
      </c>
      <c r="S301" s="4">
        <v>324.0505</v>
      </c>
      <c r="T301" s="4">
        <v>42.1631</v>
      </c>
      <c r="U301" s="4">
        <v>366.2</v>
      </c>
      <c r="V301" s="4">
        <v>46115.1</v>
      </c>
      <c r="Y301" s="4">
        <v>1748.646</v>
      </c>
      <c r="Z301" s="4">
        <v>0</v>
      </c>
      <c r="AA301" s="4">
        <v>5.4931000000000001</v>
      </c>
      <c r="AB301" s="4" t="s">
        <v>384</v>
      </c>
      <c r="AC301" s="4">
        <v>0</v>
      </c>
      <c r="AD301" s="4">
        <v>11.7</v>
      </c>
      <c r="AE301" s="4">
        <v>849</v>
      </c>
      <c r="AF301" s="4">
        <v>881</v>
      </c>
      <c r="AG301" s="4">
        <v>883</v>
      </c>
      <c r="AH301" s="4">
        <v>52.6</v>
      </c>
      <c r="AI301" s="4">
        <v>25.02</v>
      </c>
      <c r="AJ301" s="4">
        <v>0.56999999999999995</v>
      </c>
      <c r="AK301" s="4">
        <v>986</v>
      </c>
      <c r="AL301" s="4">
        <v>8</v>
      </c>
      <c r="AM301" s="4">
        <v>0</v>
      </c>
      <c r="AN301" s="4">
        <v>31</v>
      </c>
      <c r="AO301" s="4">
        <v>191</v>
      </c>
      <c r="AP301" s="4">
        <v>189</v>
      </c>
      <c r="AQ301" s="4">
        <v>3.9</v>
      </c>
      <c r="AR301" s="4">
        <v>195</v>
      </c>
      <c r="AS301" s="4" t="s">
        <v>155</v>
      </c>
      <c r="AT301" s="4">
        <v>2</v>
      </c>
      <c r="AU301" s="5">
        <v>0.78145833333333325</v>
      </c>
      <c r="AV301" s="4">
        <v>47.161324</v>
      </c>
      <c r="AW301" s="4">
        <v>-88.491220999999996</v>
      </c>
      <c r="AX301" s="4">
        <v>315.10000000000002</v>
      </c>
      <c r="AY301" s="4">
        <v>41.5</v>
      </c>
      <c r="AZ301" s="4">
        <v>12</v>
      </c>
      <c r="BA301" s="4">
        <v>10</v>
      </c>
      <c r="BB301" s="4" t="s">
        <v>438</v>
      </c>
      <c r="BC301" s="4">
        <v>1.175824</v>
      </c>
      <c r="BD301" s="4">
        <v>2</v>
      </c>
      <c r="BE301" s="4">
        <v>2.351648</v>
      </c>
      <c r="BF301" s="4">
        <v>14.063000000000001</v>
      </c>
      <c r="BG301" s="4">
        <v>12.19</v>
      </c>
      <c r="BH301" s="4">
        <v>0.87</v>
      </c>
      <c r="BI301" s="4">
        <v>17.347999999999999</v>
      </c>
      <c r="BJ301" s="4">
        <v>1140.5740000000001</v>
      </c>
      <c r="BK301" s="4">
        <v>565.33600000000001</v>
      </c>
      <c r="BL301" s="4">
        <v>9.1170000000000009</v>
      </c>
      <c r="BM301" s="4">
        <v>1.1859999999999999</v>
      </c>
      <c r="BN301" s="4">
        <v>10.303000000000001</v>
      </c>
      <c r="BO301" s="4">
        <v>7.383</v>
      </c>
      <c r="BP301" s="4">
        <v>0.96099999999999997</v>
      </c>
      <c r="BQ301" s="4">
        <v>8.343</v>
      </c>
      <c r="BR301" s="4">
        <v>331.75389999999999</v>
      </c>
      <c r="BU301" s="4">
        <v>75.478999999999999</v>
      </c>
      <c r="BW301" s="4">
        <v>868.94100000000003</v>
      </c>
      <c r="BX301" s="4">
        <v>0.435639</v>
      </c>
      <c r="BY301" s="4">
        <v>-5</v>
      </c>
      <c r="BZ301" s="4">
        <v>1.073701</v>
      </c>
      <c r="CA301" s="4">
        <v>10.645928</v>
      </c>
      <c r="CB301" s="4">
        <v>21.688759999999998</v>
      </c>
    </row>
    <row r="302" spans="1:80">
      <c r="A302" s="2">
        <v>42440</v>
      </c>
      <c r="B302" s="32">
        <v>0.57331525462962962</v>
      </c>
      <c r="C302" s="4">
        <v>7.4119999999999999</v>
      </c>
      <c r="D302" s="4">
        <v>4.8086000000000002</v>
      </c>
      <c r="E302" s="4" t="s">
        <v>155</v>
      </c>
      <c r="F302" s="4">
        <v>48085.886761000002</v>
      </c>
      <c r="G302" s="4">
        <v>983.8</v>
      </c>
      <c r="H302" s="4">
        <v>61.1</v>
      </c>
      <c r="I302" s="4">
        <v>46112</v>
      </c>
      <c r="K302" s="4">
        <v>8.06</v>
      </c>
      <c r="L302" s="4">
        <v>2052</v>
      </c>
      <c r="M302" s="4">
        <v>0.84189999999999998</v>
      </c>
      <c r="N302" s="4">
        <v>6.2404999999999999</v>
      </c>
      <c r="O302" s="4">
        <v>4.0484</v>
      </c>
      <c r="P302" s="4">
        <v>828.29060000000004</v>
      </c>
      <c r="Q302" s="4">
        <v>51.440600000000003</v>
      </c>
      <c r="R302" s="4">
        <v>879.7</v>
      </c>
      <c r="S302" s="4">
        <v>670.04110000000003</v>
      </c>
      <c r="T302" s="4">
        <v>41.6126</v>
      </c>
      <c r="U302" s="4">
        <v>711.7</v>
      </c>
      <c r="V302" s="4">
        <v>46112</v>
      </c>
      <c r="Y302" s="4">
        <v>1727.597</v>
      </c>
      <c r="Z302" s="4">
        <v>0</v>
      </c>
      <c r="AA302" s="4">
        <v>6.7891000000000004</v>
      </c>
      <c r="AB302" s="4" t="s">
        <v>384</v>
      </c>
      <c r="AC302" s="4">
        <v>0</v>
      </c>
      <c r="AD302" s="4">
        <v>11.6</v>
      </c>
      <c r="AE302" s="4">
        <v>849</v>
      </c>
      <c r="AF302" s="4">
        <v>879</v>
      </c>
      <c r="AG302" s="4">
        <v>883</v>
      </c>
      <c r="AH302" s="4">
        <v>52</v>
      </c>
      <c r="AI302" s="4">
        <v>24.75</v>
      </c>
      <c r="AJ302" s="4">
        <v>0.56999999999999995</v>
      </c>
      <c r="AK302" s="4">
        <v>986</v>
      </c>
      <c r="AL302" s="4">
        <v>8</v>
      </c>
      <c r="AM302" s="4">
        <v>0</v>
      </c>
      <c r="AN302" s="4">
        <v>31</v>
      </c>
      <c r="AO302" s="4">
        <v>191</v>
      </c>
      <c r="AP302" s="4">
        <v>189</v>
      </c>
      <c r="AQ302" s="4">
        <v>3.8</v>
      </c>
      <c r="AR302" s="4">
        <v>195</v>
      </c>
      <c r="AS302" s="4" t="s">
        <v>155</v>
      </c>
      <c r="AT302" s="4">
        <v>2</v>
      </c>
      <c r="AU302" s="5">
        <v>0.7814699074074074</v>
      </c>
      <c r="AV302" s="4">
        <v>47.161189</v>
      </c>
      <c r="AW302" s="4">
        <v>-88.491066000000004</v>
      </c>
      <c r="AX302" s="4">
        <v>315</v>
      </c>
      <c r="AY302" s="4">
        <v>42.5</v>
      </c>
      <c r="AZ302" s="4">
        <v>12</v>
      </c>
      <c r="BA302" s="4">
        <v>10</v>
      </c>
      <c r="BB302" s="4" t="s">
        <v>438</v>
      </c>
      <c r="BC302" s="4">
        <v>1.1000000000000001</v>
      </c>
      <c r="BD302" s="4">
        <v>2</v>
      </c>
      <c r="BE302" s="4">
        <v>2.2000000000000002</v>
      </c>
      <c r="BF302" s="4">
        <v>14.063000000000001</v>
      </c>
      <c r="BG302" s="4">
        <v>11.36</v>
      </c>
      <c r="BH302" s="4">
        <v>0.81</v>
      </c>
      <c r="BI302" s="4">
        <v>18.777999999999999</v>
      </c>
      <c r="BJ302" s="4">
        <v>1269.683</v>
      </c>
      <c r="BK302" s="4">
        <v>524.24300000000005</v>
      </c>
      <c r="BL302" s="4">
        <v>17.648</v>
      </c>
      <c r="BM302" s="4">
        <v>1.0960000000000001</v>
      </c>
      <c r="BN302" s="4">
        <v>18.744</v>
      </c>
      <c r="BO302" s="4">
        <v>14.276</v>
      </c>
      <c r="BP302" s="4">
        <v>0.88700000000000001</v>
      </c>
      <c r="BQ302" s="4">
        <v>15.163</v>
      </c>
      <c r="BR302" s="4">
        <v>310.22949999999997</v>
      </c>
      <c r="BU302" s="4">
        <v>69.736999999999995</v>
      </c>
      <c r="BW302" s="4">
        <v>1004.353</v>
      </c>
      <c r="BX302" s="4">
        <v>0.44548500000000002</v>
      </c>
      <c r="BY302" s="4">
        <v>-5</v>
      </c>
      <c r="BZ302" s="4">
        <v>1.071134</v>
      </c>
      <c r="CA302" s="4">
        <v>10.88654</v>
      </c>
      <c r="CB302" s="4">
        <v>21.636907000000001</v>
      </c>
    </row>
    <row r="303" spans="1:80">
      <c r="A303" s="2">
        <v>42440</v>
      </c>
      <c r="B303" s="32">
        <v>0.57332682870370377</v>
      </c>
      <c r="C303" s="4">
        <v>6.9409999999999998</v>
      </c>
      <c r="D303" s="4">
        <v>4.8544999999999998</v>
      </c>
      <c r="E303" s="4" t="s">
        <v>155</v>
      </c>
      <c r="F303" s="4">
        <v>48545.431034000001</v>
      </c>
      <c r="G303" s="4">
        <v>948.2</v>
      </c>
      <c r="H303" s="4">
        <v>66.400000000000006</v>
      </c>
      <c r="I303" s="4">
        <v>46112</v>
      </c>
      <c r="K303" s="4">
        <v>6.89</v>
      </c>
      <c r="L303" s="4">
        <v>2052</v>
      </c>
      <c r="M303" s="4">
        <v>0.84519999999999995</v>
      </c>
      <c r="N303" s="4">
        <v>5.8666</v>
      </c>
      <c r="O303" s="4">
        <v>4.1029999999999998</v>
      </c>
      <c r="P303" s="4">
        <v>801.41079999999999</v>
      </c>
      <c r="Q303" s="4">
        <v>56.120699999999999</v>
      </c>
      <c r="R303" s="4">
        <v>857.5</v>
      </c>
      <c r="S303" s="4">
        <v>648.29679999999996</v>
      </c>
      <c r="T303" s="4">
        <v>45.398600000000002</v>
      </c>
      <c r="U303" s="4">
        <v>693.7</v>
      </c>
      <c r="V303" s="4">
        <v>46112</v>
      </c>
      <c r="Y303" s="4">
        <v>1734.3330000000001</v>
      </c>
      <c r="Z303" s="4">
        <v>0</v>
      </c>
      <c r="AA303" s="4">
        <v>5.8208000000000002</v>
      </c>
      <c r="AB303" s="4" t="s">
        <v>384</v>
      </c>
      <c r="AC303" s="4">
        <v>0</v>
      </c>
      <c r="AD303" s="4">
        <v>11.6</v>
      </c>
      <c r="AE303" s="4">
        <v>849</v>
      </c>
      <c r="AF303" s="4">
        <v>878</v>
      </c>
      <c r="AG303" s="4">
        <v>883</v>
      </c>
      <c r="AH303" s="4">
        <v>52</v>
      </c>
      <c r="AI303" s="4">
        <v>24.75</v>
      </c>
      <c r="AJ303" s="4">
        <v>0.56999999999999995</v>
      </c>
      <c r="AK303" s="4">
        <v>986</v>
      </c>
      <c r="AL303" s="4">
        <v>8</v>
      </c>
      <c r="AM303" s="4">
        <v>0</v>
      </c>
      <c r="AN303" s="4">
        <v>31</v>
      </c>
      <c r="AO303" s="4">
        <v>191.4</v>
      </c>
      <c r="AP303" s="4">
        <v>189</v>
      </c>
      <c r="AQ303" s="4">
        <v>3.7</v>
      </c>
      <c r="AR303" s="4">
        <v>195</v>
      </c>
      <c r="AS303" s="4" t="s">
        <v>155</v>
      </c>
      <c r="AT303" s="4">
        <v>2</v>
      </c>
      <c r="AU303" s="5">
        <v>0.78148148148148155</v>
      </c>
      <c r="AV303" s="4">
        <v>47.161064000000003</v>
      </c>
      <c r="AW303" s="4">
        <v>-88.490924000000007</v>
      </c>
      <c r="AX303" s="4">
        <v>314.89999999999998</v>
      </c>
      <c r="AY303" s="4">
        <v>41.5</v>
      </c>
      <c r="AZ303" s="4">
        <v>12</v>
      </c>
      <c r="BA303" s="4">
        <v>10</v>
      </c>
      <c r="BB303" s="4" t="s">
        <v>438</v>
      </c>
      <c r="BC303" s="4">
        <v>1.2453080000000001</v>
      </c>
      <c r="BD303" s="4">
        <v>1.7578199999999999</v>
      </c>
      <c r="BE303" s="4">
        <v>2.3453080000000002</v>
      </c>
      <c r="BF303" s="4">
        <v>14.063000000000001</v>
      </c>
      <c r="BG303" s="4">
        <v>11.61</v>
      </c>
      <c r="BH303" s="4">
        <v>0.83</v>
      </c>
      <c r="BI303" s="4">
        <v>18.315999999999999</v>
      </c>
      <c r="BJ303" s="4">
        <v>1219.809</v>
      </c>
      <c r="BK303" s="4">
        <v>542.98400000000004</v>
      </c>
      <c r="BL303" s="4">
        <v>17.45</v>
      </c>
      <c r="BM303" s="4">
        <v>1.222</v>
      </c>
      <c r="BN303" s="4">
        <v>18.672000000000001</v>
      </c>
      <c r="BO303" s="4">
        <v>14.116</v>
      </c>
      <c r="BP303" s="4">
        <v>0.98899999999999999</v>
      </c>
      <c r="BQ303" s="4">
        <v>15.105</v>
      </c>
      <c r="BR303" s="4">
        <v>317.04180000000002</v>
      </c>
      <c r="BU303" s="4">
        <v>71.546000000000006</v>
      </c>
      <c r="BW303" s="4">
        <v>880.005</v>
      </c>
      <c r="BX303" s="4">
        <v>0.46104099999999998</v>
      </c>
      <c r="BY303" s="4">
        <v>-5</v>
      </c>
      <c r="BZ303" s="4">
        <v>1.070433</v>
      </c>
      <c r="CA303" s="4">
        <v>11.266690000000001</v>
      </c>
      <c r="CB303" s="4">
        <v>21.622747</v>
      </c>
    </row>
    <row r="304" spans="1:80">
      <c r="A304" s="2">
        <v>42440</v>
      </c>
      <c r="B304" s="32">
        <v>0.57333840277777781</v>
      </c>
      <c r="C304" s="4">
        <v>7.0830000000000002</v>
      </c>
      <c r="D304" s="4">
        <v>5.1566000000000001</v>
      </c>
      <c r="E304" s="4" t="s">
        <v>155</v>
      </c>
      <c r="F304" s="4">
        <v>51566.271185999998</v>
      </c>
      <c r="G304" s="4">
        <v>866</v>
      </c>
      <c r="H304" s="4">
        <v>66.400000000000006</v>
      </c>
      <c r="I304" s="4">
        <v>46112</v>
      </c>
      <c r="K304" s="4">
        <v>6</v>
      </c>
      <c r="L304" s="4">
        <v>2052</v>
      </c>
      <c r="M304" s="4">
        <v>0.84099999999999997</v>
      </c>
      <c r="N304" s="4">
        <v>5.9568000000000003</v>
      </c>
      <c r="O304" s="4">
        <v>4.3369</v>
      </c>
      <c r="P304" s="4">
        <v>728.29970000000003</v>
      </c>
      <c r="Q304" s="4">
        <v>55.844499999999996</v>
      </c>
      <c r="R304" s="4">
        <v>784.1</v>
      </c>
      <c r="S304" s="4">
        <v>589.12950000000001</v>
      </c>
      <c r="T304" s="4">
        <v>45.173200000000001</v>
      </c>
      <c r="U304" s="4">
        <v>634.29999999999995</v>
      </c>
      <c r="V304" s="4">
        <v>46112</v>
      </c>
      <c r="Y304" s="4">
        <v>1725.797</v>
      </c>
      <c r="Z304" s="4">
        <v>0</v>
      </c>
      <c r="AA304" s="4">
        <v>5.0461999999999998</v>
      </c>
      <c r="AB304" s="4" t="s">
        <v>384</v>
      </c>
      <c r="AC304" s="4">
        <v>0</v>
      </c>
      <c r="AD304" s="4">
        <v>11.7</v>
      </c>
      <c r="AE304" s="4">
        <v>848</v>
      </c>
      <c r="AF304" s="4">
        <v>877</v>
      </c>
      <c r="AG304" s="4">
        <v>882</v>
      </c>
      <c r="AH304" s="4">
        <v>52</v>
      </c>
      <c r="AI304" s="4">
        <v>24.74</v>
      </c>
      <c r="AJ304" s="4">
        <v>0.56999999999999995</v>
      </c>
      <c r="AK304" s="4">
        <v>986</v>
      </c>
      <c r="AL304" s="4">
        <v>8</v>
      </c>
      <c r="AM304" s="4">
        <v>0</v>
      </c>
      <c r="AN304" s="4">
        <v>31</v>
      </c>
      <c r="AO304" s="4">
        <v>191.6</v>
      </c>
      <c r="AP304" s="4">
        <v>189</v>
      </c>
      <c r="AQ304" s="4">
        <v>3.8</v>
      </c>
      <c r="AR304" s="4">
        <v>195</v>
      </c>
      <c r="AS304" s="4" t="s">
        <v>155</v>
      </c>
      <c r="AT304" s="4">
        <v>2</v>
      </c>
      <c r="AU304" s="5">
        <v>0.78149305555555559</v>
      </c>
      <c r="AV304" s="4">
        <v>47.160958999999998</v>
      </c>
      <c r="AW304" s="4">
        <v>-88.490819000000002</v>
      </c>
      <c r="AX304" s="4">
        <v>314.7</v>
      </c>
      <c r="AY304" s="4">
        <v>37.4</v>
      </c>
      <c r="AZ304" s="4">
        <v>12</v>
      </c>
      <c r="BA304" s="4">
        <v>10</v>
      </c>
      <c r="BB304" s="4" t="s">
        <v>438</v>
      </c>
      <c r="BC304" s="4">
        <v>1.5507489999999999</v>
      </c>
      <c r="BD304" s="4">
        <v>1.024875</v>
      </c>
      <c r="BE304" s="4">
        <v>2.675624</v>
      </c>
      <c r="BF304" s="4">
        <v>14.063000000000001</v>
      </c>
      <c r="BG304" s="4">
        <v>11.29</v>
      </c>
      <c r="BH304" s="4">
        <v>0.8</v>
      </c>
      <c r="BI304" s="4">
        <v>18.902000000000001</v>
      </c>
      <c r="BJ304" s="4">
        <v>1211.556</v>
      </c>
      <c r="BK304" s="4">
        <v>561.42100000000005</v>
      </c>
      <c r="BL304" s="4">
        <v>15.512</v>
      </c>
      <c r="BM304" s="4">
        <v>1.1890000000000001</v>
      </c>
      <c r="BN304" s="4">
        <v>16.702000000000002</v>
      </c>
      <c r="BO304" s="4">
        <v>12.548</v>
      </c>
      <c r="BP304" s="4">
        <v>0.96199999999999997</v>
      </c>
      <c r="BQ304" s="4">
        <v>13.51</v>
      </c>
      <c r="BR304" s="4">
        <v>310.1302</v>
      </c>
      <c r="BU304" s="4">
        <v>69.641999999999996</v>
      </c>
      <c r="BW304" s="4">
        <v>746.27</v>
      </c>
      <c r="BX304" s="4">
        <v>0.42418499999999998</v>
      </c>
      <c r="BY304" s="4">
        <v>-5</v>
      </c>
      <c r="BZ304" s="4">
        <v>1.070567</v>
      </c>
      <c r="CA304" s="4">
        <v>10.366021</v>
      </c>
      <c r="CB304" s="4">
        <v>21.625453</v>
      </c>
    </row>
    <row r="305" spans="1:80">
      <c r="A305" s="2">
        <v>42440</v>
      </c>
      <c r="B305" s="32">
        <v>0.57334997685185185</v>
      </c>
      <c r="C305" s="4">
        <v>7.5869999999999997</v>
      </c>
      <c r="D305" s="4">
        <v>5.2857000000000003</v>
      </c>
      <c r="E305" s="4" t="s">
        <v>155</v>
      </c>
      <c r="F305" s="4">
        <v>52856.712682999998</v>
      </c>
      <c r="G305" s="4">
        <v>843.6</v>
      </c>
      <c r="H305" s="4">
        <v>66.5</v>
      </c>
      <c r="I305" s="4">
        <v>46112</v>
      </c>
      <c r="K305" s="4">
        <v>6.1</v>
      </c>
      <c r="L305" s="4">
        <v>2052</v>
      </c>
      <c r="M305" s="4">
        <v>0.83579999999999999</v>
      </c>
      <c r="N305" s="4">
        <v>6.3407</v>
      </c>
      <c r="O305" s="4">
        <v>4.4175000000000004</v>
      </c>
      <c r="P305" s="4">
        <v>705.04380000000003</v>
      </c>
      <c r="Q305" s="4">
        <v>55.5471</v>
      </c>
      <c r="R305" s="4">
        <v>760.6</v>
      </c>
      <c r="S305" s="4">
        <v>570.28660000000002</v>
      </c>
      <c r="T305" s="4">
        <v>44.930199999999999</v>
      </c>
      <c r="U305" s="4">
        <v>615.20000000000005</v>
      </c>
      <c r="V305" s="4">
        <v>46112</v>
      </c>
      <c r="Y305" s="4">
        <v>1714.971</v>
      </c>
      <c r="Z305" s="4">
        <v>0</v>
      </c>
      <c r="AA305" s="4">
        <v>5.0980999999999996</v>
      </c>
      <c r="AB305" s="4" t="s">
        <v>384</v>
      </c>
      <c r="AC305" s="4">
        <v>0</v>
      </c>
      <c r="AD305" s="4">
        <v>11.6</v>
      </c>
      <c r="AE305" s="4">
        <v>848</v>
      </c>
      <c r="AF305" s="4">
        <v>876</v>
      </c>
      <c r="AG305" s="4">
        <v>883</v>
      </c>
      <c r="AH305" s="4">
        <v>52</v>
      </c>
      <c r="AI305" s="4">
        <v>24.72</v>
      </c>
      <c r="AJ305" s="4">
        <v>0.56999999999999995</v>
      </c>
      <c r="AK305" s="4">
        <v>987</v>
      </c>
      <c r="AL305" s="4">
        <v>8</v>
      </c>
      <c r="AM305" s="4">
        <v>0</v>
      </c>
      <c r="AN305" s="4">
        <v>31</v>
      </c>
      <c r="AO305" s="4">
        <v>191</v>
      </c>
      <c r="AP305" s="4">
        <v>189</v>
      </c>
      <c r="AQ305" s="4">
        <v>3.7</v>
      </c>
      <c r="AR305" s="4">
        <v>195</v>
      </c>
      <c r="AS305" s="4" t="s">
        <v>155</v>
      </c>
      <c r="AT305" s="4">
        <v>2</v>
      </c>
      <c r="AU305" s="5">
        <v>0.78150462962962963</v>
      </c>
      <c r="AV305" s="4">
        <v>47.160832999999997</v>
      </c>
      <c r="AW305" s="4">
        <v>-88.490734000000003</v>
      </c>
      <c r="AX305" s="4">
        <v>314.7</v>
      </c>
      <c r="AY305" s="4">
        <v>34.6</v>
      </c>
      <c r="AZ305" s="4">
        <v>12</v>
      </c>
      <c r="BA305" s="4">
        <v>10</v>
      </c>
      <c r="BB305" s="4" t="s">
        <v>438</v>
      </c>
      <c r="BC305" s="4">
        <v>1.1000000000000001</v>
      </c>
      <c r="BD305" s="4">
        <v>1.1495500000000001</v>
      </c>
      <c r="BE305" s="4">
        <v>2.3247749999999998</v>
      </c>
      <c r="BF305" s="4">
        <v>14.063000000000001</v>
      </c>
      <c r="BG305" s="4">
        <v>10.9</v>
      </c>
      <c r="BH305" s="4">
        <v>0.78</v>
      </c>
      <c r="BI305" s="4">
        <v>19.652000000000001</v>
      </c>
      <c r="BJ305" s="4">
        <v>1250.559</v>
      </c>
      <c r="BK305" s="4">
        <v>554.53200000000004</v>
      </c>
      <c r="BL305" s="4">
        <v>14.561999999999999</v>
      </c>
      <c r="BM305" s="4">
        <v>1.147</v>
      </c>
      <c r="BN305" s="4">
        <v>15.709</v>
      </c>
      <c r="BO305" s="4">
        <v>11.779</v>
      </c>
      <c r="BP305" s="4">
        <v>0.92800000000000005</v>
      </c>
      <c r="BQ305" s="4">
        <v>12.707000000000001</v>
      </c>
      <c r="BR305" s="4">
        <v>300.73219999999998</v>
      </c>
      <c r="BU305" s="4">
        <v>67.108000000000004</v>
      </c>
      <c r="BW305" s="4">
        <v>731.101</v>
      </c>
      <c r="BX305" s="4">
        <v>0.38737100000000002</v>
      </c>
      <c r="BY305" s="4">
        <v>-5</v>
      </c>
      <c r="BZ305" s="4">
        <v>1.071299</v>
      </c>
      <c r="CA305" s="4">
        <v>9.4663789999999999</v>
      </c>
      <c r="CB305" s="4">
        <v>21.640239999999999</v>
      </c>
    </row>
    <row r="306" spans="1:80">
      <c r="A306" s="2">
        <v>42440</v>
      </c>
      <c r="B306" s="32">
        <v>0.57336155092592589</v>
      </c>
      <c r="C306" s="4">
        <v>7.9870000000000001</v>
      </c>
      <c r="D306" s="4">
        <v>4.7309000000000001</v>
      </c>
      <c r="E306" s="4" t="s">
        <v>155</v>
      </c>
      <c r="F306" s="4">
        <v>47308.826574999999</v>
      </c>
      <c r="G306" s="4">
        <v>814.9</v>
      </c>
      <c r="H306" s="4">
        <v>66.5</v>
      </c>
      <c r="I306" s="4">
        <v>42330.9</v>
      </c>
      <c r="K306" s="4">
        <v>5.94</v>
      </c>
      <c r="L306" s="4">
        <v>2052</v>
      </c>
      <c r="M306" s="4">
        <v>0.84199999999999997</v>
      </c>
      <c r="N306" s="4">
        <v>6.7251000000000003</v>
      </c>
      <c r="O306" s="4">
        <v>3.9836</v>
      </c>
      <c r="P306" s="4">
        <v>686.19569999999999</v>
      </c>
      <c r="Q306" s="4">
        <v>56.0261</v>
      </c>
      <c r="R306" s="4">
        <v>742.2</v>
      </c>
      <c r="S306" s="4">
        <v>555.04100000000005</v>
      </c>
      <c r="T306" s="4">
        <v>45.317700000000002</v>
      </c>
      <c r="U306" s="4">
        <v>600.4</v>
      </c>
      <c r="V306" s="4">
        <v>42330.8514</v>
      </c>
      <c r="Y306" s="4">
        <v>1727.8610000000001</v>
      </c>
      <c r="Z306" s="4">
        <v>0</v>
      </c>
      <c r="AA306" s="4">
        <v>5.0006000000000004</v>
      </c>
      <c r="AB306" s="4" t="s">
        <v>384</v>
      </c>
      <c r="AC306" s="4">
        <v>0</v>
      </c>
      <c r="AD306" s="4">
        <v>11.6</v>
      </c>
      <c r="AE306" s="4">
        <v>848</v>
      </c>
      <c r="AF306" s="4">
        <v>877</v>
      </c>
      <c r="AG306" s="4">
        <v>883</v>
      </c>
      <c r="AH306" s="4">
        <v>52</v>
      </c>
      <c r="AI306" s="4">
        <v>24.72</v>
      </c>
      <c r="AJ306" s="4">
        <v>0.56999999999999995</v>
      </c>
      <c r="AK306" s="4">
        <v>987</v>
      </c>
      <c r="AL306" s="4">
        <v>8</v>
      </c>
      <c r="AM306" s="4">
        <v>0</v>
      </c>
      <c r="AN306" s="4">
        <v>31</v>
      </c>
      <c r="AO306" s="4">
        <v>191.4</v>
      </c>
      <c r="AP306" s="4">
        <v>189</v>
      </c>
      <c r="AQ306" s="4">
        <v>3.8</v>
      </c>
      <c r="AR306" s="4">
        <v>195</v>
      </c>
      <c r="AS306" s="4" t="s">
        <v>155</v>
      </c>
      <c r="AT306" s="4">
        <v>2</v>
      </c>
      <c r="AU306" s="5">
        <v>0.78151620370370367</v>
      </c>
      <c r="AV306" s="4">
        <v>47.160704000000003</v>
      </c>
      <c r="AW306" s="4">
        <v>-88.490690000000001</v>
      </c>
      <c r="AX306" s="4">
        <v>314.7</v>
      </c>
      <c r="AY306" s="4">
        <v>33.5</v>
      </c>
      <c r="AZ306" s="4">
        <v>12</v>
      </c>
      <c r="BA306" s="4">
        <v>10</v>
      </c>
      <c r="BB306" s="4" t="s">
        <v>438</v>
      </c>
      <c r="BC306" s="4">
        <v>1.2480519999999999</v>
      </c>
      <c r="BD306" s="4">
        <v>1.2259739999999999</v>
      </c>
      <c r="BE306" s="4">
        <v>2.523377</v>
      </c>
      <c r="BF306" s="4">
        <v>14.063000000000001</v>
      </c>
      <c r="BG306" s="4">
        <v>11.37</v>
      </c>
      <c r="BH306" s="4">
        <v>0.81</v>
      </c>
      <c r="BI306" s="4">
        <v>18.760000000000002</v>
      </c>
      <c r="BJ306" s="4">
        <v>1364.45</v>
      </c>
      <c r="BK306" s="4">
        <v>514.40899999999999</v>
      </c>
      <c r="BL306" s="4">
        <v>14.579000000000001</v>
      </c>
      <c r="BM306" s="4">
        <v>1.19</v>
      </c>
      <c r="BN306" s="4">
        <v>15.77</v>
      </c>
      <c r="BO306" s="4">
        <v>11.792999999999999</v>
      </c>
      <c r="BP306" s="4">
        <v>0.96299999999999997</v>
      </c>
      <c r="BQ306" s="4">
        <v>12.756</v>
      </c>
      <c r="BR306" s="4">
        <v>283.99549999999999</v>
      </c>
      <c r="BU306" s="4">
        <v>69.552999999999997</v>
      </c>
      <c r="BW306" s="4">
        <v>737.69100000000003</v>
      </c>
      <c r="BX306" s="4">
        <v>0.36960799999999999</v>
      </c>
      <c r="BY306" s="4">
        <v>-5</v>
      </c>
      <c r="BZ306" s="4">
        <v>1.0734330000000001</v>
      </c>
      <c r="CA306" s="4">
        <v>9.0322960000000005</v>
      </c>
      <c r="CB306" s="4">
        <v>21.683347000000001</v>
      </c>
    </row>
    <row r="307" spans="1:80">
      <c r="A307" s="2">
        <v>42440</v>
      </c>
      <c r="B307" s="32">
        <v>0.57337312499999993</v>
      </c>
      <c r="C307" s="4">
        <v>8.16</v>
      </c>
      <c r="D307" s="4">
        <v>5.0387000000000004</v>
      </c>
      <c r="E307" s="4" t="s">
        <v>155</v>
      </c>
      <c r="F307" s="4">
        <v>50387</v>
      </c>
      <c r="G307" s="4">
        <v>656.4</v>
      </c>
      <c r="H307" s="4">
        <v>73.5</v>
      </c>
      <c r="I307" s="4">
        <v>38923.4</v>
      </c>
      <c r="K307" s="4">
        <v>5.39</v>
      </c>
      <c r="L307" s="4">
        <v>2052</v>
      </c>
      <c r="M307" s="4">
        <v>0.84109999999999996</v>
      </c>
      <c r="N307" s="4">
        <v>6.8635000000000002</v>
      </c>
      <c r="O307" s="4">
        <v>4.2381000000000002</v>
      </c>
      <c r="P307" s="4">
        <v>552.12249999999995</v>
      </c>
      <c r="Q307" s="4">
        <v>61.852499999999999</v>
      </c>
      <c r="R307" s="4">
        <v>614</v>
      </c>
      <c r="S307" s="4">
        <v>446.59359999999998</v>
      </c>
      <c r="T307" s="4">
        <v>50.030500000000004</v>
      </c>
      <c r="U307" s="4">
        <v>496.6</v>
      </c>
      <c r="V307" s="4">
        <v>38923.354899999998</v>
      </c>
      <c r="Y307" s="4">
        <v>1725.9659999999999</v>
      </c>
      <c r="Z307" s="4">
        <v>0</v>
      </c>
      <c r="AA307" s="4">
        <v>4.5339</v>
      </c>
      <c r="AB307" s="4" t="s">
        <v>384</v>
      </c>
      <c r="AC307" s="4">
        <v>0</v>
      </c>
      <c r="AD307" s="4">
        <v>11.6</v>
      </c>
      <c r="AE307" s="4">
        <v>848</v>
      </c>
      <c r="AF307" s="4">
        <v>879</v>
      </c>
      <c r="AG307" s="4">
        <v>884</v>
      </c>
      <c r="AH307" s="4">
        <v>52</v>
      </c>
      <c r="AI307" s="4">
        <v>24.72</v>
      </c>
      <c r="AJ307" s="4">
        <v>0.56999999999999995</v>
      </c>
      <c r="AK307" s="4">
        <v>987</v>
      </c>
      <c r="AL307" s="4">
        <v>8</v>
      </c>
      <c r="AM307" s="4">
        <v>0</v>
      </c>
      <c r="AN307" s="4">
        <v>31</v>
      </c>
      <c r="AO307" s="4">
        <v>192</v>
      </c>
      <c r="AP307" s="4">
        <v>189.4</v>
      </c>
      <c r="AQ307" s="4">
        <v>3.7</v>
      </c>
      <c r="AR307" s="4">
        <v>195</v>
      </c>
      <c r="AS307" s="4" t="s">
        <v>155</v>
      </c>
      <c r="AT307" s="4">
        <v>2</v>
      </c>
      <c r="AU307" s="5">
        <v>0.78152777777777782</v>
      </c>
      <c r="AV307" s="4">
        <v>47.160578999999998</v>
      </c>
      <c r="AW307" s="4">
        <v>-88.490696</v>
      </c>
      <c r="AX307" s="4">
        <v>314.60000000000002</v>
      </c>
      <c r="AY307" s="4">
        <v>31.9</v>
      </c>
      <c r="AZ307" s="4">
        <v>12</v>
      </c>
      <c r="BA307" s="4">
        <v>10</v>
      </c>
      <c r="BB307" s="4" t="s">
        <v>438</v>
      </c>
      <c r="BC307" s="4">
        <v>1.724575</v>
      </c>
      <c r="BD307" s="4">
        <v>1.0491509999999999</v>
      </c>
      <c r="BE307" s="4">
        <v>2.9245749999999999</v>
      </c>
      <c r="BF307" s="4">
        <v>14.063000000000001</v>
      </c>
      <c r="BG307" s="4">
        <v>11.3</v>
      </c>
      <c r="BH307" s="4">
        <v>0.8</v>
      </c>
      <c r="BI307" s="4">
        <v>18.89</v>
      </c>
      <c r="BJ307" s="4">
        <v>1387.663</v>
      </c>
      <c r="BK307" s="4">
        <v>545.36800000000005</v>
      </c>
      <c r="BL307" s="4">
        <v>11.69</v>
      </c>
      <c r="BM307" s="4">
        <v>1.31</v>
      </c>
      <c r="BN307" s="4">
        <v>12.999000000000001</v>
      </c>
      <c r="BO307" s="4">
        <v>9.4559999999999995</v>
      </c>
      <c r="BP307" s="4">
        <v>1.0589999999999999</v>
      </c>
      <c r="BQ307" s="4">
        <v>10.515000000000001</v>
      </c>
      <c r="BR307" s="4">
        <v>260.22289999999998</v>
      </c>
      <c r="BU307" s="4">
        <v>69.233999999999995</v>
      </c>
      <c r="BW307" s="4">
        <v>666.52</v>
      </c>
      <c r="BX307" s="4">
        <v>0.36465999999999998</v>
      </c>
      <c r="BY307" s="4">
        <v>-5</v>
      </c>
      <c r="BZ307" s="4">
        <v>1.0735669999999999</v>
      </c>
      <c r="CA307" s="4">
        <v>8.9113790000000002</v>
      </c>
      <c r="CB307" s="4">
        <v>21.686053000000001</v>
      </c>
    </row>
    <row r="308" spans="1:80">
      <c r="A308" s="2">
        <v>42440</v>
      </c>
      <c r="B308" s="32">
        <v>0.57338469907407408</v>
      </c>
      <c r="C308" s="4">
        <v>8.3040000000000003</v>
      </c>
      <c r="D308" s="4">
        <v>5.1311</v>
      </c>
      <c r="E308" s="4" t="s">
        <v>155</v>
      </c>
      <c r="F308" s="4">
        <v>51310.559610999997</v>
      </c>
      <c r="G308" s="4">
        <v>436.6</v>
      </c>
      <c r="H308" s="4">
        <v>77.400000000000006</v>
      </c>
      <c r="I308" s="4">
        <v>36643.4</v>
      </c>
      <c r="K308" s="4">
        <v>4.79</v>
      </c>
      <c r="L308" s="4">
        <v>2052</v>
      </c>
      <c r="M308" s="4">
        <v>0.84140000000000004</v>
      </c>
      <c r="N308" s="4">
        <v>6.9874999999999998</v>
      </c>
      <c r="O308" s="4">
        <v>4.3174000000000001</v>
      </c>
      <c r="P308" s="4">
        <v>367.32850000000002</v>
      </c>
      <c r="Q308" s="4">
        <v>65.156700000000001</v>
      </c>
      <c r="R308" s="4">
        <v>432.5</v>
      </c>
      <c r="S308" s="4">
        <v>297.11989999999997</v>
      </c>
      <c r="T308" s="4">
        <v>52.703099999999999</v>
      </c>
      <c r="U308" s="4">
        <v>349.8</v>
      </c>
      <c r="V308" s="4">
        <v>36643.428800000002</v>
      </c>
      <c r="Y308" s="4">
        <v>1726.6030000000001</v>
      </c>
      <c r="Z308" s="4">
        <v>0</v>
      </c>
      <c r="AA308" s="4">
        <v>4.0286999999999997</v>
      </c>
      <c r="AB308" s="4" t="s">
        <v>384</v>
      </c>
      <c r="AC308" s="4">
        <v>0</v>
      </c>
      <c r="AD308" s="4">
        <v>11.6</v>
      </c>
      <c r="AE308" s="4">
        <v>849</v>
      </c>
      <c r="AF308" s="4">
        <v>880</v>
      </c>
      <c r="AG308" s="4">
        <v>883</v>
      </c>
      <c r="AH308" s="4">
        <v>52</v>
      </c>
      <c r="AI308" s="4">
        <v>24.72</v>
      </c>
      <c r="AJ308" s="4">
        <v>0.56999999999999995</v>
      </c>
      <c r="AK308" s="4">
        <v>987</v>
      </c>
      <c r="AL308" s="4">
        <v>8</v>
      </c>
      <c r="AM308" s="4">
        <v>0</v>
      </c>
      <c r="AN308" s="4">
        <v>31</v>
      </c>
      <c r="AO308" s="4">
        <v>192</v>
      </c>
      <c r="AP308" s="4">
        <v>190</v>
      </c>
      <c r="AQ308" s="4">
        <v>3.7</v>
      </c>
      <c r="AR308" s="4">
        <v>195</v>
      </c>
      <c r="AS308" s="4" t="s">
        <v>155</v>
      </c>
      <c r="AT308" s="4">
        <v>2</v>
      </c>
      <c r="AU308" s="5">
        <v>0.78153935185185175</v>
      </c>
      <c r="AV308" s="4">
        <v>47.160457000000001</v>
      </c>
      <c r="AW308" s="4">
        <v>-88.490708999999995</v>
      </c>
      <c r="AX308" s="4">
        <v>314.10000000000002</v>
      </c>
      <c r="AY308" s="4">
        <v>31</v>
      </c>
      <c r="AZ308" s="4">
        <v>12</v>
      </c>
      <c r="BA308" s="4">
        <v>10</v>
      </c>
      <c r="BB308" s="4" t="s">
        <v>438</v>
      </c>
      <c r="BC308" s="4">
        <v>1.7265729999999999</v>
      </c>
      <c r="BD308" s="4">
        <v>1.2244759999999999</v>
      </c>
      <c r="BE308" s="4">
        <v>2.8776220000000001</v>
      </c>
      <c r="BF308" s="4">
        <v>14.063000000000001</v>
      </c>
      <c r="BG308" s="4">
        <v>11.32</v>
      </c>
      <c r="BH308" s="4">
        <v>0.8</v>
      </c>
      <c r="BI308" s="4">
        <v>18.846</v>
      </c>
      <c r="BJ308" s="4">
        <v>1415.075</v>
      </c>
      <c r="BK308" s="4">
        <v>556.48699999999997</v>
      </c>
      <c r="BL308" s="4">
        <v>7.79</v>
      </c>
      <c r="BM308" s="4">
        <v>1.3819999999999999</v>
      </c>
      <c r="BN308" s="4">
        <v>9.1720000000000006</v>
      </c>
      <c r="BO308" s="4">
        <v>6.3010000000000002</v>
      </c>
      <c r="BP308" s="4">
        <v>1.1180000000000001</v>
      </c>
      <c r="BQ308" s="4">
        <v>7.4189999999999996</v>
      </c>
      <c r="BR308" s="4">
        <v>245.38509999999999</v>
      </c>
      <c r="BU308" s="4">
        <v>69.373999999999995</v>
      </c>
      <c r="BW308" s="4">
        <v>593.21900000000005</v>
      </c>
      <c r="BX308" s="4">
        <v>0.38985599999999998</v>
      </c>
      <c r="BY308" s="4">
        <v>-5</v>
      </c>
      <c r="BZ308" s="4">
        <v>1.0742989999999999</v>
      </c>
      <c r="CA308" s="4">
        <v>9.5271059999999999</v>
      </c>
      <c r="CB308" s="4">
        <v>21.700839999999999</v>
      </c>
    </row>
    <row r="309" spans="1:80">
      <c r="A309" s="2">
        <v>42440</v>
      </c>
      <c r="B309" s="32">
        <v>0.57339627314814812</v>
      </c>
      <c r="C309" s="4">
        <v>8.9030000000000005</v>
      </c>
      <c r="D309" s="4">
        <v>4.4642999999999997</v>
      </c>
      <c r="E309" s="4" t="s">
        <v>155</v>
      </c>
      <c r="F309" s="4">
        <v>44642.597835</v>
      </c>
      <c r="G309" s="4">
        <v>311.39999999999998</v>
      </c>
      <c r="H309" s="4">
        <v>77.5</v>
      </c>
      <c r="I309" s="4">
        <v>34549.599999999999</v>
      </c>
      <c r="K309" s="4">
        <v>4.4000000000000004</v>
      </c>
      <c r="L309" s="4">
        <v>2052</v>
      </c>
      <c r="M309" s="4">
        <v>0.84540000000000004</v>
      </c>
      <c r="N309" s="4">
        <v>7.5263</v>
      </c>
      <c r="O309" s="4">
        <v>3.774</v>
      </c>
      <c r="P309" s="4">
        <v>263.24950000000001</v>
      </c>
      <c r="Q309" s="4">
        <v>65.516499999999994</v>
      </c>
      <c r="R309" s="4">
        <v>328.8</v>
      </c>
      <c r="S309" s="4">
        <v>212.93379999999999</v>
      </c>
      <c r="T309" s="4">
        <v>52.994100000000003</v>
      </c>
      <c r="U309" s="4">
        <v>265.89999999999998</v>
      </c>
      <c r="V309" s="4">
        <v>34549.6008</v>
      </c>
      <c r="Y309" s="4">
        <v>1734.7080000000001</v>
      </c>
      <c r="Z309" s="4">
        <v>0</v>
      </c>
      <c r="AA309" s="4">
        <v>3.7195999999999998</v>
      </c>
      <c r="AB309" s="4" t="s">
        <v>384</v>
      </c>
      <c r="AC309" s="4">
        <v>0</v>
      </c>
      <c r="AD309" s="4">
        <v>11.7</v>
      </c>
      <c r="AE309" s="4">
        <v>848</v>
      </c>
      <c r="AF309" s="4">
        <v>879</v>
      </c>
      <c r="AG309" s="4">
        <v>881</v>
      </c>
      <c r="AH309" s="4">
        <v>52</v>
      </c>
      <c r="AI309" s="4">
        <v>24.72</v>
      </c>
      <c r="AJ309" s="4">
        <v>0.56999999999999995</v>
      </c>
      <c r="AK309" s="4">
        <v>987</v>
      </c>
      <c r="AL309" s="4">
        <v>8</v>
      </c>
      <c r="AM309" s="4">
        <v>0</v>
      </c>
      <c r="AN309" s="4">
        <v>31</v>
      </c>
      <c r="AO309" s="4">
        <v>191.6</v>
      </c>
      <c r="AP309" s="4">
        <v>189.6</v>
      </c>
      <c r="AQ309" s="4">
        <v>3.8</v>
      </c>
      <c r="AR309" s="4">
        <v>195</v>
      </c>
      <c r="AS309" s="4" t="s">
        <v>155</v>
      </c>
      <c r="AT309" s="4">
        <v>2</v>
      </c>
      <c r="AU309" s="5">
        <v>0.7815509259259259</v>
      </c>
      <c r="AV309" s="4">
        <v>47.160331999999997</v>
      </c>
      <c r="AW309" s="4">
        <v>-88.490702999999996</v>
      </c>
      <c r="AX309" s="4">
        <v>313.8</v>
      </c>
      <c r="AY309" s="4">
        <v>31</v>
      </c>
      <c r="AZ309" s="4">
        <v>12</v>
      </c>
      <c r="BA309" s="4">
        <v>10</v>
      </c>
      <c r="BB309" s="4" t="s">
        <v>438</v>
      </c>
      <c r="BC309" s="4">
        <v>1.5</v>
      </c>
      <c r="BD309" s="4">
        <v>1.3</v>
      </c>
      <c r="BE309" s="4">
        <v>2.5</v>
      </c>
      <c r="BF309" s="4">
        <v>14.063000000000001</v>
      </c>
      <c r="BG309" s="4">
        <v>11.63</v>
      </c>
      <c r="BH309" s="4">
        <v>0.83</v>
      </c>
      <c r="BI309" s="4">
        <v>18.291</v>
      </c>
      <c r="BJ309" s="4">
        <v>1546.36</v>
      </c>
      <c r="BK309" s="4">
        <v>493.52199999999999</v>
      </c>
      <c r="BL309" s="4">
        <v>5.6639999999999997</v>
      </c>
      <c r="BM309" s="4">
        <v>1.41</v>
      </c>
      <c r="BN309" s="4">
        <v>7.0739999999999998</v>
      </c>
      <c r="BO309" s="4">
        <v>4.5819999999999999</v>
      </c>
      <c r="BP309" s="4">
        <v>1.1399999999999999</v>
      </c>
      <c r="BQ309" s="4">
        <v>5.7220000000000004</v>
      </c>
      <c r="BR309" s="4">
        <v>234.73089999999999</v>
      </c>
      <c r="BU309" s="4">
        <v>70.713999999999999</v>
      </c>
      <c r="BW309" s="4">
        <v>555.68799999999999</v>
      </c>
      <c r="BX309" s="4">
        <v>0.39674199999999998</v>
      </c>
      <c r="BY309" s="4">
        <v>-5</v>
      </c>
      <c r="BZ309" s="4">
        <v>1.0747009999999999</v>
      </c>
      <c r="CA309" s="4">
        <v>9.6953829999999996</v>
      </c>
      <c r="CB309" s="4">
        <v>21.708960000000001</v>
      </c>
    </row>
    <row r="310" spans="1:80">
      <c r="A310" s="2">
        <v>42440</v>
      </c>
      <c r="B310" s="32">
        <v>0.57340784722222227</v>
      </c>
      <c r="C310" s="4">
        <v>9.3840000000000003</v>
      </c>
      <c r="D310" s="4">
        <v>3.2721</v>
      </c>
      <c r="E310" s="4" t="s">
        <v>155</v>
      </c>
      <c r="F310" s="4">
        <v>32720.833332999999</v>
      </c>
      <c r="G310" s="4">
        <v>286.5</v>
      </c>
      <c r="H310" s="4">
        <v>77.5</v>
      </c>
      <c r="I310" s="4">
        <v>30440.3</v>
      </c>
      <c r="K310" s="4">
        <v>4.3</v>
      </c>
      <c r="L310" s="4">
        <v>2052</v>
      </c>
      <c r="M310" s="4">
        <v>0.85709999999999997</v>
      </c>
      <c r="N310" s="4">
        <v>8.0435999999999996</v>
      </c>
      <c r="O310" s="4">
        <v>2.8046000000000002</v>
      </c>
      <c r="P310" s="4">
        <v>245.56540000000001</v>
      </c>
      <c r="Q310" s="4">
        <v>66.395899999999997</v>
      </c>
      <c r="R310" s="4">
        <v>312</v>
      </c>
      <c r="S310" s="4">
        <v>198.62970000000001</v>
      </c>
      <c r="T310" s="4">
        <v>53.705399999999997</v>
      </c>
      <c r="U310" s="4">
        <v>252.3</v>
      </c>
      <c r="V310" s="4">
        <v>30440.286</v>
      </c>
      <c r="Y310" s="4">
        <v>1758.8140000000001</v>
      </c>
      <c r="Z310" s="4">
        <v>0</v>
      </c>
      <c r="AA310" s="4">
        <v>3.6856</v>
      </c>
      <c r="AB310" s="4" t="s">
        <v>384</v>
      </c>
      <c r="AC310" s="4">
        <v>0</v>
      </c>
      <c r="AD310" s="4">
        <v>11.6</v>
      </c>
      <c r="AE310" s="4">
        <v>847</v>
      </c>
      <c r="AF310" s="4">
        <v>879</v>
      </c>
      <c r="AG310" s="4">
        <v>882</v>
      </c>
      <c r="AH310" s="4">
        <v>52</v>
      </c>
      <c r="AI310" s="4">
        <v>24.72</v>
      </c>
      <c r="AJ310" s="4">
        <v>0.56999999999999995</v>
      </c>
      <c r="AK310" s="4">
        <v>987</v>
      </c>
      <c r="AL310" s="4">
        <v>8</v>
      </c>
      <c r="AM310" s="4">
        <v>0</v>
      </c>
      <c r="AN310" s="4">
        <v>31</v>
      </c>
      <c r="AO310" s="4">
        <v>191</v>
      </c>
      <c r="AP310" s="4">
        <v>189.4</v>
      </c>
      <c r="AQ310" s="4">
        <v>3.7</v>
      </c>
      <c r="AR310" s="4">
        <v>195</v>
      </c>
      <c r="AS310" s="4" t="s">
        <v>155</v>
      </c>
      <c r="AT310" s="4">
        <v>2</v>
      </c>
      <c r="AU310" s="5">
        <v>0.78156250000000005</v>
      </c>
      <c r="AV310" s="4">
        <v>47.160207</v>
      </c>
      <c r="AW310" s="4">
        <v>-88.490691999999996</v>
      </c>
      <c r="AX310" s="4">
        <v>313.8</v>
      </c>
      <c r="AY310" s="4">
        <v>31.1</v>
      </c>
      <c r="AZ310" s="4">
        <v>12</v>
      </c>
      <c r="BA310" s="4">
        <v>10</v>
      </c>
      <c r="BB310" s="4" t="s">
        <v>438</v>
      </c>
      <c r="BC310" s="4">
        <v>1.5</v>
      </c>
      <c r="BD310" s="4">
        <v>1.324276</v>
      </c>
      <c r="BE310" s="4">
        <v>2.5</v>
      </c>
      <c r="BF310" s="4">
        <v>14.063000000000001</v>
      </c>
      <c r="BG310" s="4">
        <v>12.64</v>
      </c>
      <c r="BH310" s="4">
        <v>0.9</v>
      </c>
      <c r="BI310" s="4">
        <v>16.670000000000002</v>
      </c>
      <c r="BJ310" s="4">
        <v>1755.627</v>
      </c>
      <c r="BK310" s="4">
        <v>389.60700000000003</v>
      </c>
      <c r="BL310" s="4">
        <v>5.6130000000000004</v>
      </c>
      <c r="BM310" s="4">
        <v>1.518</v>
      </c>
      <c r="BN310" s="4">
        <v>7.1310000000000002</v>
      </c>
      <c r="BO310" s="4">
        <v>4.54</v>
      </c>
      <c r="BP310" s="4">
        <v>1.228</v>
      </c>
      <c r="BQ310" s="4">
        <v>5.7679999999999998</v>
      </c>
      <c r="BR310" s="4">
        <v>219.69919999999999</v>
      </c>
      <c r="BU310" s="4">
        <v>76.164000000000001</v>
      </c>
      <c r="BW310" s="4">
        <v>584.91499999999996</v>
      </c>
      <c r="BX310" s="4">
        <v>0.42746499999999998</v>
      </c>
      <c r="BY310" s="4">
        <v>-5</v>
      </c>
      <c r="BZ310" s="4">
        <v>1.073</v>
      </c>
      <c r="CA310" s="4">
        <v>10.446175999999999</v>
      </c>
      <c r="CB310" s="4">
        <v>21.674600000000002</v>
      </c>
    </row>
    <row r="311" spans="1:80">
      <c r="A311" s="2">
        <v>42440</v>
      </c>
      <c r="B311" s="32">
        <v>0.57341942129629631</v>
      </c>
      <c r="C311" s="4">
        <v>9.4600000000000009</v>
      </c>
      <c r="D311" s="4">
        <v>3.1892</v>
      </c>
      <c r="E311" s="4" t="s">
        <v>155</v>
      </c>
      <c r="F311" s="4">
        <v>31892.168675000001</v>
      </c>
      <c r="G311" s="4">
        <v>325.89999999999998</v>
      </c>
      <c r="H311" s="4">
        <v>77.400000000000006</v>
      </c>
      <c r="I311" s="4">
        <v>27969.4</v>
      </c>
      <c r="K311" s="4">
        <v>4.2</v>
      </c>
      <c r="L311" s="4">
        <v>2052</v>
      </c>
      <c r="M311" s="4">
        <v>0.85980000000000001</v>
      </c>
      <c r="N311" s="4">
        <v>8.1338000000000008</v>
      </c>
      <c r="O311" s="4">
        <v>2.7421000000000002</v>
      </c>
      <c r="P311" s="4">
        <v>280.2054</v>
      </c>
      <c r="Q311" s="4">
        <v>66.549300000000002</v>
      </c>
      <c r="R311" s="4">
        <v>346.8</v>
      </c>
      <c r="S311" s="4">
        <v>226.6489</v>
      </c>
      <c r="T311" s="4">
        <v>53.829500000000003</v>
      </c>
      <c r="U311" s="4">
        <v>280.5</v>
      </c>
      <c r="V311" s="4">
        <v>27969.424900000002</v>
      </c>
      <c r="Y311" s="4">
        <v>1764.329</v>
      </c>
      <c r="Z311" s="4">
        <v>0</v>
      </c>
      <c r="AA311" s="4">
        <v>3.6112000000000002</v>
      </c>
      <c r="AB311" s="4" t="s">
        <v>384</v>
      </c>
      <c r="AC311" s="4">
        <v>0</v>
      </c>
      <c r="AD311" s="4">
        <v>11.7</v>
      </c>
      <c r="AE311" s="4">
        <v>848</v>
      </c>
      <c r="AF311" s="4">
        <v>878</v>
      </c>
      <c r="AG311" s="4">
        <v>882</v>
      </c>
      <c r="AH311" s="4">
        <v>52</v>
      </c>
      <c r="AI311" s="4">
        <v>24.72</v>
      </c>
      <c r="AJ311" s="4">
        <v>0.56999999999999995</v>
      </c>
      <c r="AK311" s="4">
        <v>987</v>
      </c>
      <c r="AL311" s="4">
        <v>8</v>
      </c>
      <c r="AM311" s="4">
        <v>0</v>
      </c>
      <c r="AN311" s="4">
        <v>31</v>
      </c>
      <c r="AO311" s="4">
        <v>191</v>
      </c>
      <c r="AP311" s="4">
        <v>189.6</v>
      </c>
      <c r="AQ311" s="4">
        <v>3.8</v>
      </c>
      <c r="AR311" s="4">
        <v>195</v>
      </c>
      <c r="AS311" s="4" t="s">
        <v>155</v>
      </c>
      <c r="AT311" s="4">
        <v>2</v>
      </c>
      <c r="AU311" s="5">
        <v>0.78157407407407409</v>
      </c>
      <c r="AV311" s="4">
        <v>47.160082000000003</v>
      </c>
      <c r="AW311" s="4">
        <v>-88.490669999999994</v>
      </c>
      <c r="AX311" s="4">
        <v>313.60000000000002</v>
      </c>
      <c r="AY311" s="4">
        <v>31.1</v>
      </c>
      <c r="AZ311" s="4">
        <v>12</v>
      </c>
      <c r="BA311" s="4">
        <v>10</v>
      </c>
      <c r="BB311" s="4" t="s">
        <v>438</v>
      </c>
      <c r="BC311" s="4">
        <v>1.427473</v>
      </c>
      <c r="BD311" s="4">
        <v>1.4</v>
      </c>
      <c r="BE311" s="4">
        <v>2.4758239999999998</v>
      </c>
      <c r="BF311" s="4">
        <v>14.063000000000001</v>
      </c>
      <c r="BG311" s="4">
        <v>12.89</v>
      </c>
      <c r="BH311" s="4">
        <v>0.92</v>
      </c>
      <c r="BI311" s="4">
        <v>16.305</v>
      </c>
      <c r="BJ311" s="4">
        <v>1803.88</v>
      </c>
      <c r="BK311" s="4">
        <v>387.06</v>
      </c>
      <c r="BL311" s="4">
        <v>6.508</v>
      </c>
      <c r="BM311" s="4">
        <v>1.546</v>
      </c>
      <c r="BN311" s="4">
        <v>8.0530000000000008</v>
      </c>
      <c r="BO311" s="4">
        <v>5.2640000000000002</v>
      </c>
      <c r="BP311" s="4">
        <v>1.25</v>
      </c>
      <c r="BQ311" s="4">
        <v>6.5140000000000002</v>
      </c>
      <c r="BR311" s="4">
        <v>205.11349999999999</v>
      </c>
      <c r="BU311" s="4">
        <v>77.632000000000005</v>
      </c>
      <c r="BW311" s="4">
        <v>582.32399999999996</v>
      </c>
      <c r="BX311" s="4">
        <v>0.47314400000000001</v>
      </c>
      <c r="BY311" s="4">
        <v>-5</v>
      </c>
      <c r="BZ311" s="4">
        <v>1.072567</v>
      </c>
      <c r="CA311" s="4">
        <v>11.562457</v>
      </c>
      <c r="CB311" s="4">
        <v>21.665852999999998</v>
      </c>
    </row>
    <row r="312" spans="1:80">
      <c r="A312" s="2">
        <v>42440</v>
      </c>
      <c r="B312" s="32">
        <v>0.57343099537037034</v>
      </c>
      <c r="C312" s="4">
        <v>9.4290000000000003</v>
      </c>
      <c r="D312" s="4">
        <v>3.2614999999999998</v>
      </c>
      <c r="E312" s="4" t="s">
        <v>155</v>
      </c>
      <c r="F312" s="4">
        <v>32615.060240999999</v>
      </c>
      <c r="G312" s="4">
        <v>362</v>
      </c>
      <c r="H312" s="4">
        <v>73.3</v>
      </c>
      <c r="I312" s="4">
        <v>26799.8</v>
      </c>
      <c r="K312" s="4">
        <v>4.2</v>
      </c>
      <c r="L312" s="4">
        <v>2052</v>
      </c>
      <c r="M312" s="4">
        <v>0.86050000000000004</v>
      </c>
      <c r="N312" s="4">
        <v>8.1140000000000008</v>
      </c>
      <c r="O312" s="4">
        <v>2.8067000000000002</v>
      </c>
      <c r="P312" s="4">
        <v>311.50069999999999</v>
      </c>
      <c r="Q312" s="4">
        <v>63.066400000000002</v>
      </c>
      <c r="R312" s="4">
        <v>374.6</v>
      </c>
      <c r="S312" s="4">
        <v>251.96260000000001</v>
      </c>
      <c r="T312" s="4">
        <v>51.012300000000003</v>
      </c>
      <c r="U312" s="4">
        <v>303</v>
      </c>
      <c r="V312" s="4">
        <v>26799.7857</v>
      </c>
      <c r="Y312" s="4">
        <v>1765.8320000000001</v>
      </c>
      <c r="Z312" s="4">
        <v>0</v>
      </c>
      <c r="AA312" s="4">
        <v>3.6143000000000001</v>
      </c>
      <c r="AB312" s="4" t="s">
        <v>384</v>
      </c>
      <c r="AC312" s="4">
        <v>0</v>
      </c>
      <c r="AD312" s="4">
        <v>11.7</v>
      </c>
      <c r="AE312" s="4">
        <v>847</v>
      </c>
      <c r="AF312" s="4">
        <v>878</v>
      </c>
      <c r="AG312" s="4">
        <v>881</v>
      </c>
      <c r="AH312" s="4">
        <v>52</v>
      </c>
      <c r="AI312" s="4">
        <v>24.72</v>
      </c>
      <c r="AJ312" s="4">
        <v>0.56999999999999995</v>
      </c>
      <c r="AK312" s="4">
        <v>987</v>
      </c>
      <c r="AL312" s="4">
        <v>8</v>
      </c>
      <c r="AM312" s="4">
        <v>0</v>
      </c>
      <c r="AN312" s="4">
        <v>31</v>
      </c>
      <c r="AO312" s="4">
        <v>191</v>
      </c>
      <c r="AP312" s="4">
        <v>189</v>
      </c>
      <c r="AQ312" s="4">
        <v>3.9</v>
      </c>
      <c r="AR312" s="4">
        <v>195</v>
      </c>
      <c r="AS312" s="4" t="s">
        <v>155</v>
      </c>
      <c r="AT312" s="4">
        <v>2</v>
      </c>
      <c r="AU312" s="5">
        <v>0.78158564814814813</v>
      </c>
      <c r="AV312" s="4">
        <v>47.159958000000003</v>
      </c>
      <c r="AW312" s="4">
        <v>-88.490644000000003</v>
      </c>
      <c r="AX312" s="4">
        <v>313.39999999999998</v>
      </c>
      <c r="AY312" s="4">
        <v>31.1</v>
      </c>
      <c r="AZ312" s="4">
        <v>12</v>
      </c>
      <c r="BA312" s="4">
        <v>10</v>
      </c>
      <c r="BB312" s="4" t="s">
        <v>438</v>
      </c>
      <c r="BC312" s="4">
        <v>1.2</v>
      </c>
      <c r="BD312" s="4">
        <v>1.4</v>
      </c>
      <c r="BE312" s="4">
        <v>2.4</v>
      </c>
      <c r="BF312" s="4">
        <v>14.063000000000001</v>
      </c>
      <c r="BG312" s="4">
        <v>12.96</v>
      </c>
      <c r="BH312" s="4">
        <v>0.92</v>
      </c>
      <c r="BI312" s="4">
        <v>16.206</v>
      </c>
      <c r="BJ312" s="4">
        <v>1809.0730000000001</v>
      </c>
      <c r="BK312" s="4">
        <v>398.279</v>
      </c>
      <c r="BL312" s="4">
        <v>7.2729999999999997</v>
      </c>
      <c r="BM312" s="4">
        <v>1.472</v>
      </c>
      <c r="BN312" s="4">
        <v>8.7460000000000004</v>
      </c>
      <c r="BO312" s="4">
        <v>5.883</v>
      </c>
      <c r="BP312" s="4">
        <v>1.1910000000000001</v>
      </c>
      <c r="BQ312" s="4">
        <v>7.0739999999999998</v>
      </c>
      <c r="BR312" s="4">
        <v>197.58199999999999</v>
      </c>
      <c r="BU312" s="4">
        <v>78.111999999999995</v>
      </c>
      <c r="BW312" s="4">
        <v>585.92100000000005</v>
      </c>
      <c r="BX312" s="4">
        <v>0.45716499999999999</v>
      </c>
      <c r="BY312" s="4">
        <v>-5</v>
      </c>
      <c r="BZ312" s="4">
        <v>1.071134</v>
      </c>
      <c r="CA312" s="4">
        <v>11.17197</v>
      </c>
      <c r="CB312" s="4">
        <v>21.636907000000001</v>
      </c>
    </row>
    <row r="313" spans="1:80">
      <c r="A313" s="2">
        <v>42440</v>
      </c>
      <c r="B313" s="32">
        <v>0.57344256944444438</v>
      </c>
      <c r="C313" s="4">
        <v>9.19</v>
      </c>
      <c r="D313" s="4">
        <v>3.65</v>
      </c>
      <c r="E313" s="4" t="s">
        <v>155</v>
      </c>
      <c r="F313" s="4">
        <v>36499.530744000003</v>
      </c>
      <c r="G313" s="4">
        <v>361.7</v>
      </c>
      <c r="H313" s="4">
        <v>66</v>
      </c>
      <c r="I313" s="4">
        <v>26155.4</v>
      </c>
      <c r="K313" s="4">
        <v>4.2</v>
      </c>
      <c r="L313" s="4">
        <v>2052</v>
      </c>
      <c r="M313" s="4">
        <v>0.85940000000000005</v>
      </c>
      <c r="N313" s="4">
        <v>7.8981000000000003</v>
      </c>
      <c r="O313" s="4">
        <v>3.1368999999999998</v>
      </c>
      <c r="P313" s="4">
        <v>310.84059999999999</v>
      </c>
      <c r="Q313" s="4">
        <v>56.691000000000003</v>
      </c>
      <c r="R313" s="4">
        <v>367.5</v>
      </c>
      <c r="S313" s="4">
        <v>251.42869999999999</v>
      </c>
      <c r="T313" s="4">
        <v>45.855499999999999</v>
      </c>
      <c r="U313" s="4">
        <v>297.3</v>
      </c>
      <c r="V313" s="4">
        <v>26155.412499999999</v>
      </c>
      <c r="Y313" s="4">
        <v>1763.5440000000001</v>
      </c>
      <c r="Z313" s="4">
        <v>0</v>
      </c>
      <c r="AA313" s="4">
        <v>3.6095999999999999</v>
      </c>
      <c r="AB313" s="4" t="s">
        <v>384</v>
      </c>
      <c r="AC313" s="4">
        <v>0</v>
      </c>
      <c r="AD313" s="4">
        <v>11.6</v>
      </c>
      <c r="AE313" s="4">
        <v>847</v>
      </c>
      <c r="AF313" s="4">
        <v>878</v>
      </c>
      <c r="AG313" s="4">
        <v>882</v>
      </c>
      <c r="AH313" s="4">
        <v>52</v>
      </c>
      <c r="AI313" s="4">
        <v>24.72</v>
      </c>
      <c r="AJ313" s="4">
        <v>0.56999999999999995</v>
      </c>
      <c r="AK313" s="4">
        <v>987</v>
      </c>
      <c r="AL313" s="4">
        <v>8</v>
      </c>
      <c r="AM313" s="4">
        <v>0</v>
      </c>
      <c r="AN313" s="4">
        <v>31</v>
      </c>
      <c r="AO313" s="4">
        <v>191.4</v>
      </c>
      <c r="AP313" s="4">
        <v>189</v>
      </c>
      <c r="AQ313" s="4">
        <v>3.9</v>
      </c>
      <c r="AR313" s="4">
        <v>195</v>
      </c>
      <c r="AS313" s="4" t="s">
        <v>155</v>
      </c>
      <c r="AT313" s="4">
        <v>2</v>
      </c>
      <c r="AU313" s="5">
        <v>0.78159722222222217</v>
      </c>
      <c r="AV313" s="4">
        <v>47.159833999999996</v>
      </c>
      <c r="AW313" s="4">
        <v>-88.490613999999994</v>
      </c>
      <c r="AX313" s="4">
        <v>313.2</v>
      </c>
      <c r="AY313" s="4">
        <v>31</v>
      </c>
      <c r="AZ313" s="4">
        <v>12</v>
      </c>
      <c r="BA313" s="4">
        <v>10</v>
      </c>
      <c r="BB313" s="4" t="s">
        <v>438</v>
      </c>
      <c r="BC313" s="4">
        <v>1.2242420000000001</v>
      </c>
      <c r="BD313" s="4">
        <v>1.424242</v>
      </c>
      <c r="BE313" s="4">
        <v>2.4</v>
      </c>
      <c r="BF313" s="4">
        <v>14.063000000000001</v>
      </c>
      <c r="BG313" s="4">
        <v>12.85</v>
      </c>
      <c r="BH313" s="4">
        <v>0.91</v>
      </c>
      <c r="BI313" s="4">
        <v>16.356999999999999</v>
      </c>
      <c r="BJ313" s="4">
        <v>1754.4770000000001</v>
      </c>
      <c r="BK313" s="4">
        <v>443.50299999999999</v>
      </c>
      <c r="BL313" s="4">
        <v>7.2309999999999999</v>
      </c>
      <c r="BM313" s="4">
        <v>1.319</v>
      </c>
      <c r="BN313" s="4">
        <v>8.5500000000000007</v>
      </c>
      <c r="BO313" s="4">
        <v>5.8490000000000002</v>
      </c>
      <c r="BP313" s="4">
        <v>1.0669999999999999</v>
      </c>
      <c r="BQ313" s="4">
        <v>6.9160000000000004</v>
      </c>
      <c r="BR313" s="4">
        <v>192.12389999999999</v>
      </c>
      <c r="BU313" s="4">
        <v>77.724000000000004</v>
      </c>
      <c r="BW313" s="4">
        <v>583.01499999999999</v>
      </c>
      <c r="BX313" s="4">
        <v>0.453511</v>
      </c>
      <c r="BY313" s="4">
        <v>-5</v>
      </c>
      <c r="BZ313" s="4">
        <v>1.0717300000000001</v>
      </c>
      <c r="CA313" s="4">
        <v>11.082687</v>
      </c>
      <c r="CB313" s="4">
        <v>21.648951</v>
      </c>
    </row>
    <row r="314" spans="1:80">
      <c r="A314" s="2">
        <v>42440</v>
      </c>
      <c r="B314" s="32">
        <v>0.57345414351851853</v>
      </c>
      <c r="C314" s="4">
        <v>8.7409999999999997</v>
      </c>
      <c r="D314" s="4">
        <v>4.4793000000000003</v>
      </c>
      <c r="E314" s="4" t="s">
        <v>155</v>
      </c>
      <c r="F314" s="4">
        <v>44793.128120000001</v>
      </c>
      <c r="G314" s="4">
        <v>302.5</v>
      </c>
      <c r="H314" s="4">
        <v>85.8</v>
      </c>
      <c r="I314" s="4">
        <v>26204.1</v>
      </c>
      <c r="K314" s="4">
        <v>4.2</v>
      </c>
      <c r="L314" s="4">
        <v>2052</v>
      </c>
      <c r="M314" s="4">
        <v>0.85499999999999998</v>
      </c>
      <c r="N314" s="4">
        <v>7.4736000000000002</v>
      </c>
      <c r="O314" s="4">
        <v>3.83</v>
      </c>
      <c r="P314" s="4">
        <v>258.63319999999999</v>
      </c>
      <c r="Q314" s="4">
        <v>73.363200000000006</v>
      </c>
      <c r="R314" s="4">
        <v>332</v>
      </c>
      <c r="S314" s="4">
        <v>209.19980000000001</v>
      </c>
      <c r="T314" s="4">
        <v>59.341099999999997</v>
      </c>
      <c r="U314" s="4">
        <v>268.5</v>
      </c>
      <c r="V314" s="4">
        <v>26204.1381</v>
      </c>
      <c r="Y314" s="4">
        <v>1754.5609999999999</v>
      </c>
      <c r="Z314" s="4">
        <v>0</v>
      </c>
      <c r="AA314" s="4">
        <v>3.5912000000000002</v>
      </c>
      <c r="AB314" s="4" t="s">
        <v>384</v>
      </c>
      <c r="AC314" s="4">
        <v>0</v>
      </c>
      <c r="AD314" s="4">
        <v>11.7</v>
      </c>
      <c r="AE314" s="4">
        <v>847</v>
      </c>
      <c r="AF314" s="4">
        <v>878</v>
      </c>
      <c r="AG314" s="4">
        <v>882</v>
      </c>
      <c r="AH314" s="4">
        <v>52</v>
      </c>
      <c r="AI314" s="4">
        <v>24.72</v>
      </c>
      <c r="AJ314" s="4">
        <v>0.56999999999999995</v>
      </c>
      <c r="AK314" s="4">
        <v>987</v>
      </c>
      <c r="AL314" s="4">
        <v>8</v>
      </c>
      <c r="AM314" s="4">
        <v>0</v>
      </c>
      <c r="AN314" s="4">
        <v>31</v>
      </c>
      <c r="AO314" s="4">
        <v>192</v>
      </c>
      <c r="AP314" s="4">
        <v>189</v>
      </c>
      <c r="AQ314" s="4">
        <v>4.0999999999999996</v>
      </c>
      <c r="AR314" s="4">
        <v>195</v>
      </c>
      <c r="AS314" s="4" t="s">
        <v>155</v>
      </c>
      <c r="AT314" s="4">
        <v>2</v>
      </c>
      <c r="AU314" s="5">
        <v>0.78160879629629632</v>
      </c>
      <c r="AV314" s="4">
        <v>47.159719000000003</v>
      </c>
      <c r="AW314" s="4">
        <v>-88.490536000000006</v>
      </c>
      <c r="AX314" s="4">
        <v>312.8</v>
      </c>
      <c r="AY314" s="4">
        <v>32</v>
      </c>
      <c r="AZ314" s="4">
        <v>12</v>
      </c>
      <c r="BA314" s="4">
        <v>10</v>
      </c>
      <c r="BB314" s="4" t="s">
        <v>438</v>
      </c>
      <c r="BC314" s="4">
        <v>1.2750250000000001</v>
      </c>
      <c r="BD314" s="4">
        <v>1.524975</v>
      </c>
      <c r="BE314" s="4">
        <v>2.4</v>
      </c>
      <c r="BF314" s="4">
        <v>14.063000000000001</v>
      </c>
      <c r="BG314" s="4">
        <v>12.44</v>
      </c>
      <c r="BH314" s="4">
        <v>0.88</v>
      </c>
      <c r="BI314" s="4">
        <v>16.952000000000002</v>
      </c>
      <c r="BJ314" s="4">
        <v>1627.4559999999999</v>
      </c>
      <c r="BK314" s="4">
        <v>530.83299999999997</v>
      </c>
      <c r="BL314" s="4">
        <v>5.8979999999999997</v>
      </c>
      <c r="BM314" s="4">
        <v>1.673</v>
      </c>
      <c r="BN314" s="4">
        <v>7.5709999999999997</v>
      </c>
      <c r="BO314" s="4">
        <v>4.7709999999999999</v>
      </c>
      <c r="BP314" s="4">
        <v>1.353</v>
      </c>
      <c r="BQ314" s="4">
        <v>6.1239999999999997</v>
      </c>
      <c r="BR314" s="4">
        <v>188.68809999999999</v>
      </c>
      <c r="BU314" s="4">
        <v>75.804000000000002</v>
      </c>
      <c r="BW314" s="4">
        <v>568.61300000000006</v>
      </c>
      <c r="BX314" s="4">
        <v>0.43851400000000001</v>
      </c>
      <c r="BY314" s="4">
        <v>-5</v>
      </c>
      <c r="BZ314" s="4">
        <v>1.0735680000000001</v>
      </c>
      <c r="CA314" s="4">
        <v>10.716174000000001</v>
      </c>
      <c r="CB314" s="4">
        <v>21.686064999999999</v>
      </c>
    </row>
    <row r="315" spans="1:80">
      <c r="A315" s="2">
        <v>42440</v>
      </c>
      <c r="B315" s="32">
        <v>0.57346571759259257</v>
      </c>
      <c r="C315" s="4">
        <v>8.5</v>
      </c>
      <c r="D315" s="4">
        <v>5.0919999999999996</v>
      </c>
      <c r="E315" s="4" t="s">
        <v>155</v>
      </c>
      <c r="F315" s="4">
        <v>50919.734815999996</v>
      </c>
      <c r="G315" s="4">
        <v>190.3</v>
      </c>
      <c r="H315" s="4">
        <v>72.599999999999994</v>
      </c>
      <c r="I315" s="4">
        <v>27268.799999999999</v>
      </c>
      <c r="K315" s="4">
        <v>4.2</v>
      </c>
      <c r="L315" s="4">
        <v>2052</v>
      </c>
      <c r="M315" s="4">
        <v>0.84989999999999999</v>
      </c>
      <c r="N315" s="4">
        <v>7.2244000000000002</v>
      </c>
      <c r="O315" s="4">
        <v>4.3277000000000001</v>
      </c>
      <c r="P315" s="4">
        <v>161.7381</v>
      </c>
      <c r="Q315" s="4">
        <v>61.703600000000002</v>
      </c>
      <c r="R315" s="4">
        <v>223.4</v>
      </c>
      <c r="S315" s="4">
        <v>130.8246</v>
      </c>
      <c r="T315" s="4">
        <v>49.91</v>
      </c>
      <c r="U315" s="4">
        <v>180.7</v>
      </c>
      <c r="V315" s="4">
        <v>27268.806799999998</v>
      </c>
      <c r="Y315" s="4">
        <v>1744.018</v>
      </c>
      <c r="Z315" s="4">
        <v>0</v>
      </c>
      <c r="AA315" s="4">
        <v>3.5687000000000002</v>
      </c>
      <c r="AB315" s="4" t="s">
        <v>384</v>
      </c>
      <c r="AC315" s="4">
        <v>0</v>
      </c>
      <c r="AD315" s="4">
        <v>11.6</v>
      </c>
      <c r="AE315" s="4">
        <v>848</v>
      </c>
      <c r="AF315" s="4">
        <v>877</v>
      </c>
      <c r="AG315" s="4">
        <v>883</v>
      </c>
      <c r="AH315" s="4">
        <v>52</v>
      </c>
      <c r="AI315" s="4">
        <v>24.72</v>
      </c>
      <c r="AJ315" s="4">
        <v>0.56999999999999995</v>
      </c>
      <c r="AK315" s="4">
        <v>987</v>
      </c>
      <c r="AL315" s="4">
        <v>8</v>
      </c>
      <c r="AM315" s="4">
        <v>0</v>
      </c>
      <c r="AN315" s="4">
        <v>31</v>
      </c>
      <c r="AO315" s="4">
        <v>191.6</v>
      </c>
      <c r="AP315" s="4">
        <v>189</v>
      </c>
      <c r="AQ315" s="4">
        <v>4</v>
      </c>
      <c r="AR315" s="4">
        <v>195</v>
      </c>
      <c r="AS315" s="4" t="s">
        <v>155</v>
      </c>
      <c r="AT315" s="4">
        <v>2</v>
      </c>
      <c r="AU315" s="5">
        <v>0.78162037037037047</v>
      </c>
      <c r="AV315" s="4">
        <v>47.159613999999998</v>
      </c>
      <c r="AW315" s="4">
        <v>-88.490386999999998</v>
      </c>
      <c r="AX315" s="4">
        <v>312.5</v>
      </c>
      <c r="AY315" s="4">
        <v>35.799999999999997</v>
      </c>
      <c r="AZ315" s="4">
        <v>12</v>
      </c>
      <c r="BA315" s="4">
        <v>10</v>
      </c>
      <c r="BB315" s="4" t="s">
        <v>438</v>
      </c>
      <c r="BC315" s="4">
        <v>1.175125</v>
      </c>
      <c r="BD315" s="4">
        <v>1.6</v>
      </c>
      <c r="BE315" s="4">
        <v>2.3005</v>
      </c>
      <c r="BF315" s="4">
        <v>14.063000000000001</v>
      </c>
      <c r="BG315" s="4">
        <v>11.99</v>
      </c>
      <c r="BH315" s="4">
        <v>0.85</v>
      </c>
      <c r="BI315" s="4">
        <v>17.658999999999999</v>
      </c>
      <c r="BJ315" s="4">
        <v>1533.9649999999999</v>
      </c>
      <c r="BK315" s="4">
        <v>584.85599999999999</v>
      </c>
      <c r="BL315" s="4">
        <v>3.5960000000000001</v>
      </c>
      <c r="BM315" s="4">
        <v>1.3720000000000001</v>
      </c>
      <c r="BN315" s="4">
        <v>4.968</v>
      </c>
      <c r="BO315" s="4">
        <v>2.9089999999999998</v>
      </c>
      <c r="BP315" s="4">
        <v>1.1100000000000001</v>
      </c>
      <c r="BQ315" s="4">
        <v>4.0190000000000001</v>
      </c>
      <c r="BR315" s="4">
        <v>191.45859999999999</v>
      </c>
      <c r="BU315" s="4">
        <v>73.47</v>
      </c>
      <c r="BW315" s="4">
        <v>550.96</v>
      </c>
      <c r="BX315" s="4">
        <v>0.43216500000000002</v>
      </c>
      <c r="BY315" s="4">
        <v>-5</v>
      </c>
      <c r="BZ315" s="4">
        <v>1.072567</v>
      </c>
      <c r="CA315" s="4">
        <v>10.561032000000001</v>
      </c>
      <c r="CB315" s="4">
        <v>21.665852999999998</v>
      </c>
    </row>
    <row r="316" spans="1:80">
      <c r="A316" s="2">
        <v>42440</v>
      </c>
      <c r="B316" s="32">
        <v>0.57347729166666672</v>
      </c>
      <c r="C316" s="4">
        <v>8.5519999999999996</v>
      </c>
      <c r="D316" s="4">
        <v>4.9401000000000002</v>
      </c>
      <c r="E316" s="4" t="s">
        <v>155</v>
      </c>
      <c r="F316" s="4">
        <v>49401.217532000002</v>
      </c>
      <c r="G316" s="4">
        <v>138.4</v>
      </c>
      <c r="H316" s="4">
        <v>69.400000000000006</v>
      </c>
      <c r="I316" s="4">
        <v>27302.5</v>
      </c>
      <c r="K316" s="4">
        <v>4</v>
      </c>
      <c r="L316" s="4">
        <v>2052</v>
      </c>
      <c r="M316" s="4">
        <v>0.85099999999999998</v>
      </c>
      <c r="N316" s="4">
        <v>7.2770000000000001</v>
      </c>
      <c r="O316" s="4">
        <v>4.2038000000000002</v>
      </c>
      <c r="P316" s="4">
        <v>117.7551</v>
      </c>
      <c r="Q316" s="4">
        <v>59.041600000000003</v>
      </c>
      <c r="R316" s="4">
        <v>176.8</v>
      </c>
      <c r="S316" s="4">
        <v>95.248199999999997</v>
      </c>
      <c r="T316" s="4">
        <v>47.756799999999998</v>
      </c>
      <c r="U316" s="4">
        <v>143</v>
      </c>
      <c r="V316" s="4">
        <v>27302.5419</v>
      </c>
      <c r="Y316" s="4">
        <v>1746.15</v>
      </c>
      <c r="Z316" s="4">
        <v>0</v>
      </c>
      <c r="AA316" s="4">
        <v>3.4037999999999999</v>
      </c>
      <c r="AB316" s="4" t="s">
        <v>384</v>
      </c>
      <c r="AC316" s="4">
        <v>0</v>
      </c>
      <c r="AD316" s="4">
        <v>11.7</v>
      </c>
      <c r="AE316" s="4">
        <v>848</v>
      </c>
      <c r="AF316" s="4">
        <v>878</v>
      </c>
      <c r="AG316" s="4">
        <v>884</v>
      </c>
      <c r="AH316" s="4">
        <v>52</v>
      </c>
      <c r="AI316" s="4">
        <v>24.72</v>
      </c>
      <c r="AJ316" s="4">
        <v>0.56999999999999995</v>
      </c>
      <c r="AK316" s="4">
        <v>987</v>
      </c>
      <c r="AL316" s="4">
        <v>8</v>
      </c>
      <c r="AM316" s="4">
        <v>0</v>
      </c>
      <c r="AN316" s="4">
        <v>31</v>
      </c>
      <c r="AO316" s="4">
        <v>191</v>
      </c>
      <c r="AP316" s="4">
        <v>189</v>
      </c>
      <c r="AQ316" s="4">
        <v>4</v>
      </c>
      <c r="AR316" s="4">
        <v>195</v>
      </c>
      <c r="AS316" s="4" t="s">
        <v>155</v>
      </c>
      <c r="AT316" s="4">
        <v>2</v>
      </c>
      <c r="AU316" s="5">
        <v>0.78163194444444439</v>
      </c>
      <c r="AV316" s="4">
        <v>47.159509999999997</v>
      </c>
      <c r="AW316" s="4">
        <v>-88.490228000000002</v>
      </c>
      <c r="AX316" s="4">
        <v>312.3</v>
      </c>
      <c r="AY316" s="4">
        <v>36.6</v>
      </c>
      <c r="AZ316" s="4">
        <v>12</v>
      </c>
      <c r="BA316" s="4">
        <v>10</v>
      </c>
      <c r="BB316" s="4" t="s">
        <v>438</v>
      </c>
      <c r="BC316" s="4">
        <v>1.1000000000000001</v>
      </c>
      <c r="BD316" s="4">
        <v>1.6247750000000001</v>
      </c>
      <c r="BE316" s="4">
        <v>2.04955</v>
      </c>
      <c r="BF316" s="4">
        <v>14.063000000000001</v>
      </c>
      <c r="BG316" s="4">
        <v>12.08</v>
      </c>
      <c r="BH316" s="4">
        <v>0.86</v>
      </c>
      <c r="BI316" s="4">
        <v>17.515999999999998</v>
      </c>
      <c r="BJ316" s="4">
        <v>1552.539</v>
      </c>
      <c r="BK316" s="4">
        <v>570.83600000000001</v>
      </c>
      <c r="BL316" s="4">
        <v>2.6309999999999998</v>
      </c>
      <c r="BM316" s="4">
        <v>1.319</v>
      </c>
      <c r="BN316" s="4">
        <v>3.95</v>
      </c>
      <c r="BO316" s="4">
        <v>2.1280000000000001</v>
      </c>
      <c r="BP316" s="4">
        <v>1.0669999999999999</v>
      </c>
      <c r="BQ316" s="4">
        <v>3.1949999999999998</v>
      </c>
      <c r="BR316" s="4">
        <v>192.6157</v>
      </c>
      <c r="BU316" s="4">
        <v>73.912999999999997</v>
      </c>
      <c r="BW316" s="4">
        <v>528.02599999999995</v>
      </c>
      <c r="BX316" s="4">
        <v>0.44149500000000003</v>
      </c>
      <c r="BY316" s="4">
        <v>-5</v>
      </c>
      <c r="BZ316" s="4">
        <v>1.0715669999999999</v>
      </c>
      <c r="CA316" s="4">
        <v>10.789033999999999</v>
      </c>
      <c r="CB316" s="4">
        <v>21.645652999999999</v>
      </c>
    </row>
    <row r="317" spans="1:80">
      <c r="A317" s="2">
        <v>42440</v>
      </c>
      <c r="B317" s="32">
        <v>0.57348886574074076</v>
      </c>
      <c r="C317" s="4">
        <v>8.92</v>
      </c>
      <c r="D317" s="4">
        <v>4.5419999999999998</v>
      </c>
      <c r="E317" s="4" t="s">
        <v>155</v>
      </c>
      <c r="F317" s="4">
        <v>45419.965927999998</v>
      </c>
      <c r="G317" s="4">
        <v>94.3</v>
      </c>
      <c r="H317" s="4">
        <v>63.7</v>
      </c>
      <c r="I317" s="4">
        <v>26979.3</v>
      </c>
      <c r="K317" s="4">
        <v>4</v>
      </c>
      <c r="L317" s="4">
        <v>2052</v>
      </c>
      <c r="M317" s="4">
        <v>0.85219999999999996</v>
      </c>
      <c r="N317" s="4">
        <v>7.6016000000000004</v>
      </c>
      <c r="O317" s="4">
        <v>3.8706999999999998</v>
      </c>
      <c r="P317" s="4">
        <v>80.329300000000003</v>
      </c>
      <c r="Q317" s="4">
        <v>54.285699999999999</v>
      </c>
      <c r="R317" s="4">
        <v>134.6</v>
      </c>
      <c r="S317" s="4">
        <v>64.975700000000003</v>
      </c>
      <c r="T317" s="4">
        <v>43.9099</v>
      </c>
      <c r="U317" s="4">
        <v>108.9</v>
      </c>
      <c r="V317" s="4">
        <v>26979.279600000002</v>
      </c>
      <c r="Y317" s="4">
        <v>1748.732</v>
      </c>
      <c r="Z317" s="4">
        <v>0</v>
      </c>
      <c r="AA317" s="4">
        <v>3.4087999999999998</v>
      </c>
      <c r="AB317" s="4" t="s">
        <v>384</v>
      </c>
      <c r="AC317" s="4">
        <v>0</v>
      </c>
      <c r="AD317" s="4">
        <v>11.7</v>
      </c>
      <c r="AE317" s="4">
        <v>848</v>
      </c>
      <c r="AF317" s="4">
        <v>877</v>
      </c>
      <c r="AG317" s="4">
        <v>885</v>
      </c>
      <c r="AH317" s="4">
        <v>52</v>
      </c>
      <c r="AI317" s="4">
        <v>24.72</v>
      </c>
      <c r="AJ317" s="4">
        <v>0.56999999999999995</v>
      </c>
      <c r="AK317" s="4">
        <v>987</v>
      </c>
      <c r="AL317" s="4">
        <v>8</v>
      </c>
      <c r="AM317" s="4">
        <v>0</v>
      </c>
      <c r="AN317" s="4">
        <v>31</v>
      </c>
      <c r="AO317" s="4">
        <v>191</v>
      </c>
      <c r="AP317" s="4">
        <v>189</v>
      </c>
      <c r="AQ317" s="4">
        <v>4</v>
      </c>
      <c r="AR317" s="4">
        <v>195</v>
      </c>
      <c r="AS317" s="4" t="s">
        <v>155</v>
      </c>
      <c r="AT317" s="4">
        <v>2</v>
      </c>
      <c r="AU317" s="5">
        <v>0.78164351851851854</v>
      </c>
      <c r="AV317" s="4">
        <v>47.159410000000001</v>
      </c>
      <c r="AW317" s="4">
        <v>-88.490065999999999</v>
      </c>
      <c r="AX317" s="4">
        <v>312.10000000000002</v>
      </c>
      <c r="AY317" s="4">
        <v>36.6</v>
      </c>
      <c r="AZ317" s="4">
        <v>12</v>
      </c>
      <c r="BA317" s="4">
        <v>10</v>
      </c>
      <c r="BB317" s="4" t="s">
        <v>438</v>
      </c>
      <c r="BC317" s="4">
        <v>1.1246750000000001</v>
      </c>
      <c r="BD317" s="4">
        <v>1.724675</v>
      </c>
      <c r="BE317" s="4">
        <v>2.224675</v>
      </c>
      <c r="BF317" s="4">
        <v>14.063000000000001</v>
      </c>
      <c r="BG317" s="4">
        <v>12.19</v>
      </c>
      <c r="BH317" s="4">
        <v>0.87</v>
      </c>
      <c r="BI317" s="4">
        <v>17.341999999999999</v>
      </c>
      <c r="BJ317" s="4">
        <v>1626.49</v>
      </c>
      <c r="BK317" s="4">
        <v>527.125</v>
      </c>
      <c r="BL317" s="4">
        <v>1.8</v>
      </c>
      <c r="BM317" s="4">
        <v>1.216</v>
      </c>
      <c r="BN317" s="4">
        <v>3.016</v>
      </c>
      <c r="BO317" s="4">
        <v>1.456</v>
      </c>
      <c r="BP317" s="4">
        <v>0.98399999999999999</v>
      </c>
      <c r="BQ317" s="4">
        <v>2.44</v>
      </c>
      <c r="BR317" s="4">
        <v>190.8844</v>
      </c>
      <c r="BU317" s="4">
        <v>74.236000000000004</v>
      </c>
      <c r="BW317" s="4">
        <v>530.33199999999999</v>
      </c>
      <c r="BX317" s="4">
        <v>0.51321799999999995</v>
      </c>
      <c r="BY317" s="4">
        <v>-5</v>
      </c>
      <c r="BZ317" s="4">
        <v>1.0701339999999999</v>
      </c>
      <c r="CA317" s="4">
        <v>12.541765</v>
      </c>
      <c r="CB317" s="4">
        <v>21.616707000000002</v>
      </c>
    </row>
    <row r="318" spans="1:80">
      <c r="A318" s="2">
        <v>42440</v>
      </c>
      <c r="B318" s="32">
        <v>0.5735004398148148</v>
      </c>
      <c r="C318" s="4">
        <v>9.2970000000000006</v>
      </c>
      <c r="D318" s="4">
        <v>3.5402999999999998</v>
      </c>
      <c r="E318" s="4" t="s">
        <v>155</v>
      </c>
      <c r="F318" s="4">
        <v>35402.930153000001</v>
      </c>
      <c r="G318" s="4">
        <v>96.3</v>
      </c>
      <c r="H318" s="4">
        <v>63.6</v>
      </c>
      <c r="I318" s="4">
        <v>26144.400000000001</v>
      </c>
      <c r="K318" s="4">
        <v>4</v>
      </c>
      <c r="L318" s="4">
        <v>2052</v>
      </c>
      <c r="M318" s="4">
        <v>0.85960000000000003</v>
      </c>
      <c r="N318" s="4">
        <v>7.9916</v>
      </c>
      <c r="O318" s="4">
        <v>3.0432999999999999</v>
      </c>
      <c r="P318" s="4">
        <v>82.768600000000006</v>
      </c>
      <c r="Q318" s="4">
        <v>54.671900000000001</v>
      </c>
      <c r="R318" s="4">
        <v>137.4</v>
      </c>
      <c r="S318" s="4">
        <v>66.948800000000006</v>
      </c>
      <c r="T318" s="4">
        <v>44.222299999999997</v>
      </c>
      <c r="U318" s="4">
        <v>111.2</v>
      </c>
      <c r="V318" s="4">
        <v>26144.3622</v>
      </c>
      <c r="Y318" s="4">
        <v>1763.942</v>
      </c>
      <c r="Z318" s="4">
        <v>0</v>
      </c>
      <c r="AA318" s="4">
        <v>3.4384999999999999</v>
      </c>
      <c r="AB318" s="4" t="s">
        <v>384</v>
      </c>
      <c r="AC318" s="4">
        <v>0</v>
      </c>
      <c r="AD318" s="4">
        <v>11.6</v>
      </c>
      <c r="AE318" s="4">
        <v>848</v>
      </c>
      <c r="AF318" s="4">
        <v>876</v>
      </c>
      <c r="AG318" s="4">
        <v>884</v>
      </c>
      <c r="AH318" s="4">
        <v>52</v>
      </c>
      <c r="AI318" s="4">
        <v>24.72</v>
      </c>
      <c r="AJ318" s="4">
        <v>0.56999999999999995</v>
      </c>
      <c r="AK318" s="4">
        <v>987</v>
      </c>
      <c r="AL318" s="4">
        <v>8</v>
      </c>
      <c r="AM318" s="4">
        <v>0</v>
      </c>
      <c r="AN318" s="4">
        <v>31</v>
      </c>
      <c r="AO318" s="4">
        <v>191</v>
      </c>
      <c r="AP318" s="4">
        <v>189</v>
      </c>
      <c r="AQ318" s="4">
        <v>3.9</v>
      </c>
      <c r="AR318" s="4">
        <v>195</v>
      </c>
      <c r="AS318" s="4" t="s">
        <v>155</v>
      </c>
      <c r="AT318" s="4">
        <v>2</v>
      </c>
      <c r="AU318" s="5">
        <v>0.78165509259259258</v>
      </c>
      <c r="AV318" s="4">
        <v>47.159308000000003</v>
      </c>
      <c r="AW318" s="4">
        <v>-88.489906000000005</v>
      </c>
      <c r="AX318" s="4">
        <v>312.2</v>
      </c>
      <c r="AY318" s="4">
        <v>36.4</v>
      </c>
      <c r="AZ318" s="4">
        <v>12</v>
      </c>
      <c r="BA318" s="4">
        <v>10</v>
      </c>
      <c r="BB318" s="4" t="s">
        <v>438</v>
      </c>
      <c r="BC318" s="4">
        <v>1.2</v>
      </c>
      <c r="BD318" s="4">
        <v>1.8</v>
      </c>
      <c r="BE318" s="4">
        <v>2.2999999999999998</v>
      </c>
      <c r="BF318" s="4">
        <v>14.063000000000001</v>
      </c>
      <c r="BG318" s="4">
        <v>12.87</v>
      </c>
      <c r="BH318" s="4">
        <v>0.92</v>
      </c>
      <c r="BI318" s="4">
        <v>16.329999999999998</v>
      </c>
      <c r="BJ318" s="4">
        <v>1775.402</v>
      </c>
      <c r="BK318" s="4">
        <v>430.31200000000001</v>
      </c>
      <c r="BL318" s="4">
        <v>1.9259999999999999</v>
      </c>
      <c r="BM318" s="4">
        <v>1.272</v>
      </c>
      <c r="BN318" s="4">
        <v>3.198</v>
      </c>
      <c r="BO318" s="4">
        <v>1.5580000000000001</v>
      </c>
      <c r="BP318" s="4">
        <v>1.0289999999999999</v>
      </c>
      <c r="BQ318" s="4">
        <v>2.5859999999999999</v>
      </c>
      <c r="BR318" s="4">
        <v>192.0592</v>
      </c>
      <c r="BU318" s="4">
        <v>77.748999999999995</v>
      </c>
      <c r="BW318" s="4">
        <v>555.42600000000004</v>
      </c>
      <c r="BX318" s="4">
        <v>0.54837000000000002</v>
      </c>
      <c r="BY318" s="4">
        <v>-5</v>
      </c>
      <c r="BZ318" s="4">
        <v>1.069</v>
      </c>
      <c r="CA318" s="4">
        <v>13.400791999999999</v>
      </c>
      <c r="CB318" s="4">
        <v>21.593800000000002</v>
      </c>
    </row>
    <row r="319" spans="1:80">
      <c r="A319" s="2">
        <v>42440</v>
      </c>
      <c r="B319" s="32">
        <v>0.57351201388888884</v>
      </c>
      <c r="C319" s="4">
        <v>9.5250000000000004</v>
      </c>
      <c r="D319" s="4">
        <v>3.1352000000000002</v>
      </c>
      <c r="E319" s="4" t="s">
        <v>155</v>
      </c>
      <c r="F319" s="4">
        <v>31351.680531999998</v>
      </c>
      <c r="G319" s="4">
        <v>160.9</v>
      </c>
      <c r="H319" s="4">
        <v>56.5</v>
      </c>
      <c r="I319" s="4">
        <v>25353.1</v>
      </c>
      <c r="K319" s="4">
        <v>4</v>
      </c>
      <c r="L319" s="4">
        <v>2052</v>
      </c>
      <c r="M319" s="4">
        <v>0.86240000000000006</v>
      </c>
      <c r="N319" s="4">
        <v>8.2141000000000002</v>
      </c>
      <c r="O319" s="4">
        <v>2.7038000000000002</v>
      </c>
      <c r="P319" s="4">
        <v>138.74770000000001</v>
      </c>
      <c r="Q319" s="4">
        <v>48.695099999999996</v>
      </c>
      <c r="R319" s="4">
        <v>187.4</v>
      </c>
      <c r="S319" s="4">
        <v>112.22839999999999</v>
      </c>
      <c r="T319" s="4">
        <v>39.387900000000002</v>
      </c>
      <c r="U319" s="4">
        <v>151.6</v>
      </c>
      <c r="V319" s="4">
        <v>25353.090899999999</v>
      </c>
      <c r="Y319" s="4">
        <v>1769.671</v>
      </c>
      <c r="Z319" s="4">
        <v>0</v>
      </c>
      <c r="AA319" s="4">
        <v>3.4497</v>
      </c>
      <c r="AB319" s="4" t="s">
        <v>384</v>
      </c>
      <c r="AC319" s="4">
        <v>0</v>
      </c>
      <c r="AD319" s="4">
        <v>11.6</v>
      </c>
      <c r="AE319" s="4">
        <v>847</v>
      </c>
      <c r="AF319" s="4">
        <v>873</v>
      </c>
      <c r="AG319" s="4">
        <v>883</v>
      </c>
      <c r="AH319" s="4">
        <v>52</v>
      </c>
      <c r="AI319" s="4">
        <v>24.72</v>
      </c>
      <c r="AJ319" s="4">
        <v>0.56999999999999995</v>
      </c>
      <c r="AK319" s="4">
        <v>987</v>
      </c>
      <c r="AL319" s="4">
        <v>8</v>
      </c>
      <c r="AM319" s="4">
        <v>0</v>
      </c>
      <c r="AN319" s="4">
        <v>31</v>
      </c>
      <c r="AO319" s="4">
        <v>191</v>
      </c>
      <c r="AP319" s="4">
        <v>189</v>
      </c>
      <c r="AQ319" s="4">
        <v>3.9</v>
      </c>
      <c r="AR319" s="4">
        <v>195</v>
      </c>
      <c r="AS319" s="4" t="s">
        <v>155</v>
      </c>
      <c r="AT319" s="4">
        <v>2</v>
      </c>
      <c r="AU319" s="5">
        <v>0.78166666666666673</v>
      </c>
      <c r="AV319" s="4">
        <v>47.159205999999998</v>
      </c>
      <c r="AW319" s="4">
        <v>-88.489749000000003</v>
      </c>
      <c r="AX319" s="4">
        <v>312.3</v>
      </c>
      <c r="AY319" s="4">
        <v>36</v>
      </c>
      <c r="AZ319" s="4">
        <v>12</v>
      </c>
      <c r="BA319" s="4">
        <v>10</v>
      </c>
      <c r="BB319" s="4" t="s">
        <v>438</v>
      </c>
      <c r="BC319" s="4">
        <v>1.2</v>
      </c>
      <c r="BD319" s="4">
        <v>1.6043909999999999</v>
      </c>
      <c r="BE319" s="4">
        <v>2.2510979999999998</v>
      </c>
      <c r="BF319" s="4">
        <v>14.063000000000001</v>
      </c>
      <c r="BG319" s="4">
        <v>13.15</v>
      </c>
      <c r="BH319" s="4">
        <v>0.94</v>
      </c>
      <c r="BI319" s="4">
        <v>15.954000000000001</v>
      </c>
      <c r="BJ319" s="4">
        <v>1851.5170000000001</v>
      </c>
      <c r="BK319" s="4">
        <v>387.90199999999999</v>
      </c>
      <c r="BL319" s="4">
        <v>3.2749999999999999</v>
      </c>
      <c r="BM319" s="4">
        <v>1.149</v>
      </c>
      <c r="BN319" s="4">
        <v>4.4249999999999998</v>
      </c>
      <c r="BO319" s="4">
        <v>2.649</v>
      </c>
      <c r="BP319" s="4">
        <v>0.93</v>
      </c>
      <c r="BQ319" s="4">
        <v>3.5790000000000002</v>
      </c>
      <c r="BR319" s="4">
        <v>188.97130000000001</v>
      </c>
      <c r="BU319" s="4">
        <v>79.141999999999996</v>
      </c>
      <c r="BW319" s="4">
        <v>565.38199999999995</v>
      </c>
      <c r="BX319" s="4">
        <v>0.461752</v>
      </c>
      <c r="BY319" s="4">
        <v>-5</v>
      </c>
      <c r="BZ319" s="4">
        <v>1.069</v>
      </c>
      <c r="CA319" s="4">
        <v>11.284064000000001</v>
      </c>
      <c r="CB319" s="4">
        <v>21.593800000000002</v>
      </c>
    </row>
    <row r="320" spans="1:80">
      <c r="A320" s="2">
        <v>42440</v>
      </c>
      <c r="B320" s="32">
        <v>0.57352358796296299</v>
      </c>
      <c r="C320" s="4">
        <v>9.5719999999999992</v>
      </c>
      <c r="D320" s="4">
        <v>2.9636</v>
      </c>
      <c r="E320" s="4" t="s">
        <v>155</v>
      </c>
      <c r="F320" s="4">
        <v>29635.673469000001</v>
      </c>
      <c r="G320" s="4">
        <v>264.10000000000002</v>
      </c>
      <c r="H320" s="4">
        <v>52.9</v>
      </c>
      <c r="I320" s="4">
        <v>24816</v>
      </c>
      <c r="K320" s="4">
        <v>4.0999999999999996</v>
      </c>
      <c r="L320" s="4">
        <v>2052</v>
      </c>
      <c r="M320" s="4">
        <v>0.86409999999999998</v>
      </c>
      <c r="N320" s="4">
        <v>8.2715999999999994</v>
      </c>
      <c r="O320" s="4">
        <v>2.5609000000000002</v>
      </c>
      <c r="P320" s="4">
        <v>228.22190000000001</v>
      </c>
      <c r="Q320" s="4">
        <v>45.713200000000001</v>
      </c>
      <c r="R320" s="4">
        <v>273.89999999999998</v>
      </c>
      <c r="S320" s="4">
        <v>184.60120000000001</v>
      </c>
      <c r="T320" s="4">
        <v>36.975900000000003</v>
      </c>
      <c r="U320" s="4">
        <v>221.6</v>
      </c>
      <c r="V320" s="4">
        <v>24815.963500000002</v>
      </c>
      <c r="Y320" s="4">
        <v>1773.222</v>
      </c>
      <c r="Z320" s="4">
        <v>0</v>
      </c>
      <c r="AA320" s="4">
        <v>3.5430000000000001</v>
      </c>
      <c r="AB320" s="4" t="s">
        <v>384</v>
      </c>
      <c r="AC320" s="4">
        <v>0</v>
      </c>
      <c r="AD320" s="4">
        <v>11.6</v>
      </c>
      <c r="AE320" s="4">
        <v>847</v>
      </c>
      <c r="AF320" s="4">
        <v>872</v>
      </c>
      <c r="AG320" s="4">
        <v>883</v>
      </c>
      <c r="AH320" s="4">
        <v>52</v>
      </c>
      <c r="AI320" s="4">
        <v>24.72</v>
      </c>
      <c r="AJ320" s="4">
        <v>0.56999999999999995</v>
      </c>
      <c r="AK320" s="4">
        <v>987</v>
      </c>
      <c r="AL320" s="4">
        <v>8</v>
      </c>
      <c r="AM320" s="4">
        <v>0</v>
      </c>
      <c r="AN320" s="4">
        <v>31</v>
      </c>
      <c r="AO320" s="4">
        <v>191</v>
      </c>
      <c r="AP320" s="4">
        <v>189</v>
      </c>
      <c r="AQ320" s="4">
        <v>3.8</v>
      </c>
      <c r="AR320" s="4">
        <v>195</v>
      </c>
      <c r="AS320" s="4" t="s">
        <v>155</v>
      </c>
      <c r="AT320" s="4">
        <v>2</v>
      </c>
      <c r="AU320" s="5">
        <v>0.78167824074074066</v>
      </c>
      <c r="AV320" s="4">
        <v>47.159100000000002</v>
      </c>
      <c r="AW320" s="4">
        <v>-88.489596000000006</v>
      </c>
      <c r="AX320" s="4">
        <v>312.3</v>
      </c>
      <c r="AY320" s="4">
        <v>36.200000000000003</v>
      </c>
      <c r="AZ320" s="4">
        <v>12</v>
      </c>
      <c r="BA320" s="4">
        <v>10</v>
      </c>
      <c r="BB320" s="4" t="s">
        <v>438</v>
      </c>
      <c r="BC320" s="4">
        <v>1.2</v>
      </c>
      <c r="BD320" s="4">
        <v>1</v>
      </c>
      <c r="BE320" s="4">
        <v>2.1</v>
      </c>
      <c r="BF320" s="4">
        <v>14.063000000000001</v>
      </c>
      <c r="BG320" s="4">
        <v>13.33</v>
      </c>
      <c r="BH320" s="4">
        <v>0.95</v>
      </c>
      <c r="BI320" s="4">
        <v>15.722</v>
      </c>
      <c r="BJ320" s="4">
        <v>1884.02</v>
      </c>
      <c r="BK320" s="4">
        <v>371.255</v>
      </c>
      <c r="BL320" s="4">
        <v>5.444</v>
      </c>
      <c r="BM320" s="4">
        <v>1.0900000000000001</v>
      </c>
      <c r="BN320" s="4">
        <v>6.5339999999999998</v>
      </c>
      <c r="BO320" s="4">
        <v>4.4029999999999996</v>
      </c>
      <c r="BP320" s="4">
        <v>0.88200000000000001</v>
      </c>
      <c r="BQ320" s="4">
        <v>5.2850000000000001</v>
      </c>
      <c r="BR320" s="4">
        <v>186.90530000000001</v>
      </c>
      <c r="BU320" s="4">
        <v>80.132000000000005</v>
      </c>
      <c r="BW320" s="4">
        <v>586.76199999999994</v>
      </c>
      <c r="BX320" s="4">
        <v>0.44775300000000001</v>
      </c>
      <c r="BY320" s="4">
        <v>-5</v>
      </c>
      <c r="BZ320" s="4">
        <v>1.069</v>
      </c>
      <c r="CA320" s="4">
        <v>10.941964</v>
      </c>
      <c r="CB320" s="4">
        <v>21.593800000000002</v>
      </c>
    </row>
    <row r="321" spans="1:80">
      <c r="A321" s="2">
        <v>42440</v>
      </c>
      <c r="B321" s="32">
        <v>0.57353516203703703</v>
      </c>
      <c r="C321" s="4">
        <v>9.5679999999999996</v>
      </c>
      <c r="D321" s="4">
        <v>2.9218999999999999</v>
      </c>
      <c r="E321" s="4" t="s">
        <v>155</v>
      </c>
      <c r="F321" s="4">
        <v>29218.666107000001</v>
      </c>
      <c r="G321" s="4">
        <v>332.3</v>
      </c>
      <c r="H321" s="4">
        <v>52.9</v>
      </c>
      <c r="I321" s="4">
        <v>24622.5</v>
      </c>
      <c r="K321" s="4">
        <v>4.0999999999999996</v>
      </c>
      <c r="L321" s="4">
        <v>2052</v>
      </c>
      <c r="M321" s="4">
        <v>0.86470000000000002</v>
      </c>
      <c r="N321" s="4">
        <v>8.2736000000000001</v>
      </c>
      <c r="O321" s="4">
        <v>2.5266000000000002</v>
      </c>
      <c r="P321" s="4">
        <v>287.34649999999999</v>
      </c>
      <c r="Q321" s="4">
        <v>45.743699999999997</v>
      </c>
      <c r="R321" s="4">
        <v>333.1</v>
      </c>
      <c r="S321" s="4">
        <v>232.42509999999999</v>
      </c>
      <c r="T321" s="4">
        <v>37.000599999999999</v>
      </c>
      <c r="U321" s="4">
        <v>269.39999999999998</v>
      </c>
      <c r="V321" s="4">
        <v>24622.4516</v>
      </c>
      <c r="Y321" s="4">
        <v>1774.4059999999999</v>
      </c>
      <c r="Z321" s="4">
        <v>0</v>
      </c>
      <c r="AA321" s="4">
        <v>3.5453999999999999</v>
      </c>
      <c r="AB321" s="4" t="s">
        <v>384</v>
      </c>
      <c r="AC321" s="4">
        <v>0</v>
      </c>
      <c r="AD321" s="4">
        <v>11.6</v>
      </c>
      <c r="AE321" s="4">
        <v>848</v>
      </c>
      <c r="AF321" s="4">
        <v>874</v>
      </c>
      <c r="AG321" s="4">
        <v>883</v>
      </c>
      <c r="AH321" s="4">
        <v>52</v>
      </c>
      <c r="AI321" s="4">
        <v>24.72</v>
      </c>
      <c r="AJ321" s="4">
        <v>0.56999999999999995</v>
      </c>
      <c r="AK321" s="4">
        <v>987</v>
      </c>
      <c r="AL321" s="4">
        <v>8</v>
      </c>
      <c r="AM321" s="4">
        <v>0</v>
      </c>
      <c r="AN321" s="4">
        <v>31</v>
      </c>
      <c r="AO321" s="4">
        <v>191</v>
      </c>
      <c r="AP321" s="4">
        <v>189</v>
      </c>
      <c r="AQ321" s="4">
        <v>3.7</v>
      </c>
      <c r="AR321" s="4">
        <v>195</v>
      </c>
      <c r="AS321" s="4" t="s">
        <v>155</v>
      </c>
      <c r="AT321" s="4">
        <v>2</v>
      </c>
      <c r="AU321" s="5">
        <v>0.78168981481481481</v>
      </c>
      <c r="AV321" s="4">
        <v>47.159001000000004</v>
      </c>
      <c r="AW321" s="4">
        <v>-88.489435</v>
      </c>
      <c r="AX321" s="4">
        <v>312.2</v>
      </c>
      <c r="AY321" s="4">
        <v>36.4</v>
      </c>
      <c r="AZ321" s="4">
        <v>12</v>
      </c>
      <c r="BA321" s="4">
        <v>10</v>
      </c>
      <c r="BB321" s="4" t="s">
        <v>438</v>
      </c>
      <c r="BC321" s="4">
        <v>1.175824</v>
      </c>
      <c r="BD321" s="4">
        <v>1.024176</v>
      </c>
      <c r="BE321" s="4">
        <v>2.1</v>
      </c>
      <c r="BF321" s="4">
        <v>14.063000000000001</v>
      </c>
      <c r="BG321" s="4">
        <v>13.39</v>
      </c>
      <c r="BH321" s="4">
        <v>0.95</v>
      </c>
      <c r="BI321" s="4">
        <v>15.644</v>
      </c>
      <c r="BJ321" s="4">
        <v>1891.8389999999999</v>
      </c>
      <c r="BK321" s="4">
        <v>367.709</v>
      </c>
      <c r="BL321" s="4">
        <v>6.8810000000000002</v>
      </c>
      <c r="BM321" s="4">
        <v>1.095</v>
      </c>
      <c r="BN321" s="4">
        <v>7.976</v>
      </c>
      <c r="BO321" s="4">
        <v>5.5659999999999998</v>
      </c>
      <c r="BP321" s="4">
        <v>0.88600000000000001</v>
      </c>
      <c r="BQ321" s="4">
        <v>6.452</v>
      </c>
      <c r="BR321" s="4">
        <v>186.1738</v>
      </c>
      <c r="BU321" s="4">
        <v>80.498999999999995</v>
      </c>
      <c r="BW321" s="4">
        <v>589.45299999999997</v>
      </c>
      <c r="BX321" s="4">
        <v>0.47489700000000001</v>
      </c>
      <c r="BY321" s="4">
        <v>-5</v>
      </c>
      <c r="BZ321" s="4">
        <v>1.069</v>
      </c>
      <c r="CA321" s="4">
        <v>11.605295999999999</v>
      </c>
      <c r="CB321" s="4">
        <v>21.593800000000002</v>
      </c>
    </row>
    <row r="322" spans="1:80">
      <c r="A322" s="2">
        <v>42440</v>
      </c>
      <c r="B322" s="32">
        <v>0.57354673611111118</v>
      </c>
      <c r="C322" s="4">
        <v>9.266</v>
      </c>
      <c r="D322" s="4">
        <v>3.1147</v>
      </c>
      <c r="E322" s="4" t="s">
        <v>155</v>
      </c>
      <c r="F322" s="4">
        <v>31147.313432999999</v>
      </c>
      <c r="G322" s="4">
        <v>369.1</v>
      </c>
      <c r="H322" s="4">
        <v>52.9</v>
      </c>
      <c r="I322" s="4">
        <v>24851.9</v>
      </c>
      <c r="K322" s="4">
        <v>4.1500000000000004</v>
      </c>
      <c r="L322" s="4">
        <v>2052</v>
      </c>
      <c r="M322" s="4">
        <v>0.86499999999999999</v>
      </c>
      <c r="N322" s="4">
        <v>8.0155999999999992</v>
      </c>
      <c r="O322" s="4">
        <v>2.6943999999999999</v>
      </c>
      <c r="P322" s="4">
        <v>319.32299999999998</v>
      </c>
      <c r="Q322" s="4">
        <v>45.760800000000003</v>
      </c>
      <c r="R322" s="4">
        <v>365.1</v>
      </c>
      <c r="S322" s="4">
        <v>258.28980000000001</v>
      </c>
      <c r="T322" s="4">
        <v>37.014400000000002</v>
      </c>
      <c r="U322" s="4">
        <v>295.3</v>
      </c>
      <c r="V322" s="4">
        <v>24851.896000000001</v>
      </c>
      <c r="Y322" s="4">
        <v>1775.07</v>
      </c>
      <c r="Z322" s="4">
        <v>0</v>
      </c>
      <c r="AA322" s="4">
        <v>3.5924999999999998</v>
      </c>
      <c r="AB322" s="4" t="s">
        <v>384</v>
      </c>
      <c r="AC322" s="4">
        <v>0</v>
      </c>
      <c r="AD322" s="4">
        <v>11.6</v>
      </c>
      <c r="AE322" s="4">
        <v>848</v>
      </c>
      <c r="AF322" s="4">
        <v>875</v>
      </c>
      <c r="AG322" s="4">
        <v>883</v>
      </c>
      <c r="AH322" s="4">
        <v>52</v>
      </c>
      <c r="AI322" s="4">
        <v>24.72</v>
      </c>
      <c r="AJ322" s="4">
        <v>0.56999999999999995</v>
      </c>
      <c r="AK322" s="4">
        <v>987</v>
      </c>
      <c r="AL322" s="4">
        <v>8</v>
      </c>
      <c r="AM322" s="4">
        <v>0</v>
      </c>
      <c r="AN322" s="4">
        <v>31</v>
      </c>
      <c r="AO322" s="4">
        <v>191</v>
      </c>
      <c r="AP322" s="4">
        <v>188.6</v>
      </c>
      <c r="AQ322" s="4">
        <v>3.6</v>
      </c>
      <c r="AR322" s="4">
        <v>195</v>
      </c>
      <c r="AS322" s="4" t="s">
        <v>155</v>
      </c>
      <c r="AT322" s="4">
        <v>2</v>
      </c>
      <c r="AU322" s="5">
        <v>0.78170138888888896</v>
      </c>
      <c r="AV322" s="4">
        <v>47.158932</v>
      </c>
      <c r="AW322" s="4">
        <v>-88.489236000000005</v>
      </c>
      <c r="AX322" s="4">
        <v>312.10000000000002</v>
      </c>
      <c r="AY322" s="4">
        <v>37.200000000000003</v>
      </c>
      <c r="AZ322" s="4">
        <v>12</v>
      </c>
      <c r="BA322" s="4">
        <v>10</v>
      </c>
      <c r="BB322" s="4" t="s">
        <v>438</v>
      </c>
      <c r="BC322" s="4">
        <v>1.1240760000000001</v>
      </c>
      <c r="BD322" s="4">
        <v>1.1481520000000001</v>
      </c>
      <c r="BE322" s="4">
        <v>2.1481520000000001</v>
      </c>
      <c r="BF322" s="4">
        <v>14.063000000000001</v>
      </c>
      <c r="BG322" s="4">
        <v>13.43</v>
      </c>
      <c r="BH322" s="4">
        <v>0.96</v>
      </c>
      <c r="BI322" s="4">
        <v>15.601000000000001</v>
      </c>
      <c r="BJ322" s="4">
        <v>1842.2159999999999</v>
      </c>
      <c r="BK322" s="4">
        <v>394.13</v>
      </c>
      <c r="BL322" s="4">
        <v>7.6849999999999996</v>
      </c>
      <c r="BM322" s="4">
        <v>1.101</v>
      </c>
      <c r="BN322" s="4">
        <v>8.7870000000000008</v>
      </c>
      <c r="BO322" s="4">
        <v>6.2169999999999996</v>
      </c>
      <c r="BP322" s="4">
        <v>0.89100000000000001</v>
      </c>
      <c r="BQ322" s="4">
        <v>7.1070000000000002</v>
      </c>
      <c r="BR322" s="4">
        <v>188.86859999999999</v>
      </c>
      <c r="BU322" s="4">
        <v>80.941000000000003</v>
      </c>
      <c r="BW322" s="4">
        <v>600.33399999999995</v>
      </c>
      <c r="BX322" s="4">
        <v>0.51680499999999996</v>
      </c>
      <c r="BY322" s="4">
        <v>-5</v>
      </c>
      <c r="BZ322" s="4">
        <v>1.0681339999999999</v>
      </c>
      <c r="CA322" s="4">
        <v>12.629422</v>
      </c>
      <c r="CB322" s="4">
        <v>21.576307</v>
      </c>
    </row>
    <row r="323" spans="1:80">
      <c r="A323" s="2">
        <v>42440</v>
      </c>
      <c r="B323" s="32">
        <v>0.57355831018518522</v>
      </c>
      <c r="C323" s="4">
        <v>8.8870000000000005</v>
      </c>
      <c r="D323" s="4">
        <v>3.83</v>
      </c>
      <c r="E323" s="4" t="s">
        <v>155</v>
      </c>
      <c r="F323" s="4">
        <v>38300.203046000002</v>
      </c>
      <c r="G323" s="4">
        <v>474</v>
      </c>
      <c r="H323" s="4">
        <v>53.3</v>
      </c>
      <c r="I323" s="4">
        <v>26436.9</v>
      </c>
      <c r="K323" s="4">
        <v>4.3</v>
      </c>
      <c r="L323" s="4">
        <v>2052</v>
      </c>
      <c r="M323" s="4">
        <v>0.85970000000000002</v>
      </c>
      <c r="N323" s="4">
        <v>7.6402000000000001</v>
      </c>
      <c r="O323" s="4">
        <v>3.2925</v>
      </c>
      <c r="P323" s="4">
        <v>407.5197</v>
      </c>
      <c r="Q323" s="4">
        <v>45.820399999999999</v>
      </c>
      <c r="R323" s="4">
        <v>453.3</v>
      </c>
      <c r="S323" s="4">
        <v>329.62920000000003</v>
      </c>
      <c r="T323" s="4">
        <v>37.062600000000003</v>
      </c>
      <c r="U323" s="4">
        <v>366.7</v>
      </c>
      <c r="V323" s="4">
        <v>26436.941500000001</v>
      </c>
      <c r="Y323" s="4">
        <v>1764.0309999999999</v>
      </c>
      <c r="Z323" s="4">
        <v>0</v>
      </c>
      <c r="AA323" s="4">
        <v>3.6966000000000001</v>
      </c>
      <c r="AB323" s="4" t="s">
        <v>384</v>
      </c>
      <c r="AC323" s="4">
        <v>0</v>
      </c>
      <c r="AD323" s="4">
        <v>11.5</v>
      </c>
      <c r="AE323" s="4">
        <v>849</v>
      </c>
      <c r="AF323" s="4">
        <v>874</v>
      </c>
      <c r="AG323" s="4">
        <v>883</v>
      </c>
      <c r="AH323" s="4">
        <v>52</v>
      </c>
      <c r="AI323" s="4">
        <v>24.72</v>
      </c>
      <c r="AJ323" s="4">
        <v>0.56999999999999995</v>
      </c>
      <c r="AK323" s="4">
        <v>987</v>
      </c>
      <c r="AL323" s="4">
        <v>8</v>
      </c>
      <c r="AM323" s="4">
        <v>0</v>
      </c>
      <c r="AN323" s="4">
        <v>31</v>
      </c>
      <c r="AO323" s="4">
        <v>191</v>
      </c>
      <c r="AP323" s="4">
        <v>188.4</v>
      </c>
      <c r="AQ323" s="4">
        <v>3.5</v>
      </c>
      <c r="AR323" s="4">
        <v>195</v>
      </c>
      <c r="AS323" s="4" t="s">
        <v>155</v>
      </c>
      <c r="AT323" s="4">
        <v>2</v>
      </c>
      <c r="AU323" s="5">
        <v>0.781712962962963</v>
      </c>
      <c r="AV323" s="4">
        <v>47.158887999999997</v>
      </c>
      <c r="AW323" s="4">
        <v>-88.489018999999999</v>
      </c>
      <c r="AX323" s="4">
        <v>311.7</v>
      </c>
      <c r="AY323" s="4">
        <v>37.299999999999997</v>
      </c>
      <c r="AZ323" s="4">
        <v>12</v>
      </c>
      <c r="BA323" s="4">
        <v>10</v>
      </c>
      <c r="BB323" s="4" t="s">
        <v>438</v>
      </c>
      <c r="BC323" s="4">
        <v>1.2</v>
      </c>
      <c r="BD323" s="4">
        <v>1.323976</v>
      </c>
      <c r="BE323" s="4">
        <v>2.2999999999999998</v>
      </c>
      <c r="BF323" s="4">
        <v>14.063000000000001</v>
      </c>
      <c r="BG323" s="4">
        <v>12.89</v>
      </c>
      <c r="BH323" s="4">
        <v>0.92</v>
      </c>
      <c r="BI323" s="4">
        <v>16.324000000000002</v>
      </c>
      <c r="BJ323" s="4">
        <v>1706.4680000000001</v>
      </c>
      <c r="BK323" s="4">
        <v>468.05900000000003</v>
      </c>
      <c r="BL323" s="4">
        <v>9.532</v>
      </c>
      <c r="BM323" s="4">
        <v>1.0720000000000001</v>
      </c>
      <c r="BN323" s="4">
        <v>10.603999999999999</v>
      </c>
      <c r="BO323" s="4">
        <v>7.71</v>
      </c>
      <c r="BP323" s="4">
        <v>0.86699999999999999</v>
      </c>
      <c r="BQ323" s="4">
        <v>8.577</v>
      </c>
      <c r="BR323" s="4">
        <v>195.25460000000001</v>
      </c>
      <c r="BU323" s="4">
        <v>78.171000000000006</v>
      </c>
      <c r="BW323" s="4">
        <v>600.32899999999995</v>
      </c>
      <c r="BX323" s="4">
        <v>0.56716500000000003</v>
      </c>
      <c r="BY323" s="4">
        <v>-5</v>
      </c>
      <c r="BZ323" s="4">
        <v>1.0682990000000001</v>
      </c>
      <c r="CA323" s="4">
        <v>13.860094999999999</v>
      </c>
      <c r="CB323" s="4">
        <v>21.579640000000001</v>
      </c>
    </row>
    <row r="324" spans="1:80">
      <c r="A324" s="2">
        <v>42440</v>
      </c>
      <c r="B324" s="32">
        <v>0.57356988425925926</v>
      </c>
      <c r="C324" s="4">
        <v>8.7140000000000004</v>
      </c>
      <c r="D324" s="4">
        <v>4.1700999999999997</v>
      </c>
      <c r="E324" s="4" t="s">
        <v>155</v>
      </c>
      <c r="F324" s="4">
        <v>41701.218273999999</v>
      </c>
      <c r="G324" s="4">
        <v>482.8</v>
      </c>
      <c r="H324" s="4">
        <v>57.3</v>
      </c>
      <c r="I324" s="4">
        <v>28177.599999999999</v>
      </c>
      <c r="K324" s="4">
        <v>4.4000000000000004</v>
      </c>
      <c r="L324" s="4">
        <v>2052</v>
      </c>
      <c r="M324" s="4">
        <v>0.85599999999999998</v>
      </c>
      <c r="N324" s="4">
        <v>7.4596</v>
      </c>
      <c r="O324" s="4">
        <v>3.5697000000000001</v>
      </c>
      <c r="P324" s="4">
        <v>413.25400000000002</v>
      </c>
      <c r="Q324" s="4">
        <v>49.047600000000003</v>
      </c>
      <c r="R324" s="4">
        <v>462.3</v>
      </c>
      <c r="S324" s="4">
        <v>334.26749999999998</v>
      </c>
      <c r="T324" s="4">
        <v>39.673000000000002</v>
      </c>
      <c r="U324" s="4">
        <v>373.9</v>
      </c>
      <c r="V324" s="4">
        <v>28177.630799999999</v>
      </c>
      <c r="Y324" s="4">
        <v>1756.5409999999999</v>
      </c>
      <c r="Z324" s="4">
        <v>0</v>
      </c>
      <c r="AA324" s="4">
        <v>3.7665000000000002</v>
      </c>
      <c r="AB324" s="4" t="s">
        <v>384</v>
      </c>
      <c r="AC324" s="4">
        <v>0</v>
      </c>
      <c r="AD324" s="4">
        <v>11.6</v>
      </c>
      <c r="AE324" s="4">
        <v>849</v>
      </c>
      <c r="AF324" s="4">
        <v>876</v>
      </c>
      <c r="AG324" s="4">
        <v>883</v>
      </c>
      <c r="AH324" s="4">
        <v>52</v>
      </c>
      <c r="AI324" s="4">
        <v>24.72</v>
      </c>
      <c r="AJ324" s="4">
        <v>0.56999999999999995</v>
      </c>
      <c r="AK324" s="4">
        <v>987</v>
      </c>
      <c r="AL324" s="4">
        <v>8</v>
      </c>
      <c r="AM324" s="4">
        <v>0</v>
      </c>
      <c r="AN324" s="4">
        <v>31</v>
      </c>
      <c r="AO324" s="4">
        <v>190.6</v>
      </c>
      <c r="AP324" s="4">
        <v>189</v>
      </c>
      <c r="AQ324" s="4">
        <v>3.5</v>
      </c>
      <c r="AR324" s="4">
        <v>195</v>
      </c>
      <c r="AS324" s="4" t="s">
        <v>155</v>
      </c>
      <c r="AT324" s="4">
        <v>2</v>
      </c>
      <c r="AU324" s="5">
        <v>0.78172453703703704</v>
      </c>
      <c r="AV324" s="4">
        <v>47.158856999999998</v>
      </c>
      <c r="AW324" s="4">
        <v>-88.488793000000001</v>
      </c>
      <c r="AX324" s="4">
        <v>311.8</v>
      </c>
      <c r="AY324" s="4">
        <v>37.799999999999997</v>
      </c>
      <c r="AZ324" s="4">
        <v>12</v>
      </c>
      <c r="BA324" s="4">
        <v>10</v>
      </c>
      <c r="BB324" s="4" t="s">
        <v>438</v>
      </c>
      <c r="BC324" s="4">
        <v>1.175859</v>
      </c>
      <c r="BD324" s="4">
        <v>1.4</v>
      </c>
      <c r="BE324" s="4">
        <v>2.2517170000000002</v>
      </c>
      <c r="BF324" s="4">
        <v>14.063000000000001</v>
      </c>
      <c r="BG324" s="4">
        <v>12.55</v>
      </c>
      <c r="BH324" s="4">
        <v>0.89</v>
      </c>
      <c r="BI324" s="4">
        <v>16.82</v>
      </c>
      <c r="BJ324" s="4">
        <v>1633.47</v>
      </c>
      <c r="BK324" s="4">
        <v>497.51100000000002</v>
      </c>
      <c r="BL324" s="4">
        <v>9.4770000000000003</v>
      </c>
      <c r="BM324" s="4">
        <v>1.125</v>
      </c>
      <c r="BN324" s="4">
        <v>10.601000000000001</v>
      </c>
      <c r="BO324" s="4">
        <v>7.665</v>
      </c>
      <c r="BP324" s="4">
        <v>0.91</v>
      </c>
      <c r="BQ324" s="4">
        <v>8.5749999999999993</v>
      </c>
      <c r="BR324" s="4">
        <v>204.03110000000001</v>
      </c>
      <c r="BU324" s="4">
        <v>76.313999999999993</v>
      </c>
      <c r="BW324" s="4">
        <v>599.69100000000003</v>
      </c>
      <c r="BX324" s="4">
        <v>0.57259800000000005</v>
      </c>
      <c r="BY324" s="4">
        <v>-5</v>
      </c>
      <c r="BZ324" s="4">
        <v>1.0695669999999999</v>
      </c>
      <c r="CA324" s="4">
        <v>13.992864000000001</v>
      </c>
      <c r="CB324" s="4">
        <v>21.605253000000001</v>
      </c>
    </row>
    <row r="325" spans="1:80">
      <c r="A325" s="2">
        <v>42440</v>
      </c>
      <c r="B325" s="32">
        <v>0.57358145833333329</v>
      </c>
      <c r="C325" s="4">
        <v>8.6869999999999994</v>
      </c>
      <c r="D325" s="4">
        <v>4.2812000000000001</v>
      </c>
      <c r="E325" s="4" t="s">
        <v>155</v>
      </c>
      <c r="F325" s="4">
        <v>42812.372171000003</v>
      </c>
      <c r="G325" s="4">
        <v>462.2</v>
      </c>
      <c r="H325" s="4">
        <v>58.8</v>
      </c>
      <c r="I325" s="4">
        <v>28902</v>
      </c>
      <c r="K325" s="4">
        <v>4.4000000000000004</v>
      </c>
      <c r="L325" s="4">
        <v>2052</v>
      </c>
      <c r="M325" s="4">
        <v>0.85440000000000005</v>
      </c>
      <c r="N325" s="4">
        <v>7.4217000000000004</v>
      </c>
      <c r="O325" s="4">
        <v>3.6577999999999999</v>
      </c>
      <c r="P325" s="4">
        <v>394.89019999999999</v>
      </c>
      <c r="Q325" s="4">
        <v>50.237499999999997</v>
      </c>
      <c r="R325" s="4">
        <v>445.1</v>
      </c>
      <c r="S325" s="4">
        <v>319.41359999999997</v>
      </c>
      <c r="T325" s="4">
        <v>40.635399999999997</v>
      </c>
      <c r="U325" s="4">
        <v>360</v>
      </c>
      <c r="V325" s="4">
        <v>28902.006099999999</v>
      </c>
      <c r="Y325" s="4">
        <v>1753.1849999999999</v>
      </c>
      <c r="Z325" s="4">
        <v>0</v>
      </c>
      <c r="AA325" s="4">
        <v>3.7593000000000001</v>
      </c>
      <c r="AB325" s="4" t="s">
        <v>384</v>
      </c>
      <c r="AC325" s="4">
        <v>0</v>
      </c>
      <c r="AD325" s="4">
        <v>11.5</v>
      </c>
      <c r="AE325" s="4">
        <v>849</v>
      </c>
      <c r="AF325" s="4">
        <v>877</v>
      </c>
      <c r="AG325" s="4">
        <v>883</v>
      </c>
      <c r="AH325" s="4">
        <v>52</v>
      </c>
      <c r="AI325" s="4">
        <v>24.72</v>
      </c>
      <c r="AJ325" s="4">
        <v>0.56999999999999995</v>
      </c>
      <c r="AK325" s="4">
        <v>987</v>
      </c>
      <c r="AL325" s="4">
        <v>8</v>
      </c>
      <c r="AM325" s="4">
        <v>0</v>
      </c>
      <c r="AN325" s="4">
        <v>31</v>
      </c>
      <c r="AO325" s="4">
        <v>190</v>
      </c>
      <c r="AP325" s="4">
        <v>189</v>
      </c>
      <c r="AQ325" s="4">
        <v>3.3</v>
      </c>
      <c r="AR325" s="4">
        <v>195</v>
      </c>
      <c r="AS325" s="4" t="s">
        <v>155</v>
      </c>
      <c r="AT325" s="4">
        <v>2</v>
      </c>
      <c r="AU325" s="5">
        <v>0.78173611111111108</v>
      </c>
      <c r="AV325" s="4">
        <v>47.158847999999999</v>
      </c>
      <c r="AW325" s="4">
        <v>-88.488551999999999</v>
      </c>
      <c r="AX325" s="4">
        <v>311.8</v>
      </c>
      <c r="AY325" s="4">
        <v>39.1</v>
      </c>
      <c r="AZ325" s="4">
        <v>12</v>
      </c>
      <c r="BA325" s="4">
        <v>10</v>
      </c>
      <c r="BB325" s="4" t="s">
        <v>438</v>
      </c>
      <c r="BC325" s="4">
        <v>1.1248750000000001</v>
      </c>
      <c r="BD325" s="4">
        <v>1.3005</v>
      </c>
      <c r="BE325" s="4">
        <v>2.1248749999999998</v>
      </c>
      <c r="BF325" s="4">
        <v>14.063000000000001</v>
      </c>
      <c r="BG325" s="4">
        <v>12.41</v>
      </c>
      <c r="BH325" s="4">
        <v>0.88</v>
      </c>
      <c r="BI325" s="4">
        <v>17.044</v>
      </c>
      <c r="BJ325" s="4">
        <v>1610.8579999999999</v>
      </c>
      <c r="BK325" s="4">
        <v>505.303</v>
      </c>
      <c r="BL325" s="4">
        <v>8.9760000000000009</v>
      </c>
      <c r="BM325" s="4">
        <v>1.1419999999999999</v>
      </c>
      <c r="BN325" s="4">
        <v>10.118</v>
      </c>
      <c r="BO325" s="4">
        <v>7.26</v>
      </c>
      <c r="BP325" s="4">
        <v>0.92400000000000004</v>
      </c>
      <c r="BQ325" s="4">
        <v>8.1839999999999993</v>
      </c>
      <c r="BR325" s="4">
        <v>207.43369999999999</v>
      </c>
      <c r="BU325" s="4">
        <v>75.497</v>
      </c>
      <c r="BW325" s="4">
        <v>593.27599999999995</v>
      </c>
      <c r="BX325" s="4">
        <v>0.62709400000000004</v>
      </c>
      <c r="BY325" s="4">
        <v>-5</v>
      </c>
      <c r="BZ325" s="4">
        <v>1.0681339999999999</v>
      </c>
      <c r="CA325" s="4">
        <v>15.32461</v>
      </c>
      <c r="CB325" s="4">
        <v>21.576307</v>
      </c>
    </row>
    <row r="326" spans="1:80">
      <c r="A326" s="2">
        <v>42440</v>
      </c>
      <c r="B326" s="32">
        <v>0.57359303240740744</v>
      </c>
      <c r="C326" s="4">
        <v>8.65</v>
      </c>
      <c r="D326" s="4">
        <v>4.3663999999999996</v>
      </c>
      <c r="E326" s="4" t="s">
        <v>155</v>
      </c>
      <c r="F326" s="4">
        <v>43664.296545999998</v>
      </c>
      <c r="G326" s="4">
        <v>448.7</v>
      </c>
      <c r="H326" s="4">
        <v>53.2</v>
      </c>
      <c r="I326" s="4">
        <v>29187.5</v>
      </c>
      <c r="K326" s="4">
        <v>4.4000000000000004</v>
      </c>
      <c r="L326" s="4">
        <v>2052</v>
      </c>
      <c r="M326" s="4">
        <v>0.85360000000000003</v>
      </c>
      <c r="N326" s="4">
        <v>7.3830999999999998</v>
      </c>
      <c r="O326" s="4">
        <v>3.7269999999999999</v>
      </c>
      <c r="P326" s="4">
        <v>382.988</v>
      </c>
      <c r="Q326" s="4">
        <v>45.405000000000001</v>
      </c>
      <c r="R326" s="4">
        <v>428.4</v>
      </c>
      <c r="S326" s="4">
        <v>309.78629999999998</v>
      </c>
      <c r="T326" s="4">
        <v>36.726599999999998</v>
      </c>
      <c r="U326" s="4">
        <v>346.5</v>
      </c>
      <c r="V326" s="4">
        <v>29187.5075</v>
      </c>
      <c r="Y326" s="4">
        <v>1751.521</v>
      </c>
      <c r="Z326" s="4">
        <v>0</v>
      </c>
      <c r="AA326" s="4">
        <v>3.7557</v>
      </c>
      <c r="AB326" s="4" t="s">
        <v>384</v>
      </c>
      <c r="AC326" s="4">
        <v>0</v>
      </c>
      <c r="AD326" s="4">
        <v>11.5</v>
      </c>
      <c r="AE326" s="4">
        <v>850</v>
      </c>
      <c r="AF326" s="4">
        <v>877</v>
      </c>
      <c r="AG326" s="4">
        <v>884</v>
      </c>
      <c r="AH326" s="4">
        <v>52</v>
      </c>
      <c r="AI326" s="4">
        <v>24.72</v>
      </c>
      <c r="AJ326" s="4">
        <v>0.56999999999999995</v>
      </c>
      <c r="AK326" s="4">
        <v>987</v>
      </c>
      <c r="AL326" s="4">
        <v>8</v>
      </c>
      <c r="AM326" s="4">
        <v>0</v>
      </c>
      <c r="AN326" s="4">
        <v>31</v>
      </c>
      <c r="AO326" s="4">
        <v>190</v>
      </c>
      <c r="AP326" s="4">
        <v>189</v>
      </c>
      <c r="AQ326" s="4">
        <v>3.3</v>
      </c>
      <c r="AR326" s="4">
        <v>195</v>
      </c>
      <c r="AS326" s="4" t="s">
        <v>155</v>
      </c>
      <c r="AT326" s="4">
        <v>2</v>
      </c>
      <c r="AU326" s="5">
        <v>0.78174768518518523</v>
      </c>
      <c r="AV326" s="4">
        <v>47.158850999999999</v>
      </c>
      <c r="AW326" s="4">
        <v>-88.488297000000003</v>
      </c>
      <c r="AX326" s="4">
        <v>311.8</v>
      </c>
      <c r="AY326" s="4">
        <v>40.6</v>
      </c>
      <c r="AZ326" s="4">
        <v>12</v>
      </c>
      <c r="BA326" s="4">
        <v>11</v>
      </c>
      <c r="BB326" s="4" t="s">
        <v>420</v>
      </c>
      <c r="BC326" s="4">
        <v>1.2991010000000001</v>
      </c>
      <c r="BD326" s="4">
        <v>1.024775</v>
      </c>
      <c r="BE326" s="4">
        <v>2.2743259999999998</v>
      </c>
      <c r="BF326" s="4">
        <v>14.063000000000001</v>
      </c>
      <c r="BG326" s="4">
        <v>12.33</v>
      </c>
      <c r="BH326" s="4">
        <v>0.88</v>
      </c>
      <c r="BI326" s="4">
        <v>17.155000000000001</v>
      </c>
      <c r="BJ326" s="4">
        <v>1595.702</v>
      </c>
      <c r="BK326" s="4">
        <v>512.68799999999999</v>
      </c>
      <c r="BL326" s="4">
        <v>8.6679999999999993</v>
      </c>
      <c r="BM326" s="4">
        <v>1.028</v>
      </c>
      <c r="BN326" s="4">
        <v>9.6959999999999997</v>
      </c>
      <c r="BO326" s="4">
        <v>7.0110000000000001</v>
      </c>
      <c r="BP326" s="4">
        <v>0.83099999999999996</v>
      </c>
      <c r="BQ326" s="4">
        <v>7.843</v>
      </c>
      <c r="BR326" s="4">
        <v>208.59549999999999</v>
      </c>
      <c r="BU326" s="4">
        <v>75.105999999999995</v>
      </c>
      <c r="BW326" s="4">
        <v>590.202</v>
      </c>
      <c r="BX326" s="4">
        <v>0.65156599999999998</v>
      </c>
      <c r="BY326" s="4">
        <v>-5</v>
      </c>
      <c r="BZ326" s="4">
        <v>1.0691649999999999</v>
      </c>
      <c r="CA326" s="4">
        <v>15.922644</v>
      </c>
      <c r="CB326" s="4">
        <v>21.597132999999999</v>
      </c>
    </row>
    <row r="327" spans="1:80">
      <c r="A327" s="2">
        <v>42440</v>
      </c>
      <c r="B327" s="32">
        <v>0.57360460648148148</v>
      </c>
      <c r="C327" s="4">
        <v>8.4990000000000006</v>
      </c>
      <c r="D327" s="4">
        <v>4.7209000000000003</v>
      </c>
      <c r="E327" s="4" t="s">
        <v>155</v>
      </c>
      <c r="F327" s="4">
        <v>47208.715823999999</v>
      </c>
      <c r="G327" s="4">
        <v>448.6</v>
      </c>
      <c r="H327" s="4">
        <v>43.4</v>
      </c>
      <c r="I327" s="4">
        <v>29374.1</v>
      </c>
      <c r="K327" s="4">
        <v>4.4000000000000004</v>
      </c>
      <c r="L327" s="4">
        <v>2052</v>
      </c>
      <c r="M327" s="4">
        <v>0.85119999999999996</v>
      </c>
      <c r="N327" s="4">
        <v>7.2344999999999997</v>
      </c>
      <c r="O327" s="4">
        <v>4.0183999999999997</v>
      </c>
      <c r="P327" s="4">
        <v>381.84980000000002</v>
      </c>
      <c r="Q327" s="4">
        <v>36.9422</v>
      </c>
      <c r="R327" s="4">
        <v>418.8</v>
      </c>
      <c r="S327" s="4">
        <v>308.8657</v>
      </c>
      <c r="T327" s="4">
        <v>29.8813</v>
      </c>
      <c r="U327" s="4">
        <v>338.7</v>
      </c>
      <c r="V327" s="4">
        <v>29374.147799999999</v>
      </c>
      <c r="Y327" s="4">
        <v>1746.6690000000001</v>
      </c>
      <c r="Z327" s="4">
        <v>0</v>
      </c>
      <c r="AA327" s="4">
        <v>3.7452999999999999</v>
      </c>
      <c r="AB327" s="4" t="s">
        <v>384</v>
      </c>
      <c r="AC327" s="4">
        <v>0</v>
      </c>
      <c r="AD327" s="4">
        <v>11.6</v>
      </c>
      <c r="AE327" s="4">
        <v>849</v>
      </c>
      <c r="AF327" s="4">
        <v>878</v>
      </c>
      <c r="AG327" s="4">
        <v>883</v>
      </c>
      <c r="AH327" s="4">
        <v>52</v>
      </c>
      <c r="AI327" s="4">
        <v>24.72</v>
      </c>
      <c r="AJ327" s="4">
        <v>0.56999999999999995</v>
      </c>
      <c r="AK327" s="4">
        <v>987</v>
      </c>
      <c r="AL327" s="4">
        <v>8</v>
      </c>
      <c r="AM327" s="4">
        <v>0</v>
      </c>
      <c r="AN327" s="4">
        <v>31</v>
      </c>
      <c r="AO327" s="4">
        <v>190</v>
      </c>
      <c r="AP327" s="4">
        <v>188.6</v>
      </c>
      <c r="AQ327" s="4">
        <v>3.5</v>
      </c>
      <c r="AR327" s="4">
        <v>195</v>
      </c>
      <c r="AS327" s="4" t="s">
        <v>155</v>
      </c>
      <c r="AT327" s="4">
        <v>2</v>
      </c>
      <c r="AU327" s="5">
        <v>0.78175925925925915</v>
      </c>
      <c r="AV327" s="4">
        <v>47.158853000000001</v>
      </c>
      <c r="AW327" s="4">
        <v>-88.488035999999994</v>
      </c>
      <c r="AX327" s="4">
        <v>311.60000000000002</v>
      </c>
      <c r="AY327" s="4">
        <v>41.9</v>
      </c>
      <c r="AZ327" s="4">
        <v>12</v>
      </c>
      <c r="BA327" s="4">
        <v>11</v>
      </c>
      <c r="BB327" s="4" t="s">
        <v>420</v>
      </c>
      <c r="BC327" s="4">
        <v>1.451948</v>
      </c>
      <c r="BD327" s="4">
        <v>1.1246750000000001</v>
      </c>
      <c r="BE327" s="4">
        <v>2.3766229999999999</v>
      </c>
      <c r="BF327" s="4">
        <v>14.063000000000001</v>
      </c>
      <c r="BG327" s="4">
        <v>12.12</v>
      </c>
      <c r="BH327" s="4">
        <v>0.86</v>
      </c>
      <c r="BI327" s="4">
        <v>17.481000000000002</v>
      </c>
      <c r="BJ327" s="4">
        <v>1545.7339999999999</v>
      </c>
      <c r="BK327" s="4">
        <v>546.46400000000006</v>
      </c>
      <c r="BL327" s="4">
        <v>8.5440000000000005</v>
      </c>
      <c r="BM327" s="4">
        <v>0.82699999999999996</v>
      </c>
      <c r="BN327" s="4">
        <v>9.3710000000000004</v>
      </c>
      <c r="BO327" s="4">
        <v>6.9109999999999996</v>
      </c>
      <c r="BP327" s="4">
        <v>0.66900000000000004</v>
      </c>
      <c r="BQ327" s="4">
        <v>7.58</v>
      </c>
      <c r="BR327" s="4">
        <v>207.53460000000001</v>
      </c>
      <c r="BU327" s="4">
        <v>74.043999999999997</v>
      </c>
      <c r="BW327" s="4">
        <v>581.85299999999995</v>
      </c>
      <c r="BX327" s="4">
        <v>0.63237200000000005</v>
      </c>
      <c r="BY327" s="4">
        <v>-5</v>
      </c>
      <c r="BZ327" s="4">
        <v>1.070268</v>
      </c>
      <c r="CA327" s="4">
        <v>15.453590999999999</v>
      </c>
      <c r="CB327" s="4">
        <v>21.619413999999999</v>
      </c>
    </row>
    <row r="328" spans="1:80">
      <c r="A328" s="2">
        <v>42440</v>
      </c>
      <c r="B328" s="32">
        <v>0.57361618055555552</v>
      </c>
      <c r="C328" s="4">
        <v>7.5940000000000003</v>
      </c>
      <c r="D328" s="4">
        <v>5.3068999999999997</v>
      </c>
      <c r="E328" s="4" t="s">
        <v>155</v>
      </c>
      <c r="F328" s="4">
        <v>53068.842105000003</v>
      </c>
      <c r="G328" s="4">
        <v>434.7</v>
      </c>
      <c r="H328" s="4">
        <v>43.9</v>
      </c>
      <c r="I328" s="4">
        <v>30515.200000000001</v>
      </c>
      <c r="K328" s="4">
        <v>4.4000000000000004</v>
      </c>
      <c r="L328" s="4">
        <v>2052</v>
      </c>
      <c r="M328" s="4">
        <v>0.85150000000000003</v>
      </c>
      <c r="N328" s="4">
        <v>6.4659000000000004</v>
      </c>
      <c r="O328" s="4">
        <v>4.5186000000000002</v>
      </c>
      <c r="P328" s="4">
        <v>370.14109999999999</v>
      </c>
      <c r="Q328" s="4">
        <v>37.379800000000003</v>
      </c>
      <c r="R328" s="4">
        <v>407.5</v>
      </c>
      <c r="S328" s="4">
        <v>299.39490000000001</v>
      </c>
      <c r="T328" s="4">
        <v>30.235299999999999</v>
      </c>
      <c r="U328" s="4">
        <v>329.6</v>
      </c>
      <c r="V328" s="4">
        <v>30515.237300000001</v>
      </c>
      <c r="Y328" s="4">
        <v>1747.213</v>
      </c>
      <c r="Z328" s="4">
        <v>0</v>
      </c>
      <c r="AA328" s="4">
        <v>3.7465000000000002</v>
      </c>
      <c r="AB328" s="4" t="s">
        <v>384</v>
      </c>
      <c r="AC328" s="4">
        <v>0</v>
      </c>
      <c r="AD328" s="4">
        <v>11.5</v>
      </c>
      <c r="AE328" s="4">
        <v>850</v>
      </c>
      <c r="AF328" s="4">
        <v>878</v>
      </c>
      <c r="AG328" s="4">
        <v>883</v>
      </c>
      <c r="AH328" s="4">
        <v>52</v>
      </c>
      <c r="AI328" s="4">
        <v>24.72</v>
      </c>
      <c r="AJ328" s="4">
        <v>0.56999999999999995</v>
      </c>
      <c r="AK328" s="4">
        <v>987</v>
      </c>
      <c r="AL328" s="4">
        <v>8</v>
      </c>
      <c r="AM328" s="4">
        <v>0</v>
      </c>
      <c r="AN328" s="4">
        <v>31</v>
      </c>
      <c r="AO328" s="4">
        <v>190.4</v>
      </c>
      <c r="AP328" s="4">
        <v>188.4</v>
      </c>
      <c r="AQ328" s="4">
        <v>3.5</v>
      </c>
      <c r="AR328" s="4">
        <v>195</v>
      </c>
      <c r="AS328" s="4" t="s">
        <v>155</v>
      </c>
      <c r="AT328" s="4">
        <v>2</v>
      </c>
      <c r="AU328" s="5">
        <v>0.7817708333333333</v>
      </c>
      <c r="AV328" s="4">
        <v>47.158855000000003</v>
      </c>
      <c r="AW328" s="4">
        <v>-88.487774999999999</v>
      </c>
      <c r="AX328" s="4">
        <v>311.5</v>
      </c>
      <c r="AY328" s="4">
        <v>42.9</v>
      </c>
      <c r="AZ328" s="4">
        <v>12</v>
      </c>
      <c r="BA328" s="4">
        <v>11</v>
      </c>
      <c r="BB328" s="4" t="s">
        <v>420</v>
      </c>
      <c r="BC328" s="4">
        <v>1</v>
      </c>
      <c r="BD328" s="4">
        <v>1.224575</v>
      </c>
      <c r="BE328" s="4">
        <v>2</v>
      </c>
      <c r="BF328" s="4">
        <v>14.063000000000001</v>
      </c>
      <c r="BG328" s="4">
        <v>12.14</v>
      </c>
      <c r="BH328" s="4">
        <v>0.86</v>
      </c>
      <c r="BI328" s="4">
        <v>17.443999999999999</v>
      </c>
      <c r="BJ328" s="4">
        <v>1396.7329999999999</v>
      </c>
      <c r="BK328" s="4">
        <v>621.25599999999997</v>
      </c>
      <c r="BL328" s="4">
        <v>8.3729999999999993</v>
      </c>
      <c r="BM328" s="4">
        <v>0.84599999999999997</v>
      </c>
      <c r="BN328" s="4">
        <v>9.2189999999999994</v>
      </c>
      <c r="BO328" s="4">
        <v>6.7729999999999997</v>
      </c>
      <c r="BP328" s="4">
        <v>0.68400000000000005</v>
      </c>
      <c r="BQ328" s="4">
        <v>7.4569999999999999</v>
      </c>
      <c r="BR328" s="4">
        <v>217.9708</v>
      </c>
      <c r="BU328" s="4">
        <v>74.882000000000005</v>
      </c>
      <c r="BW328" s="4">
        <v>588.44399999999996</v>
      </c>
      <c r="BX328" s="4">
        <v>0.60162700000000002</v>
      </c>
      <c r="BY328" s="4">
        <v>-5</v>
      </c>
      <c r="BZ328" s="4">
        <v>1.068433</v>
      </c>
      <c r="CA328" s="4">
        <v>14.702260000000001</v>
      </c>
      <c r="CB328" s="4">
        <v>21.582346999999999</v>
      </c>
    </row>
    <row r="329" spans="1:80">
      <c r="A329" s="2">
        <v>42440</v>
      </c>
      <c r="B329" s="32">
        <v>0.57362775462962967</v>
      </c>
      <c r="C329" s="4">
        <v>6.4619999999999997</v>
      </c>
      <c r="D329" s="4">
        <v>5.5926999999999998</v>
      </c>
      <c r="E329" s="4" t="s">
        <v>155</v>
      </c>
      <c r="F329" s="4">
        <v>55927.1417</v>
      </c>
      <c r="G329" s="4">
        <v>348.6</v>
      </c>
      <c r="H329" s="4">
        <v>47</v>
      </c>
      <c r="I329" s="4">
        <v>46096</v>
      </c>
      <c r="K329" s="4">
        <v>4.4000000000000004</v>
      </c>
      <c r="L329" s="4">
        <v>2052</v>
      </c>
      <c r="M329" s="4">
        <v>0.84150000000000003</v>
      </c>
      <c r="N329" s="4">
        <v>5.4372999999999996</v>
      </c>
      <c r="O329" s="4">
        <v>4.7061000000000002</v>
      </c>
      <c r="P329" s="4">
        <v>293.30919999999998</v>
      </c>
      <c r="Q329" s="4">
        <v>39.579500000000003</v>
      </c>
      <c r="R329" s="4">
        <v>332.9</v>
      </c>
      <c r="S329" s="4">
        <v>237.24809999999999</v>
      </c>
      <c r="T329" s="4">
        <v>32.014499999999998</v>
      </c>
      <c r="U329" s="4">
        <v>269.3</v>
      </c>
      <c r="V329" s="4">
        <v>46096</v>
      </c>
      <c r="Y329" s="4">
        <v>1726.6849999999999</v>
      </c>
      <c r="Z329" s="4">
        <v>0</v>
      </c>
      <c r="AA329" s="4">
        <v>3.7023999999999999</v>
      </c>
      <c r="AB329" s="4" t="s">
        <v>384</v>
      </c>
      <c r="AC329" s="4">
        <v>0</v>
      </c>
      <c r="AD329" s="4">
        <v>11.5</v>
      </c>
      <c r="AE329" s="4">
        <v>851</v>
      </c>
      <c r="AF329" s="4">
        <v>879</v>
      </c>
      <c r="AG329" s="4">
        <v>884</v>
      </c>
      <c r="AH329" s="4">
        <v>52</v>
      </c>
      <c r="AI329" s="4">
        <v>24.72</v>
      </c>
      <c r="AJ329" s="4">
        <v>0.56999999999999995</v>
      </c>
      <c r="AK329" s="4">
        <v>987</v>
      </c>
      <c r="AL329" s="4">
        <v>8</v>
      </c>
      <c r="AM329" s="4">
        <v>0</v>
      </c>
      <c r="AN329" s="4">
        <v>31</v>
      </c>
      <c r="AO329" s="4">
        <v>190.6</v>
      </c>
      <c r="AP329" s="4">
        <v>189</v>
      </c>
      <c r="AQ329" s="4">
        <v>3.5</v>
      </c>
      <c r="AR329" s="4">
        <v>195</v>
      </c>
      <c r="AS329" s="4" t="s">
        <v>155</v>
      </c>
      <c r="AT329" s="4">
        <v>2</v>
      </c>
      <c r="AU329" s="5">
        <v>0.78178240740740745</v>
      </c>
      <c r="AV329" s="4">
        <v>47.158859999999997</v>
      </c>
      <c r="AW329" s="4">
        <v>-88.487504000000001</v>
      </c>
      <c r="AX329" s="4">
        <v>311.3</v>
      </c>
      <c r="AY329" s="4">
        <v>43.9</v>
      </c>
      <c r="AZ329" s="4">
        <v>12</v>
      </c>
      <c r="BA329" s="4">
        <v>10</v>
      </c>
      <c r="BB329" s="4" t="s">
        <v>424</v>
      </c>
      <c r="BC329" s="4">
        <v>1</v>
      </c>
      <c r="BD329" s="4">
        <v>1.3</v>
      </c>
      <c r="BE329" s="4">
        <v>2</v>
      </c>
      <c r="BF329" s="4">
        <v>14.063000000000001</v>
      </c>
      <c r="BG329" s="4">
        <v>11.33</v>
      </c>
      <c r="BH329" s="4">
        <v>0.81</v>
      </c>
      <c r="BI329" s="4">
        <v>18.84</v>
      </c>
      <c r="BJ329" s="4">
        <v>1117.3109999999999</v>
      </c>
      <c r="BK329" s="4">
        <v>615.49800000000005</v>
      </c>
      <c r="BL329" s="4">
        <v>6.3120000000000003</v>
      </c>
      <c r="BM329" s="4">
        <v>0.85199999999999998</v>
      </c>
      <c r="BN329" s="4">
        <v>7.1639999999999997</v>
      </c>
      <c r="BO329" s="4">
        <v>5.1050000000000004</v>
      </c>
      <c r="BP329" s="4">
        <v>0.68899999999999995</v>
      </c>
      <c r="BQ329" s="4">
        <v>5.7939999999999996</v>
      </c>
      <c r="BR329" s="4">
        <v>313.22109999999998</v>
      </c>
      <c r="BU329" s="4">
        <v>70.397000000000006</v>
      </c>
      <c r="BW329" s="4">
        <v>553.19500000000005</v>
      </c>
      <c r="BX329" s="4">
        <v>0.45357999999999998</v>
      </c>
      <c r="BY329" s="4">
        <v>-5</v>
      </c>
      <c r="BZ329" s="4">
        <v>1.0681350000000001</v>
      </c>
      <c r="CA329" s="4">
        <v>11.084372</v>
      </c>
      <c r="CB329" s="4">
        <v>21.576324</v>
      </c>
    </row>
    <row r="330" spans="1:80">
      <c r="A330" s="2">
        <v>42440</v>
      </c>
      <c r="B330" s="32">
        <v>0.57363932870370371</v>
      </c>
      <c r="C330" s="4">
        <v>5.5090000000000003</v>
      </c>
      <c r="D330" s="4">
        <v>4.0284000000000004</v>
      </c>
      <c r="E330" s="4" t="s">
        <v>155</v>
      </c>
      <c r="F330" s="4">
        <v>40284.020101000002</v>
      </c>
      <c r="G330" s="4">
        <v>405.6</v>
      </c>
      <c r="H330" s="4">
        <v>47.2</v>
      </c>
      <c r="I330" s="4">
        <v>46096.2</v>
      </c>
      <c r="K330" s="4">
        <v>5.18</v>
      </c>
      <c r="L330" s="4">
        <v>2052</v>
      </c>
      <c r="M330" s="4">
        <v>0.86509999999999998</v>
      </c>
      <c r="N330" s="4">
        <v>4.7659000000000002</v>
      </c>
      <c r="O330" s="4">
        <v>3.4849999999999999</v>
      </c>
      <c r="P330" s="4">
        <v>350.9271</v>
      </c>
      <c r="Q330" s="4">
        <v>40.802199999999999</v>
      </c>
      <c r="R330" s="4">
        <v>391.7</v>
      </c>
      <c r="S330" s="4">
        <v>283.85329999999999</v>
      </c>
      <c r="T330" s="4">
        <v>33.003500000000003</v>
      </c>
      <c r="U330" s="4">
        <v>316.89999999999998</v>
      </c>
      <c r="V330" s="4">
        <v>46096.2</v>
      </c>
      <c r="Y330" s="4">
        <v>1775.2159999999999</v>
      </c>
      <c r="Z330" s="4">
        <v>0</v>
      </c>
      <c r="AA330" s="4">
        <v>4.4824999999999999</v>
      </c>
      <c r="AB330" s="4" t="s">
        <v>384</v>
      </c>
      <c r="AC330" s="4">
        <v>0</v>
      </c>
      <c r="AD330" s="4">
        <v>11.5</v>
      </c>
      <c r="AE330" s="4">
        <v>852</v>
      </c>
      <c r="AF330" s="4">
        <v>880</v>
      </c>
      <c r="AG330" s="4">
        <v>885</v>
      </c>
      <c r="AH330" s="4">
        <v>52</v>
      </c>
      <c r="AI330" s="4">
        <v>24.72</v>
      </c>
      <c r="AJ330" s="4">
        <v>0.56999999999999995</v>
      </c>
      <c r="AK330" s="4">
        <v>987</v>
      </c>
      <c r="AL330" s="4">
        <v>8</v>
      </c>
      <c r="AM330" s="4">
        <v>0</v>
      </c>
      <c r="AN330" s="4">
        <v>31</v>
      </c>
      <c r="AO330" s="4">
        <v>190</v>
      </c>
      <c r="AP330" s="4">
        <v>189</v>
      </c>
      <c r="AQ330" s="4">
        <v>3.6</v>
      </c>
      <c r="AR330" s="4">
        <v>195</v>
      </c>
      <c r="AS330" s="4" t="s">
        <v>155</v>
      </c>
      <c r="AT330" s="4">
        <v>2</v>
      </c>
      <c r="AU330" s="5">
        <v>0.78179398148148149</v>
      </c>
      <c r="AV330" s="4">
        <v>47.158861999999999</v>
      </c>
      <c r="AW330" s="4">
        <v>-88.487234999999998</v>
      </c>
      <c r="AX330" s="4">
        <v>311.10000000000002</v>
      </c>
      <c r="AY330" s="4">
        <v>44.5</v>
      </c>
      <c r="AZ330" s="4">
        <v>12</v>
      </c>
      <c r="BA330" s="4">
        <v>10</v>
      </c>
      <c r="BB330" s="4" t="s">
        <v>424</v>
      </c>
      <c r="BC330" s="4">
        <v>1</v>
      </c>
      <c r="BD330" s="4">
        <v>1.324376</v>
      </c>
      <c r="BE330" s="4">
        <v>2</v>
      </c>
      <c r="BF330" s="4">
        <v>14.063000000000001</v>
      </c>
      <c r="BG330" s="4">
        <v>13.44</v>
      </c>
      <c r="BH330" s="4">
        <v>0.96</v>
      </c>
      <c r="BI330" s="4">
        <v>15.592000000000001</v>
      </c>
      <c r="BJ330" s="4">
        <v>1123.92</v>
      </c>
      <c r="BK330" s="4">
        <v>523.08299999999997</v>
      </c>
      <c r="BL330" s="4">
        <v>8.6660000000000004</v>
      </c>
      <c r="BM330" s="4">
        <v>1.008</v>
      </c>
      <c r="BN330" s="4">
        <v>9.6739999999999995</v>
      </c>
      <c r="BO330" s="4">
        <v>7.01</v>
      </c>
      <c r="BP330" s="4">
        <v>0.81499999999999995</v>
      </c>
      <c r="BQ330" s="4">
        <v>7.8250000000000002</v>
      </c>
      <c r="BR330" s="4">
        <v>359.45800000000003</v>
      </c>
      <c r="BU330" s="4">
        <v>83.058999999999997</v>
      </c>
      <c r="BW330" s="4">
        <v>768.60900000000004</v>
      </c>
      <c r="BX330" s="4">
        <v>0.42124299999999998</v>
      </c>
      <c r="BY330" s="4">
        <v>-5</v>
      </c>
      <c r="BZ330" s="4">
        <v>1.0657030000000001</v>
      </c>
      <c r="CA330" s="4">
        <v>10.294131999999999</v>
      </c>
      <c r="CB330" s="4">
        <v>21.527194999999999</v>
      </c>
    </row>
    <row r="331" spans="1:80">
      <c r="A331" s="2">
        <v>42440</v>
      </c>
      <c r="B331" s="32">
        <v>0.57365090277777775</v>
      </c>
      <c r="C331" s="4">
        <v>5.36</v>
      </c>
      <c r="D331" s="4">
        <v>3.1783000000000001</v>
      </c>
      <c r="E331" s="4" t="s">
        <v>155</v>
      </c>
      <c r="F331" s="4">
        <v>31782.994011999999</v>
      </c>
      <c r="G331" s="4">
        <v>835.1</v>
      </c>
      <c r="H331" s="4">
        <v>47.1</v>
      </c>
      <c r="I331" s="4">
        <v>46094</v>
      </c>
      <c r="K331" s="4">
        <v>7.22</v>
      </c>
      <c r="L331" s="4">
        <v>2052</v>
      </c>
      <c r="M331" s="4">
        <v>0.87490000000000001</v>
      </c>
      <c r="N331" s="4">
        <v>4.6897000000000002</v>
      </c>
      <c r="O331" s="4">
        <v>2.7808000000000002</v>
      </c>
      <c r="P331" s="4">
        <v>730.6191</v>
      </c>
      <c r="Q331" s="4">
        <v>41.209299999999999</v>
      </c>
      <c r="R331" s="4">
        <v>771.8</v>
      </c>
      <c r="S331" s="4">
        <v>590.97360000000003</v>
      </c>
      <c r="T331" s="4">
        <v>33.332799999999999</v>
      </c>
      <c r="U331" s="4">
        <v>624.29999999999995</v>
      </c>
      <c r="V331" s="4">
        <v>46094</v>
      </c>
      <c r="Y331" s="4">
        <v>1795.3610000000001</v>
      </c>
      <c r="Z331" s="4">
        <v>0</v>
      </c>
      <c r="AA331" s="4">
        <v>6.3177000000000003</v>
      </c>
      <c r="AB331" s="4" t="s">
        <v>384</v>
      </c>
      <c r="AC331" s="4">
        <v>0</v>
      </c>
      <c r="AD331" s="4">
        <v>11.5</v>
      </c>
      <c r="AE331" s="4">
        <v>853</v>
      </c>
      <c r="AF331" s="4">
        <v>881</v>
      </c>
      <c r="AG331" s="4">
        <v>885</v>
      </c>
      <c r="AH331" s="4">
        <v>52</v>
      </c>
      <c r="AI331" s="4">
        <v>24.72</v>
      </c>
      <c r="AJ331" s="4">
        <v>0.56999999999999995</v>
      </c>
      <c r="AK331" s="4">
        <v>987</v>
      </c>
      <c r="AL331" s="4">
        <v>8</v>
      </c>
      <c r="AM331" s="4">
        <v>0</v>
      </c>
      <c r="AN331" s="4">
        <v>31</v>
      </c>
      <c r="AO331" s="4">
        <v>190</v>
      </c>
      <c r="AP331" s="4">
        <v>189</v>
      </c>
      <c r="AQ331" s="4">
        <v>3.5</v>
      </c>
      <c r="AR331" s="4">
        <v>195</v>
      </c>
      <c r="AS331" s="4" t="s">
        <v>155</v>
      </c>
      <c r="AT331" s="4">
        <v>2</v>
      </c>
      <c r="AU331" s="5">
        <v>0.78180555555555553</v>
      </c>
      <c r="AV331" s="4">
        <v>47.158859</v>
      </c>
      <c r="AW331" s="4">
        <v>-88.486974000000004</v>
      </c>
      <c r="AX331" s="4">
        <v>310.89999999999998</v>
      </c>
      <c r="AY331" s="4">
        <v>43.9</v>
      </c>
      <c r="AZ331" s="4">
        <v>12</v>
      </c>
      <c r="BA331" s="4">
        <v>10</v>
      </c>
      <c r="BB331" s="4" t="s">
        <v>424</v>
      </c>
      <c r="BC331" s="4">
        <v>1.048551</v>
      </c>
      <c r="BD331" s="4">
        <v>1.302897</v>
      </c>
      <c r="BE331" s="4">
        <v>2.0485509999999998</v>
      </c>
      <c r="BF331" s="4">
        <v>14.063000000000001</v>
      </c>
      <c r="BG331" s="4">
        <v>14.54</v>
      </c>
      <c r="BH331" s="4">
        <v>1.03</v>
      </c>
      <c r="BI331" s="4">
        <v>14.295</v>
      </c>
      <c r="BJ331" s="4">
        <v>1177.6679999999999</v>
      </c>
      <c r="BK331" s="4">
        <v>444.447</v>
      </c>
      <c r="BL331" s="4">
        <v>19.213000000000001</v>
      </c>
      <c r="BM331" s="4">
        <v>1.0840000000000001</v>
      </c>
      <c r="BN331" s="4">
        <v>20.297000000000001</v>
      </c>
      <c r="BO331" s="4">
        <v>15.541</v>
      </c>
      <c r="BP331" s="4">
        <v>0.877</v>
      </c>
      <c r="BQ331" s="4">
        <v>16.417999999999999</v>
      </c>
      <c r="BR331" s="4">
        <v>382.74900000000002</v>
      </c>
      <c r="BU331" s="4">
        <v>89.447999999999993</v>
      </c>
      <c r="BW331" s="4">
        <v>1153.53</v>
      </c>
      <c r="BX331" s="4">
        <v>0.45050499999999999</v>
      </c>
      <c r="BY331" s="4">
        <v>-5</v>
      </c>
      <c r="BZ331" s="4">
        <v>1.064433</v>
      </c>
      <c r="CA331" s="4">
        <v>11.009216</v>
      </c>
      <c r="CB331" s="4">
        <v>21.501546999999999</v>
      </c>
    </row>
    <row r="332" spans="1:80">
      <c r="A332" s="2">
        <v>42440</v>
      </c>
      <c r="B332" s="32">
        <v>0.57366247685185179</v>
      </c>
      <c r="C332" s="4">
        <v>6.4649999999999999</v>
      </c>
      <c r="D332" s="4">
        <v>3.2343999999999999</v>
      </c>
      <c r="E332" s="4" t="s">
        <v>155</v>
      </c>
      <c r="F332" s="4">
        <v>32343.862519999999</v>
      </c>
      <c r="G332" s="4">
        <v>1277.3</v>
      </c>
      <c r="H332" s="4">
        <v>47.1</v>
      </c>
      <c r="I332" s="4">
        <v>46094.400000000001</v>
      </c>
      <c r="K332" s="4">
        <v>9.73</v>
      </c>
      <c r="L332" s="4">
        <v>2052</v>
      </c>
      <c r="M332" s="4">
        <v>0.86509999999999998</v>
      </c>
      <c r="N332" s="4">
        <v>5.593</v>
      </c>
      <c r="O332" s="4">
        <v>2.7982</v>
      </c>
      <c r="P332" s="4">
        <v>1105.0437999999999</v>
      </c>
      <c r="Q332" s="4">
        <v>40.717100000000002</v>
      </c>
      <c r="R332" s="4">
        <v>1145.8</v>
      </c>
      <c r="S332" s="4">
        <v>893.83339999999998</v>
      </c>
      <c r="T332" s="4">
        <v>32.934699999999999</v>
      </c>
      <c r="U332" s="4">
        <v>926.8</v>
      </c>
      <c r="V332" s="4">
        <v>46094.400000000001</v>
      </c>
      <c r="Y332" s="4">
        <v>1775.2809999999999</v>
      </c>
      <c r="Z332" s="4">
        <v>0</v>
      </c>
      <c r="AA332" s="4">
        <v>8.4208999999999996</v>
      </c>
      <c r="AB332" s="4" t="s">
        <v>384</v>
      </c>
      <c r="AC332" s="4">
        <v>0</v>
      </c>
      <c r="AD332" s="4">
        <v>11.6</v>
      </c>
      <c r="AE332" s="4">
        <v>852</v>
      </c>
      <c r="AF332" s="4">
        <v>881</v>
      </c>
      <c r="AG332" s="4">
        <v>885</v>
      </c>
      <c r="AH332" s="4">
        <v>52</v>
      </c>
      <c r="AI332" s="4">
        <v>24.72</v>
      </c>
      <c r="AJ332" s="4">
        <v>0.56999999999999995</v>
      </c>
      <c r="AK332" s="4">
        <v>987</v>
      </c>
      <c r="AL332" s="4">
        <v>8</v>
      </c>
      <c r="AM332" s="4">
        <v>0</v>
      </c>
      <c r="AN332" s="4">
        <v>31</v>
      </c>
      <c r="AO332" s="4">
        <v>190</v>
      </c>
      <c r="AP332" s="4">
        <v>189</v>
      </c>
      <c r="AQ332" s="4">
        <v>3.5</v>
      </c>
      <c r="AR332" s="4">
        <v>195</v>
      </c>
      <c r="AS332" s="4" t="s">
        <v>155</v>
      </c>
      <c r="AT332" s="4">
        <v>2</v>
      </c>
      <c r="AU332" s="5">
        <v>0.78181712962962957</v>
      </c>
      <c r="AV332" s="4">
        <v>47.158844000000002</v>
      </c>
      <c r="AW332" s="4">
        <v>-88.486738000000003</v>
      </c>
      <c r="AX332" s="4">
        <v>310.7</v>
      </c>
      <c r="AY332" s="4">
        <v>40.9</v>
      </c>
      <c r="AZ332" s="4">
        <v>12</v>
      </c>
      <c r="BA332" s="4">
        <v>10</v>
      </c>
      <c r="BB332" s="4" t="s">
        <v>424</v>
      </c>
      <c r="BC332" s="4">
        <v>1.151648</v>
      </c>
      <c r="BD332" s="4">
        <v>1.024176</v>
      </c>
      <c r="BE332" s="4">
        <v>2.2000000000000002</v>
      </c>
      <c r="BF332" s="4">
        <v>14.063000000000001</v>
      </c>
      <c r="BG332" s="4">
        <v>13.44</v>
      </c>
      <c r="BH332" s="4">
        <v>0.96</v>
      </c>
      <c r="BI332" s="4">
        <v>15.587</v>
      </c>
      <c r="BJ332" s="4">
        <v>1304.7149999999999</v>
      </c>
      <c r="BK332" s="4">
        <v>415.46300000000002</v>
      </c>
      <c r="BL332" s="4">
        <v>26.995000000000001</v>
      </c>
      <c r="BM332" s="4">
        <v>0.995</v>
      </c>
      <c r="BN332" s="4">
        <v>27.99</v>
      </c>
      <c r="BO332" s="4">
        <v>21.835999999999999</v>
      </c>
      <c r="BP332" s="4">
        <v>0.80500000000000005</v>
      </c>
      <c r="BQ332" s="4">
        <v>22.64</v>
      </c>
      <c r="BR332" s="4">
        <v>355.56439999999998</v>
      </c>
      <c r="BU332" s="4">
        <v>82.165000000000006</v>
      </c>
      <c r="BW332" s="4">
        <v>1428.3389999999999</v>
      </c>
      <c r="BX332" s="4">
        <v>0.42035</v>
      </c>
      <c r="BY332" s="4">
        <v>-5</v>
      </c>
      <c r="BZ332" s="4">
        <v>1.0641339999999999</v>
      </c>
      <c r="CA332" s="4">
        <v>10.272303000000001</v>
      </c>
      <c r="CB332" s="4">
        <v>21.495507</v>
      </c>
    </row>
    <row r="333" spans="1:80">
      <c r="A333" s="2">
        <v>42440</v>
      </c>
      <c r="B333" s="32">
        <v>0.57367405092592594</v>
      </c>
      <c r="C333" s="4">
        <v>8.4390000000000001</v>
      </c>
      <c r="D333" s="4">
        <v>3.9007999999999998</v>
      </c>
      <c r="E333" s="4" t="s">
        <v>155</v>
      </c>
      <c r="F333" s="4">
        <v>39007.629630000003</v>
      </c>
      <c r="G333" s="4">
        <v>3949</v>
      </c>
      <c r="H333" s="4">
        <v>47</v>
      </c>
      <c r="I333" s="4">
        <v>46094.5</v>
      </c>
      <c r="K333" s="4">
        <v>10.1</v>
      </c>
      <c r="L333" s="4">
        <v>2052</v>
      </c>
      <c r="M333" s="4">
        <v>0.84260000000000002</v>
      </c>
      <c r="N333" s="4">
        <v>7.1111000000000004</v>
      </c>
      <c r="O333" s="4">
        <v>3.2867999999999999</v>
      </c>
      <c r="P333" s="4">
        <v>3327.4551999999999</v>
      </c>
      <c r="Q333" s="4">
        <v>39.602499999999999</v>
      </c>
      <c r="R333" s="4">
        <v>3367.1</v>
      </c>
      <c r="S333" s="4">
        <v>2691.4684000000002</v>
      </c>
      <c r="T333" s="4">
        <v>32.033200000000001</v>
      </c>
      <c r="U333" s="4">
        <v>2723.5</v>
      </c>
      <c r="V333" s="4">
        <v>46094.5</v>
      </c>
      <c r="Y333" s="4">
        <v>1729.03</v>
      </c>
      <c r="Z333" s="4">
        <v>0</v>
      </c>
      <c r="AA333" s="4">
        <v>8.5083000000000002</v>
      </c>
      <c r="AB333" s="4" t="s">
        <v>384</v>
      </c>
      <c r="AC333" s="4">
        <v>0</v>
      </c>
      <c r="AD333" s="4">
        <v>11.5</v>
      </c>
      <c r="AE333" s="4">
        <v>851</v>
      </c>
      <c r="AF333" s="4">
        <v>881</v>
      </c>
      <c r="AG333" s="4">
        <v>885</v>
      </c>
      <c r="AH333" s="4">
        <v>52</v>
      </c>
      <c r="AI333" s="4">
        <v>24.72</v>
      </c>
      <c r="AJ333" s="4">
        <v>0.56999999999999995</v>
      </c>
      <c r="AK333" s="4">
        <v>987</v>
      </c>
      <c r="AL333" s="4">
        <v>8</v>
      </c>
      <c r="AM333" s="4">
        <v>0</v>
      </c>
      <c r="AN333" s="4">
        <v>31</v>
      </c>
      <c r="AO333" s="4">
        <v>190</v>
      </c>
      <c r="AP333" s="4">
        <v>189</v>
      </c>
      <c r="AQ333" s="4">
        <v>3.4</v>
      </c>
      <c r="AR333" s="4">
        <v>195</v>
      </c>
      <c r="AS333" s="4" t="s">
        <v>155</v>
      </c>
      <c r="AT333" s="4">
        <v>2</v>
      </c>
      <c r="AU333" s="5">
        <v>0.78182870370370372</v>
      </c>
      <c r="AV333" s="4">
        <v>47.158822000000001</v>
      </c>
      <c r="AW333" s="4">
        <v>-88.486520999999996</v>
      </c>
      <c r="AX333" s="4">
        <v>310.5</v>
      </c>
      <c r="AY333" s="4">
        <v>36.799999999999997</v>
      </c>
      <c r="AZ333" s="4">
        <v>12</v>
      </c>
      <c r="BA333" s="4">
        <v>11</v>
      </c>
      <c r="BB333" s="4" t="s">
        <v>420</v>
      </c>
      <c r="BC333" s="4">
        <v>1.048152</v>
      </c>
      <c r="BD333" s="4">
        <v>1.0759240000000001</v>
      </c>
      <c r="BE333" s="4">
        <v>2.2000000000000002</v>
      </c>
      <c r="BF333" s="4">
        <v>14.063000000000001</v>
      </c>
      <c r="BG333" s="4">
        <v>11.42</v>
      </c>
      <c r="BH333" s="4">
        <v>0.81</v>
      </c>
      <c r="BI333" s="4">
        <v>18.678999999999998</v>
      </c>
      <c r="BJ333" s="4">
        <v>1436.4549999999999</v>
      </c>
      <c r="BK333" s="4">
        <v>422.57799999999997</v>
      </c>
      <c r="BL333" s="4">
        <v>70.388999999999996</v>
      </c>
      <c r="BM333" s="4">
        <v>0.83799999999999997</v>
      </c>
      <c r="BN333" s="4">
        <v>71.227000000000004</v>
      </c>
      <c r="BO333" s="4">
        <v>56.935000000000002</v>
      </c>
      <c r="BP333" s="4">
        <v>0.67800000000000005</v>
      </c>
      <c r="BQ333" s="4">
        <v>57.613</v>
      </c>
      <c r="BR333" s="4">
        <v>307.89350000000002</v>
      </c>
      <c r="BU333" s="4">
        <v>69.296000000000006</v>
      </c>
      <c r="BW333" s="4">
        <v>1249.6659999999999</v>
      </c>
      <c r="BX333" s="4">
        <v>0.418846</v>
      </c>
      <c r="BY333" s="4">
        <v>-5</v>
      </c>
      <c r="BZ333" s="4">
        <v>1.0629999999999999</v>
      </c>
      <c r="CA333" s="4">
        <v>10.235549000000001</v>
      </c>
      <c r="CB333" s="4">
        <v>21.4726</v>
      </c>
    </row>
    <row r="334" spans="1:80">
      <c r="A334" s="2">
        <v>42440</v>
      </c>
      <c r="B334" s="32">
        <v>0.57368562499999998</v>
      </c>
      <c r="C334" s="4">
        <v>7.8449999999999998</v>
      </c>
      <c r="D334" s="4">
        <v>4.7645</v>
      </c>
      <c r="E334" s="4" t="s">
        <v>155</v>
      </c>
      <c r="F334" s="4">
        <v>47645.189003</v>
      </c>
      <c r="G334" s="4">
        <v>3537.8</v>
      </c>
      <c r="H334" s="4">
        <v>47.1</v>
      </c>
      <c r="I334" s="4">
        <v>46094.1</v>
      </c>
      <c r="K334" s="4">
        <v>7.45</v>
      </c>
      <c r="L334" s="4">
        <v>2052</v>
      </c>
      <c r="M334" s="4">
        <v>0.83879999999999999</v>
      </c>
      <c r="N334" s="4">
        <v>6.5805999999999996</v>
      </c>
      <c r="O334" s="4">
        <v>3.9965999999999999</v>
      </c>
      <c r="P334" s="4">
        <v>2967.6122999999998</v>
      </c>
      <c r="Q334" s="4">
        <v>39.485599999999998</v>
      </c>
      <c r="R334" s="4">
        <v>3007.1</v>
      </c>
      <c r="S334" s="4">
        <v>2400.4032999999999</v>
      </c>
      <c r="T334" s="4">
        <v>31.938600000000001</v>
      </c>
      <c r="U334" s="4">
        <v>2432.3000000000002</v>
      </c>
      <c r="V334" s="4">
        <v>46094.1</v>
      </c>
      <c r="Y334" s="4">
        <v>1721.2650000000001</v>
      </c>
      <c r="Z334" s="4">
        <v>0</v>
      </c>
      <c r="AA334" s="4">
        <v>6.2455999999999996</v>
      </c>
      <c r="AB334" s="4" t="s">
        <v>384</v>
      </c>
      <c r="AC334" s="4">
        <v>0</v>
      </c>
      <c r="AD334" s="4">
        <v>11.5</v>
      </c>
      <c r="AE334" s="4">
        <v>851</v>
      </c>
      <c r="AF334" s="4">
        <v>880</v>
      </c>
      <c r="AG334" s="4">
        <v>885</v>
      </c>
      <c r="AH334" s="4">
        <v>52</v>
      </c>
      <c r="AI334" s="4">
        <v>24.72</v>
      </c>
      <c r="AJ334" s="4">
        <v>0.56999999999999995</v>
      </c>
      <c r="AK334" s="4">
        <v>987</v>
      </c>
      <c r="AL334" s="4">
        <v>8</v>
      </c>
      <c r="AM334" s="4">
        <v>0</v>
      </c>
      <c r="AN334" s="4">
        <v>31</v>
      </c>
      <c r="AO334" s="4">
        <v>190</v>
      </c>
      <c r="AP334" s="4">
        <v>189</v>
      </c>
      <c r="AQ334" s="4">
        <v>3.4</v>
      </c>
      <c r="AR334" s="4">
        <v>195</v>
      </c>
      <c r="AS334" s="4" t="s">
        <v>155</v>
      </c>
      <c r="AT334" s="4">
        <v>2</v>
      </c>
      <c r="AU334" s="5">
        <v>0.78184027777777787</v>
      </c>
      <c r="AV334" s="4">
        <v>47.158785999999999</v>
      </c>
      <c r="AW334" s="4">
        <v>-88.486338000000003</v>
      </c>
      <c r="AX334" s="4">
        <v>310.5</v>
      </c>
      <c r="AY334" s="4">
        <v>34.1</v>
      </c>
      <c r="AZ334" s="4">
        <v>12</v>
      </c>
      <c r="BA334" s="4">
        <v>11</v>
      </c>
      <c r="BB334" s="4" t="s">
        <v>420</v>
      </c>
      <c r="BC334" s="4">
        <v>1.2242420000000001</v>
      </c>
      <c r="BD334" s="4">
        <v>1</v>
      </c>
      <c r="BE334" s="4">
        <v>2.2242419999999998</v>
      </c>
      <c r="BF334" s="4">
        <v>14.063000000000001</v>
      </c>
      <c r="BG334" s="4">
        <v>11.13</v>
      </c>
      <c r="BH334" s="4">
        <v>0.79</v>
      </c>
      <c r="BI334" s="4">
        <v>19.215</v>
      </c>
      <c r="BJ334" s="4">
        <v>1313.556</v>
      </c>
      <c r="BK334" s="4">
        <v>507.74599999999998</v>
      </c>
      <c r="BL334" s="4">
        <v>62.033000000000001</v>
      </c>
      <c r="BM334" s="4">
        <v>0.82499999999999996</v>
      </c>
      <c r="BN334" s="4">
        <v>62.859000000000002</v>
      </c>
      <c r="BO334" s="4">
        <v>50.177</v>
      </c>
      <c r="BP334" s="4">
        <v>0.66800000000000004</v>
      </c>
      <c r="BQ334" s="4">
        <v>50.844000000000001</v>
      </c>
      <c r="BR334" s="4">
        <v>304.24400000000003</v>
      </c>
      <c r="BU334" s="4">
        <v>68.167000000000002</v>
      </c>
      <c r="BW334" s="4">
        <v>906.47</v>
      </c>
      <c r="BX334" s="4">
        <v>0.43235000000000001</v>
      </c>
      <c r="BY334" s="4">
        <v>-5</v>
      </c>
      <c r="BZ334" s="4">
        <v>1.0634330000000001</v>
      </c>
      <c r="CA334" s="4">
        <v>10.565553</v>
      </c>
      <c r="CB334" s="4">
        <v>21.481347</v>
      </c>
    </row>
    <row r="335" spans="1:80">
      <c r="A335" s="2">
        <v>42440</v>
      </c>
      <c r="B335" s="32">
        <v>0.57369719907407413</v>
      </c>
      <c r="C335" s="4">
        <v>7.8410000000000002</v>
      </c>
      <c r="D335" s="4">
        <v>5.3167</v>
      </c>
      <c r="E335" s="4" t="s">
        <v>155</v>
      </c>
      <c r="F335" s="4">
        <v>53166.959064000002</v>
      </c>
      <c r="G335" s="4">
        <v>1796.9</v>
      </c>
      <c r="H335" s="4">
        <v>47.3</v>
      </c>
      <c r="I335" s="4">
        <v>46094.400000000001</v>
      </c>
      <c r="K335" s="4">
        <v>5.57</v>
      </c>
      <c r="L335" s="4">
        <v>2052</v>
      </c>
      <c r="M335" s="4">
        <v>0.83340000000000003</v>
      </c>
      <c r="N335" s="4">
        <v>6.5342000000000002</v>
      </c>
      <c r="O335" s="4">
        <v>4.4307999999999996</v>
      </c>
      <c r="P335" s="4">
        <v>1497.4881</v>
      </c>
      <c r="Q335" s="4">
        <v>39.448599999999999</v>
      </c>
      <c r="R335" s="4">
        <v>1536.9</v>
      </c>
      <c r="S335" s="4">
        <v>1211.2686000000001</v>
      </c>
      <c r="T335" s="4">
        <v>31.9087</v>
      </c>
      <c r="U335" s="4">
        <v>1243.2</v>
      </c>
      <c r="V335" s="4">
        <v>46094.400000000001</v>
      </c>
      <c r="Y335" s="4">
        <v>1710.0709999999999</v>
      </c>
      <c r="Z335" s="4">
        <v>0</v>
      </c>
      <c r="AA335" s="4">
        <v>4.6448999999999998</v>
      </c>
      <c r="AB335" s="4" t="s">
        <v>384</v>
      </c>
      <c r="AC335" s="4">
        <v>0</v>
      </c>
      <c r="AD335" s="4">
        <v>11.5</v>
      </c>
      <c r="AE335" s="4">
        <v>850</v>
      </c>
      <c r="AF335" s="4">
        <v>880</v>
      </c>
      <c r="AG335" s="4">
        <v>884</v>
      </c>
      <c r="AH335" s="4">
        <v>52</v>
      </c>
      <c r="AI335" s="4">
        <v>24.72</v>
      </c>
      <c r="AJ335" s="4">
        <v>0.56999999999999995</v>
      </c>
      <c r="AK335" s="4">
        <v>987</v>
      </c>
      <c r="AL335" s="4">
        <v>8</v>
      </c>
      <c r="AM335" s="4">
        <v>0</v>
      </c>
      <c r="AN335" s="4">
        <v>31</v>
      </c>
      <c r="AO335" s="4">
        <v>190</v>
      </c>
      <c r="AP335" s="4">
        <v>189</v>
      </c>
      <c r="AQ335" s="4">
        <v>3.5</v>
      </c>
      <c r="AR335" s="4">
        <v>195</v>
      </c>
      <c r="AS335" s="4" t="s">
        <v>155</v>
      </c>
      <c r="AT335" s="4">
        <v>2</v>
      </c>
      <c r="AU335" s="5">
        <v>0.7818518518518518</v>
      </c>
      <c r="AV335" s="4">
        <v>47.158735</v>
      </c>
      <c r="AW335" s="4">
        <v>-88.486174000000005</v>
      </c>
      <c r="AX335" s="4">
        <v>310.39999999999998</v>
      </c>
      <c r="AY335" s="4">
        <v>31.7</v>
      </c>
      <c r="AZ335" s="4">
        <v>12</v>
      </c>
      <c r="BA335" s="4">
        <v>11</v>
      </c>
      <c r="BB335" s="4" t="s">
        <v>420</v>
      </c>
      <c r="BC335" s="4">
        <v>1.34995</v>
      </c>
      <c r="BD335" s="4">
        <v>1</v>
      </c>
      <c r="BE335" s="4">
        <v>2.3249749999999998</v>
      </c>
      <c r="BF335" s="4">
        <v>14.063000000000001</v>
      </c>
      <c r="BG335" s="4">
        <v>10.74</v>
      </c>
      <c r="BH335" s="4">
        <v>0.76</v>
      </c>
      <c r="BI335" s="4">
        <v>19.995000000000001</v>
      </c>
      <c r="BJ335" s="4">
        <v>1271.722</v>
      </c>
      <c r="BK335" s="4">
        <v>548.85400000000004</v>
      </c>
      <c r="BL335" s="4">
        <v>30.521000000000001</v>
      </c>
      <c r="BM335" s="4">
        <v>0.80400000000000005</v>
      </c>
      <c r="BN335" s="4">
        <v>31.324999999999999</v>
      </c>
      <c r="BO335" s="4">
        <v>24.687999999999999</v>
      </c>
      <c r="BP335" s="4">
        <v>0.65</v>
      </c>
      <c r="BQ335" s="4">
        <v>25.338000000000001</v>
      </c>
      <c r="BR335" s="4">
        <v>296.6506</v>
      </c>
      <c r="BU335" s="4">
        <v>66.033000000000001</v>
      </c>
      <c r="BW335" s="4">
        <v>657.322</v>
      </c>
      <c r="BX335" s="4">
        <v>0.391876</v>
      </c>
      <c r="BY335" s="4">
        <v>-5</v>
      </c>
      <c r="BZ335" s="4">
        <v>1.0640000000000001</v>
      </c>
      <c r="CA335" s="4">
        <v>9.5764700000000005</v>
      </c>
      <c r="CB335" s="4">
        <v>21.492799999999999</v>
      </c>
    </row>
    <row r="336" spans="1:80">
      <c r="A336" s="2">
        <v>42440</v>
      </c>
      <c r="B336" s="32">
        <v>0.57370877314814817</v>
      </c>
      <c r="C336" s="4">
        <v>7.726</v>
      </c>
      <c r="D336" s="4">
        <v>5.3651999999999997</v>
      </c>
      <c r="E336" s="4" t="s">
        <v>155</v>
      </c>
      <c r="F336" s="4">
        <v>53651.503758999999</v>
      </c>
      <c r="G336" s="4">
        <v>1228.5</v>
      </c>
      <c r="H336" s="4">
        <v>47.5</v>
      </c>
      <c r="I336" s="4">
        <v>44602.7</v>
      </c>
      <c r="K336" s="4">
        <v>5.2</v>
      </c>
      <c r="L336" s="4">
        <v>2052</v>
      </c>
      <c r="M336" s="4">
        <v>0.83530000000000004</v>
      </c>
      <c r="N336" s="4">
        <v>6.4531999999999998</v>
      </c>
      <c r="O336" s="4">
        <v>4.4816000000000003</v>
      </c>
      <c r="P336" s="4">
        <v>1026.2121999999999</v>
      </c>
      <c r="Q336" s="4">
        <v>39.707599999999999</v>
      </c>
      <c r="R336" s="4">
        <v>1065.9000000000001</v>
      </c>
      <c r="S336" s="4">
        <v>830.06910000000005</v>
      </c>
      <c r="T336" s="4">
        <v>32.118099999999998</v>
      </c>
      <c r="U336" s="4">
        <v>862.2</v>
      </c>
      <c r="V336" s="4">
        <v>44602.725100000003</v>
      </c>
      <c r="Y336" s="4">
        <v>1714.0530000000001</v>
      </c>
      <c r="Z336" s="4">
        <v>0</v>
      </c>
      <c r="AA336" s="4">
        <v>4.3436000000000003</v>
      </c>
      <c r="AB336" s="4" t="s">
        <v>384</v>
      </c>
      <c r="AC336" s="4">
        <v>0</v>
      </c>
      <c r="AD336" s="4">
        <v>11.5</v>
      </c>
      <c r="AE336" s="4">
        <v>851</v>
      </c>
      <c r="AF336" s="4">
        <v>880</v>
      </c>
      <c r="AG336" s="4">
        <v>885</v>
      </c>
      <c r="AH336" s="4">
        <v>52</v>
      </c>
      <c r="AI336" s="4">
        <v>24.72</v>
      </c>
      <c r="AJ336" s="4">
        <v>0.56999999999999995</v>
      </c>
      <c r="AK336" s="4">
        <v>987</v>
      </c>
      <c r="AL336" s="4">
        <v>8</v>
      </c>
      <c r="AM336" s="4">
        <v>0</v>
      </c>
      <c r="AN336" s="4">
        <v>31</v>
      </c>
      <c r="AO336" s="4">
        <v>190</v>
      </c>
      <c r="AP336" s="4">
        <v>189</v>
      </c>
      <c r="AQ336" s="4">
        <v>3.4</v>
      </c>
      <c r="AR336" s="4">
        <v>195</v>
      </c>
      <c r="AS336" s="4" t="s">
        <v>155</v>
      </c>
      <c r="AT336" s="4">
        <v>2</v>
      </c>
      <c r="AU336" s="5">
        <v>0.78186342592592595</v>
      </c>
      <c r="AV336" s="4">
        <v>47.158672000000003</v>
      </c>
      <c r="AW336" s="4">
        <v>-88.486007999999998</v>
      </c>
      <c r="AX336" s="4">
        <v>310.3</v>
      </c>
      <c r="AY336" s="4">
        <v>31.6</v>
      </c>
      <c r="AZ336" s="4">
        <v>12</v>
      </c>
      <c r="BA336" s="4">
        <v>11</v>
      </c>
      <c r="BB336" s="4" t="s">
        <v>420</v>
      </c>
      <c r="BC336" s="4">
        <v>1.524875</v>
      </c>
      <c r="BD336" s="4">
        <v>1.024875</v>
      </c>
      <c r="BE336" s="4">
        <v>2.4248750000000001</v>
      </c>
      <c r="BF336" s="4">
        <v>14.063000000000001</v>
      </c>
      <c r="BG336" s="4">
        <v>10.88</v>
      </c>
      <c r="BH336" s="4">
        <v>0.77</v>
      </c>
      <c r="BI336" s="4">
        <v>19.716000000000001</v>
      </c>
      <c r="BJ336" s="4">
        <v>1270.626</v>
      </c>
      <c r="BK336" s="4">
        <v>561.63</v>
      </c>
      <c r="BL336" s="4">
        <v>21.16</v>
      </c>
      <c r="BM336" s="4">
        <v>0.81899999999999995</v>
      </c>
      <c r="BN336" s="4">
        <v>21.978999999999999</v>
      </c>
      <c r="BO336" s="4">
        <v>17.116</v>
      </c>
      <c r="BP336" s="4">
        <v>0.66200000000000003</v>
      </c>
      <c r="BQ336" s="4">
        <v>17.777999999999999</v>
      </c>
      <c r="BR336" s="4">
        <v>290.40359999999998</v>
      </c>
      <c r="BU336" s="4">
        <v>66.959999999999994</v>
      </c>
      <c r="BW336" s="4">
        <v>621.86</v>
      </c>
      <c r="BX336" s="4">
        <v>0.37773200000000001</v>
      </c>
      <c r="BY336" s="4">
        <v>-5</v>
      </c>
      <c r="BZ336" s="4">
        <v>1.0648660000000001</v>
      </c>
      <c r="CA336" s="4">
        <v>9.2308260000000004</v>
      </c>
      <c r="CB336" s="4">
        <v>21.510293000000001</v>
      </c>
    </row>
    <row r="337" spans="1:80">
      <c r="A337" s="2">
        <v>42440</v>
      </c>
      <c r="B337" s="32">
        <v>0.5737203472222222</v>
      </c>
      <c r="C337" s="4">
        <v>7.415</v>
      </c>
      <c r="D337" s="4">
        <v>5.4149000000000003</v>
      </c>
      <c r="E337" s="4" t="s">
        <v>155</v>
      </c>
      <c r="F337" s="4">
        <v>54149</v>
      </c>
      <c r="G337" s="4">
        <v>969.2</v>
      </c>
      <c r="H337" s="4">
        <v>47.8</v>
      </c>
      <c r="I337" s="4">
        <v>46095.5</v>
      </c>
      <c r="K337" s="4">
        <v>5</v>
      </c>
      <c r="L337" s="4">
        <v>2052</v>
      </c>
      <c r="M337" s="4">
        <v>0.8357</v>
      </c>
      <c r="N337" s="4">
        <v>6.1967999999999996</v>
      </c>
      <c r="O337" s="4">
        <v>4.5252999999999997</v>
      </c>
      <c r="P337" s="4">
        <v>809.93349999999998</v>
      </c>
      <c r="Q337" s="4">
        <v>39.946800000000003</v>
      </c>
      <c r="R337" s="4">
        <v>849.9</v>
      </c>
      <c r="S337" s="4">
        <v>655.12840000000006</v>
      </c>
      <c r="T337" s="4">
        <v>32.311700000000002</v>
      </c>
      <c r="U337" s="4">
        <v>687.4</v>
      </c>
      <c r="V337" s="4">
        <v>46095.5</v>
      </c>
      <c r="Y337" s="4">
        <v>1714.8720000000001</v>
      </c>
      <c r="Z337" s="4">
        <v>0</v>
      </c>
      <c r="AA337" s="4">
        <v>4.1775000000000002</v>
      </c>
      <c r="AB337" s="4" t="s">
        <v>384</v>
      </c>
      <c r="AC337" s="4">
        <v>0</v>
      </c>
      <c r="AD337" s="4">
        <v>11.5</v>
      </c>
      <c r="AE337" s="4">
        <v>850</v>
      </c>
      <c r="AF337" s="4">
        <v>881</v>
      </c>
      <c r="AG337" s="4">
        <v>884</v>
      </c>
      <c r="AH337" s="4">
        <v>52</v>
      </c>
      <c r="AI337" s="4">
        <v>24.72</v>
      </c>
      <c r="AJ337" s="4">
        <v>0.56999999999999995</v>
      </c>
      <c r="AK337" s="4">
        <v>987</v>
      </c>
      <c r="AL337" s="4">
        <v>8</v>
      </c>
      <c r="AM337" s="4">
        <v>0</v>
      </c>
      <c r="AN337" s="4">
        <v>31</v>
      </c>
      <c r="AO337" s="4">
        <v>190</v>
      </c>
      <c r="AP337" s="4">
        <v>189</v>
      </c>
      <c r="AQ337" s="4">
        <v>3.4</v>
      </c>
      <c r="AR337" s="4">
        <v>195</v>
      </c>
      <c r="AS337" s="4" t="s">
        <v>155</v>
      </c>
      <c r="AT337" s="4">
        <v>2</v>
      </c>
      <c r="AU337" s="5">
        <v>0.78187499999999999</v>
      </c>
      <c r="AV337" s="4">
        <v>47.158614</v>
      </c>
      <c r="AW337" s="4">
        <v>-88.485840999999994</v>
      </c>
      <c r="AX337" s="4">
        <v>310.5</v>
      </c>
      <c r="AY337" s="4">
        <v>31.5</v>
      </c>
      <c r="AZ337" s="4">
        <v>12</v>
      </c>
      <c r="BA337" s="4">
        <v>11</v>
      </c>
      <c r="BB337" s="4" t="s">
        <v>420</v>
      </c>
      <c r="BC337" s="4">
        <v>1.476124</v>
      </c>
      <c r="BD337" s="4">
        <v>1.1247750000000001</v>
      </c>
      <c r="BE337" s="4">
        <v>2.4008989999999999</v>
      </c>
      <c r="BF337" s="4">
        <v>14.063000000000001</v>
      </c>
      <c r="BG337" s="4">
        <v>10.91</v>
      </c>
      <c r="BH337" s="4">
        <v>0.78</v>
      </c>
      <c r="BI337" s="4">
        <v>19.658999999999999</v>
      </c>
      <c r="BJ337" s="4">
        <v>1225.2049999999999</v>
      </c>
      <c r="BK337" s="4">
        <v>569.45799999999997</v>
      </c>
      <c r="BL337" s="4">
        <v>16.77</v>
      </c>
      <c r="BM337" s="4">
        <v>0.82699999999999996</v>
      </c>
      <c r="BN337" s="4">
        <v>17.597000000000001</v>
      </c>
      <c r="BO337" s="4">
        <v>13.564</v>
      </c>
      <c r="BP337" s="4">
        <v>0.66900000000000004</v>
      </c>
      <c r="BQ337" s="4">
        <v>14.233000000000001</v>
      </c>
      <c r="BR337" s="4">
        <v>301.36610000000002</v>
      </c>
      <c r="BU337" s="4">
        <v>67.27</v>
      </c>
      <c r="BW337" s="4">
        <v>600.55100000000004</v>
      </c>
      <c r="BX337" s="4">
        <v>0.376969</v>
      </c>
      <c r="BY337" s="4">
        <v>-5</v>
      </c>
      <c r="BZ337" s="4">
        <v>1.0655669999999999</v>
      </c>
      <c r="CA337" s="4">
        <v>9.21218</v>
      </c>
      <c r="CB337" s="4">
        <v>21.524453000000001</v>
      </c>
    </row>
    <row r="338" spans="1:80">
      <c r="A338" s="2">
        <v>42440</v>
      </c>
      <c r="B338" s="32">
        <v>0.57373192129629624</v>
      </c>
      <c r="C338" s="4">
        <v>7.109</v>
      </c>
      <c r="D338" s="4">
        <v>5.5053999999999998</v>
      </c>
      <c r="E338" s="4" t="s">
        <v>155</v>
      </c>
      <c r="F338" s="4">
        <v>55053.660934</v>
      </c>
      <c r="G338" s="4">
        <v>850.7</v>
      </c>
      <c r="H338" s="4">
        <v>47.8</v>
      </c>
      <c r="I338" s="4">
        <v>46093.8</v>
      </c>
      <c r="K338" s="4">
        <v>4.9000000000000004</v>
      </c>
      <c r="L338" s="4">
        <v>2052</v>
      </c>
      <c r="M338" s="4">
        <v>0.83720000000000006</v>
      </c>
      <c r="N338" s="4">
        <v>5.9523000000000001</v>
      </c>
      <c r="O338" s="4">
        <v>4.6093000000000002</v>
      </c>
      <c r="P338" s="4">
        <v>712.26909999999998</v>
      </c>
      <c r="Q338" s="4">
        <v>40.0199</v>
      </c>
      <c r="R338" s="4">
        <v>752.3</v>
      </c>
      <c r="S338" s="4">
        <v>576.1309</v>
      </c>
      <c r="T338" s="4">
        <v>32.370800000000003</v>
      </c>
      <c r="U338" s="4">
        <v>608.5</v>
      </c>
      <c r="V338" s="4">
        <v>46093.8</v>
      </c>
      <c r="Y338" s="4">
        <v>1718.009</v>
      </c>
      <c r="Z338" s="4">
        <v>0</v>
      </c>
      <c r="AA338" s="4">
        <v>4.1025</v>
      </c>
      <c r="AB338" s="4" t="s">
        <v>384</v>
      </c>
      <c r="AC338" s="4">
        <v>0</v>
      </c>
      <c r="AD338" s="4">
        <v>11.5</v>
      </c>
      <c r="AE338" s="4">
        <v>851</v>
      </c>
      <c r="AF338" s="4">
        <v>880</v>
      </c>
      <c r="AG338" s="4">
        <v>883</v>
      </c>
      <c r="AH338" s="4">
        <v>52</v>
      </c>
      <c r="AI338" s="4">
        <v>24.72</v>
      </c>
      <c r="AJ338" s="4">
        <v>0.56999999999999995</v>
      </c>
      <c r="AK338" s="4">
        <v>987</v>
      </c>
      <c r="AL338" s="4">
        <v>8</v>
      </c>
      <c r="AM338" s="4">
        <v>0</v>
      </c>
      <c r="AN338" s="4">
        <v>31</v>
      </c>
      <c r="AO338" s="4">
        <v>190</v>
      </c>
      <c r="AP338" s="4">
        <v>189</v>
      </c>
      <c r="AQ338" s="4">
        <v>3.5</v>
      </c>
      <c r="AR338" s="4">
        <v>195</v>
      </c>
      <c r="AS338" s="4" t="s">
        <v>155</v>
      </c>
      <c r="AT338" s="4">
        <v>2</v>
      </c>
      <c r="AU338" s="5">
        <v>0.78188657407407414</v>
      </c>
      <c r="AV338" s="4">
        <v>47.158568000000002</v>
      </c>
      <c r="AW338" s="4">
        <v>-88.485675000000001</v>
      </c>
      <c r="AX338" s="4">
        <v>310.39999999999998</v>
      </c>
      <c r="AY338" s="4">
        <v>30.5</v>
      </c>
      <c r="AZ338" s="4">
        <v>12</v>
      </c>
      <c r="BA338" s="4">
        <v>11</v>
      </c>
      <c r="BB338" s="4" t="s">
        <v>420</v>
      </c>
      <c r="BC338" s="4">
        <v>1.1000000000000001</v>
      </c>
      <c r="BD338" s="4">
        <v>1.224675</v>
      </c>
      <c r="BE338" s="4">
        <v>2.1</v>
      </c>
      <c r="BF338" s="4">
        <v>14.063000000000001</v>
      </c>
      <c r="BG338" s="4">
        <v>11.01</v>
      </c>
      <c r="BH338" s="4">
        <v>0.78</v>
      </c>
      <c r="BI338" s="4">
        <v>19.440999999999999</v>
      </c>
      <c r="BJ338" s="4">
        <v>1189.355</v>
      </c>
      <c r="BK338" s="4">
        <v>586.18799999999999</v>
      </c>
      <c r="BL338" s="4">
        <v>14.904</v>
      </c>
      <c r="BM338" s="4">
        <v>0.83699999999999997</v>
      </c>
      <c r="BN338" s="4">
        <v>15.742000000000001</v>
      </c>
      <c r="BO338" s="4">
        <v>12.055</v>
      </c>
      <c r="BP338" s="4">
        <v>0.67700000000000005</v>
      </c>
      <c r="BQ338" s="4">
        <v>12.733000000000001</v>
      </c>
      <c r="BR338" s="4">
        <v>304.55430000000001</v>
      </c>
      <c r="BU338" s="4">
        <v>68.108000000000004</v>
      </c>
      <c r="BW338" s="4">
        <v>596.03</v>
      </c>
      <c r="BX338" s="4">
        <v>0.36347400000000002</v>
      </c>
      <c r="BY338" s="4">
        <v>-5</v>
      </c>
      <c r="BZ338" s="4">
        <v>1.0654330000000001</v>
      </c>
      <c r="CA338" s="4">
        <v>8.8823950000000007</v>
      </c>
      <c r="CB338" s="4">
        <v>21.521747000000001</v>
      </c>
    </row>
    <row r="339" spans="1:80">
      <c r="A339" s="2">
        <v>42440</v>
      </c>
      <c r="B339" s="32">
        <v>0.57374349537037039</v>
      </c>
      <c r="C339" s="4">
        <v>7.15</v>
      </c>
      <c r="D339" s="4">
        <v>5.5010000000000003</v>
      </c>
      <c r="E339" s="4" t="s">
        <v>155</v>
      </c>
      <c r="F339" s="4">
        <v>55009.888315999997</v>
      </c>
      <c r="G339" s="4">
        <v>858.8</v>
      </c>
      <c r="H339" s="4">
        <v>47.8</v>
      </c>
      <c r="I339" s="4">
        <v>46092.9</v>
      </c>
      <c r="K339" s="4">
        <v>5.2</v>
      </c>
      <c r="L339" s="4">
        <v>2052</v>
      </c>
      <c r="M339" s="4">
        <v>0.83699999999999997</v>
      </c>
      <c r="N339" s="4">
        <v>5.9843999999999999</v>
      </c>
      <c r="O339" s="4">
        <v>4.6041999999999996</v>
      </c>
      <c r="P339" s="4">
        <v>718.77139999999997</v>
      </c>
      <c r="Q339" s="4">
        <v>40.007899999999999</v>
      </c>
      <c r="R339" s="4">
        <v>758.8</v>
      </c>
      <c r="S339" s="4">
        <v>581.3904</v>
      </c>
      <c r="T339" s="4">
        <v>32.360999999999997</v>
      </c>
      <c r="U339" s="4">
        <v>613.79999999999995</v>
      </c>
      <c r="V339" s="4">
        <v>46092.9</v>
      </c>
      <c r="Y339" s="4">
        <v>1717.492</v>
      </c>
      <c r="Z339" s="4">
        <v>0</v>
      </c>
      <c r="AA339" s="4">
        <v>4.3522999999999996</v>
      </c>
      <c r="AB339" s="4" t="s">
        <v>384</v>
      </c>
      <c r="AC339" s="4">
        <v>0</v>
      </c>
      <c r="AD339" s="4">
        <v>11.5</v>
      </c>
      <c r="AE339" s="4">
        <v>851</v>
      </c>
      <c r="AF339" s="4">
        <v>880</v>
      </c>
      <c r="AG339" s="4">
        <v>884</v>
      </c>
      <c r="AH339" s="4">
        <v>52</v>
      </c>
      <c r="AI339" s="4">
        <v>24.72</v>
      </c>
      <c r="AJ339" s="4">
        <v>0.56999999999999995</v>
      </c>
      <c r="AK339" s="4">
        <v>987</v>
      </c>
      <c r="AL339" s="4">
        <v>8</v>
      </c>
      <c r="AM339" s="4">
        <v>0</v>
      </c>
      <c r="AN339" s="4">
        <v>31</v>
      </c>
      <c r="AO339" s="4">
        <v>190</v>
      </c>
      <c r="AP339" s="4">
        <v>189</v>
      </c>
      <c r="AQ339" s="4">
        <v>3.6</v>
      </c>
      <c r="AR339" s="4">
        <v>195</v>
      </c>
      <c r="AS339" s="4" t="s">
        <v>155</v>
      </c>
      <c r="AT339" s="4">
        <v>2</v>
      </c>
      <c r="AU339" s="5">
        <v>0.78189814814814806</v>
      </c>
      <c r="AV339" s="4">
        <v>47.158524999999997</v>
      </c>
      <c r="AW339" s="4">
        <v>-88.485510000000005</v>
      </c>
      <c r="AX339" s="4">
        <v>310.3</v>
      </c>
      <c r="AY339" s="4">
        <v>30.1</v>
      </c>
      <c r="AZ339" s="4">
        <v>12</v>
      </c>
      <c r="BA339" s="4">
        <v>11</v>
      </c>
      <c r="BB339" s="4" t="s">
        <v>420</v>
      </c>
      <c r="BC339" s="4">
        <v>1.1000000000000001</v>
      </c>
      <c r="BD339" s="4">
        <v>1.3</v>
      </c>
      <c r="BE339" s="4">
        <v>2.1</v>
      </c>
      <c r="BF339" s="4">
        <v>14.063000000000001</v>
      </c>
      <c r="BG339" s="4">
        <v>10.99</v>
      </c>
      <c r="BH339" s="4">
        <v>0.78</v>
      </c>
      <c r="BI339" s="4">
        <v>19.477</v>
      </c>
      <c r="BJ339" s="4">
        <v>1193.646</v>
      </c>
      <c r="BK339" s="4">
        <v>584.50400000000002</v>
      </c>
      <c r="BL339" s="4">
        <v>15.013</v>
      </c>
      <c r="BM339" s="4">
        <v>0.83599999999999997</v>
      </c>
      <c r="BN339" s="4">
        <v>15.849</v>
      </c>
      <c r="BO339" s="4">
        <v>12.144</v>
      </c>
      <c r="BP339" s="4">
        <v>0.67600000000000005</v>
      </c>
      <c r="BQ339" s="4">
        <v>12.82</v>
      </c>
      <c r="BR339" s="4">
        <v>304.00630000000001</v>
      </c>
      <c r="BU339" s="4">
        <v>67.965999999999994</v>
      </c>
      <c r="BW339" s="4">
        <v>631.20600000000002</v>
      </c>
      <c r="BX339" s="4">
        <v>0.35792800000000002</v>
      </c>
      <c r="BY339" s="4">
        <v>-5</v>
      </c>
      <c r="BZ339" s="4">
        <v>1.066433</v>
      </c>
      <c r="CA339" s="4">
        <v>8.7468649999999997</v>
      </c>
      <c r="CB339" s="4">
        <v>21.541947</v>
      </c>
    </row>
    <row r="340" spans="1:80">
      <c r="A340" s="2">
        <v>42440</v>
      </c>
      <c r="B340" s="32">
        <v>0.57375506944444443</v>
      </c>
      <c r="C340" s="4">
        <v>6.4669999999999996</v>
      </c>
      <c r="D340" s="4">
        <v>5.2217000000000002</v>
      </c>
      <c r="E340" s="4" t="s">
        <v>155</v>
      </c>
      <c r="F340" s="4">
        <v>52217.349103</v>
      </c>
      <c r="G340" s="4">
        <v>918.9</v>
      </c>
      <c r="H340" s="4">
        <v>47.8</v>
      </c>
      <c r="I340" s="4">
        <v>46094</v>
      </c>
      <c r="K340" s="4">
        <v>5.46</v>
      </c>
      <c r="L340" s="4">
        <v>2052</v>
      </c>
      <c r="M340" s="4">
        <v>0.84519999999999995</v>
      </c>
      <c r="N340" s="4">
        <v>5.4663000000000004</v>
      </c>
      <c r="O340" s="4">
        <v>4.4134000000000002</v>
      </c>
      <c r="P340" s="4">
        <v>776.67219999999998</v>
      </c>
      <c r="Q340" s="4">
        <v>40.4009</v>
      </c>
      <c r="R340" s="4">
        <v>817.1</v>
      </c>
      <c r="S340" s="4">
        <v>628.22439999999995</v>
      </c>
      <c r="T340" s="4">
        <v>32.678899999999999</v>
      </c>
      <c r="U340" s="4">
        <v>660.9</v>
      </c>
      <c r="V340" s="4">
        <v>46094</v>
      </c>
      <c r="Y340" s="4">
        <v>1734.365</v>
      </c>
      <c r="Z340" s="4">
        <v>0</v>
      </c>
      <c r="AA340" s="4">
        <v>4.6127000000000002</v>
      </c>
      <c r="AB340" s="4" t="s">
        <v>384</v>
      </c>
      <c r="AC340" s="4">
        <v>0</v>
      </c>
      <c r="AD340" s="4">
        <v>11.6</v>
      </c>
      <c r="AE340" s="4">
        <v>851</v>
      </c>
      <c r="AF340" s="4">
        <v>880</v>
      </c>
      <c r="AG340" s="4">
        <v>883</v>
      </c>
      <c r="AH340" s="4">
        <v>52</v>
      </c>
      <c r="AI340" s="4">
        <v>24.72</v>
      </c>
      <c r="AJ340" s="4">
        <v>0.56999999999999995</v>
      </c>
      <c r="AK340" s="4">
        <v>987</v>
      </c>
      <c r="AL340" s="4">
        <v>8</v>
      </c>
      <c r="AM340" s="4">
        <v>0</v>
      </c>
      <c r="AN340" s="4">
        <v>31</v>
      </c>
      <c r="AO340" s="4">
        <v>190</v>
      </c>
      <c r="AP340" s="4">
        <v>188.6</v>
      </c>
      <c r="AQ340" s="4">
        <v>3.6</v>
      </c>
      <c r="AR340" s="4">
        <v>195</v>
      </c>
      <c r="AS340" s="4" t="s">
        <v>155</v>
      </c>
      <c r="AT340" s="4">
        <v>2</v>
      </c>
      <c r="AU340" s="5">
        <v>0.78190972222222221</v>
      </c>
      <c r="AV340" s="4">
        <v>47.158496999999997</v>
      </c>
      <c r="AW340" s="4">
        <v>-88.485342000000003</v>
      </c>
      <c r="AX340" s="4">
        <v>310.39999999999998</v>
      </c>
      <c r="AY340" s="4">
        <v>29.3</v>
      </c>
      <c r="AZ340" s="4">
        <v>12</v>
      </c>
      <c r="BA340" s="4">
        <v>11</v>
      </c>
      <c r="BB340" s="4" t="s">
        <v>420</v>
      </c>
      <c r="BC340" s="4">
        <v>1.1000000000000001</v>
      </c>
      <c r="BD340" s="4">
        <v>1.324476</v>
      </c>
      <c r="BE340" s="4">
        <v>2.124476</v>
      </c>
      <c r="BF340" s="4">
        <v>14.063000000000001</v>
      </c>
      <c r="BG340" s="4">
        <v>11.62</v>
      </c>
      <c r="BH340" s="4">
        <v>0.83</v>
      </c>
      <c r="BI340" s="4">
        <v>18.314</v>
      </c>
      <c r="BJ340" s="4">
        <v>1143.7829999999999</v>
      </c>
      <c r="BK340" s="4">
        <v>587.76800000000003</v>
      </c>
      <c r="BL340" s="4">
        <v>17.018999999999998</v>
      </c>
      <c r="BM340" s="4">
        <v>0.88500000000000001</v>
      </c>
      <c r="BN340" s="4">
        <v>17.904</v>
      </c>
      <c r="BO340" s="4">
        <v>13.766</v>
      </c>
      <c r="BP340" s="4">
        <v>0.71599999999999997</v>
      </c>
      <c r="BQ340" s="4">
        <v>14.481999999999999</v>
      </c>
      <c r="BR340" s="4">
        <v>318.9271</v>
      </c>
      <c r="BU340" s="4">
        <v>72.001000000000005</v>
      </c>
      <c r="BW340" s="4">
        <v>701.79200000000003</v>
      </c>
      <c r="BX340" s="4">
        <v>0.32586500000000002</v>
      </c>
      <c r="BY340" s="4">
        <v>-5</v>
      </c>
      <c r="BZ340" s="4">
        <v>1.066567</v>
      </c>
      <c r="CA340" s="4">
        <v>7.9633260000000003</v>
      </c>
      <c r="CB340" s="4">
        <v>21.544653</v>
      </c>
    </row>
    <row r="341" spans="1:80">
      <c r="A341" s="2">
        <v>42440</v>
      </c>
      <c r="B341" s="32">
        <v>0.57376664351851858</v>
      </c>
      <c r="C341" s="4">
        <v>5.843</v>
      </c>
      <c r="D341" s="4">
        <v>4.6399999999999997</v>
      </c>
      <c r="E341" s="4" t="s">
        <v>155</v>
      </c>
      <c r="F341" s="4">
        <v>46399.596219999999</v>
      </c>
      <c r="G341" s="4">
        <v>1182.5</v>
      </c>
      <c r="H341" s="4">
        <v>48.8</v>
      </c>
      <c r="I341" s="4">
        <v>46093.1</v>
      </c>
      <c r="K341" s="4">
        <v>5.61</v>
      </c>
      <c r="L341" s="4">
        <v>2052</v>
      </c>
      <c r="M341" s="4">
        <v>0.85619999999999996</v>
      </c>
      <c r="N341" s="4">
        <v>5.0027999999999997</v>
      </c>
      <c r="O341" s="4">
        <v>3.9725000000000001</v>
      </c>
      <c r="P341" s="4">
        <v>1012.4422</v>
      </c>
      <c r="Q341" s="4">
        <v>41.776200000000003</v>
      </c>
      <c r="R341" s="4">
        <v>1054.2</v>
      </c>
      <c r="S341" s="4">
        <v>818.93100000000004</v>
      </c>
      <c r="T341" s="4">
        <v>33.791400000000003</v>
      </c>
      <c r="U341" s="4">
        <v>852.7</v>
      </c>
      <c r="V341" s="4">
        <v>46093.1</v>
      </c>
      <c r="Y341" s="4">
        <v>1756.83</v>
      </c>
      <c r="Z341" s="4">
        <v>0</v>
      </c>
      <c r="AA341" s="4">
        <v>4.8025000000000002</v>
      </c>
      <c r="AB341" s="4" t="s">
        <v>384</v>
      </c>
      <c r="AC341" s="4">
        <v>0</v>
      </c>
      <c r="AD341" s="4">
        <v>11.5</v>
      </c>
      <c r="AE341" s="4">
        <v>851</v>
      </c>
      <c r="AF341" s="4">
        <v>881</v>
      </c>
      <c r="AG341" s="4">
        <v>884</v>
      </c>
      <c r="AH341" s="4">
        <v>52</v>
      </c>
      <c r="AI341" s="4">
        <v>24.72</v>
      </c>
      <c r="AJ341" s="4">
        <v>0.56999999999999995</v>
      </c>
      <c r="AK341" s="4">
        <v>987</v>
      </c>
      <c r="AL341" s="4">
        <v>8</v>
      </c>
      <c r="AM341" s="4">
        <v>0</v>
      </c>
      <c r="AN341" s="4">
        <v>31</v>
      </c>
      <c r="AO341" s="4">
        <v>190</v>
      </c>
      <c r="AP341" s="4">
        <v>188</v>
      </c>
      <c r="AQ341" s="4">
        <v>3.5</v>
      </c>
      <c r="AR341" s="4">
        <v>195</v>
      </c>
      <c r="AS341" s="4" t="s">
        <v>155</v>
      </c>
      <c r="AT341" s="4">
        <v>2</v>
      </c>
      <c r="AU341" s="5">
        <v>0.78192129629629636</v>
      </c>
      <c r="AV341" s="4">
        <v>47.158479999999997</v>
      </c>
      <c r="AW341" s="4">
        <v>-88.485179000000002</v>
      </c>
      <c r="AX341" s="4">
        <v>310.3</v>
      </c>
      <c r="AY341" s="4">
        <v>28.2</v>
      </c>
      <c r="AZ341" s="4">
        <v>12</v>
      </c>
      <c r="BA341" s="4">
        <v>10</v>
      </c>
      <c r="BB341" s="4" t="s">
        <v>424</v>
      </c>
      <c r="BC341" s="4">
        <v>1.1487510000000001</v>
      </c>
      <c r="BD341" s="4">
        <v>1.3024979999999999</v>
      </c>
      <c r="BE341" s="4">
        <v>2.2000000000000002</v>
      </c>
      <c r="BF341" s="4">
        <v>14.063000000000001</v>
      </c>
      <c r="BG341" s="4">
        <v>12.56</v>
      </c>
      <c r="BH341" s="4">
        <v>0.89</v>
      </c>
      <c r="BI341" s="4">
        <v>16.800999999999998</v>
      </c>
      <c r="BJ341" s="4">
        <v>1116.7080000000001</v>
      </c>
      <c r="BK341" s="4">
        <v>564.37699999999995</v>
      </c>
      <c r="BL341" s="4">
        <v>23.666</v>
      </c>
      <c r="BM341" s="4">
        <v>0.97699999999999998</v>
      </c>
      <c r="BN341" s="4">
        <v>24.643000000000001</v>
      </c>
      <c r="BO341" s="4">
        <v>19.143000000000001</v>
      </c>
      <c r="BP341" s="4">
        <v>0.79</v>
      </c>
      <c r="BQ341" s="4">
        <v>19.933</v>
      </c>
      <c r="BR341" s="4">
        <v>340.21870000000001</v>
      </c>
      <c r="BU341" s="4">
        <v>77.804000000000002</v>
      </c>
      <c r="BW341" s="4">
        <v>779.46</v>
      </c>
      <c r="BX341" s="4">
        <v>0.280227</v>
      </c>
      <c r="BY341" s="4">
        <v>-5</v>
      </c>
      <c r="BZ341" s="4">
        <v>1.0660000000000001</v>
      </c>
      <c r="CA341" s="4">
        <v>6.8480470000000002</v>
      </c>
      <c r="CB341" s="4">
        <v>21.533200000000001</v>
      </c>
    </row>
    <row r="342" spans="1:80">
      <c r="A342" s="2">
        <v>42440</v>
      </c>
      <c r="B342" s="32">
        <v>0.57377821759259262</v>
      </c>
      <c r="C342" s="4">
        <v>5.61</v>
      </c>
      <c r="D342" s="4">
        <v>4.4912999999999998</v>
      </c>
      <c r="E342" s="4" t="s">
        <v>155</v>
      </c>
      <c r="F342" s="4">
        <v>44913.341924</v>
      </c>
      <c r="G342" s="4">
        <v>2040.1</v>
      </c>
      <c r="H342" s="4">
        <v>50.7</v>
      </c>
      <c r="I342" s="4">
        <v>46094.1</v>
      </c>
      <c r="K342" s="4">
        <v>7.06</v>
      </c>
      <c r="L342" s="4">
        <v>2052</v>
      </c>
      <c r="M342" s="4">
        <v>0.85960000000000003</v>
      </c>
      <c r="N342" s="4">
        <v>4.8220999999999998</v>
      </c>
      <c r="O342" s="4">
        <v>3.8607</v>
      </c>
      <c r="P342" s="4">
        <v>1753.6306</v>
      </c>
      <c r="Q342" s="4">
        <v>43.582000000000001</v>
      </c>
      <c r="R342" s="4">
        <v>1797.2</v>
      </c>
      <c r="S342" s="4">
        <v>1418.4538</v>
      </c>
      <c r="T342" s="4">
        <v>35.252099999999999</v>
      </c>
      <c r="U342" s="4">
        <v>1453.7</v>
      </c>
      <c r="V342" s="4">
        <v>46094.1</v>
      </c>
      <c r="Y342" s="4">
        <v>1763.8979999999999</v>
      </c>
      <c r="Z342" s="4">
        <v>0</v>
      </c>
      <c r="AA342" s="4">
        <v>6.0652999999999997</v>
      </c>
      <c r="AB342" s="4" t="s">
        <v>384</v>
      </c>
      <c r="AC342" s="4">
        <v>0</v>
      </c>
      <c r="AD342" s="4">
        <v>11.5</v>
      </c>
      <c r="AE342" s="4">
        <v>851</v>
      </c>
      <c r="AF342" s="4">
        <v>879</v>
      </c>
      <c r="AG342" s="4">
        <v>884</v>
      </c>
      <c r="AH342" s="4">
        <v>52</v>
      </c>
      <c r="AI342" s="4">
        <v>24.72</v>
      </c>
      <c r="AJ342" s="4">
        <v>0.56999999999999995</v>
      </c>
      <c r="AK342" s="4">
        <v>987</v>
      </c>
      <c r="AL342" s="4">
        <v>8</v>
      </c>
      <c r="AM342" s="4">
        <v>0</v>
      </c>
      <c r="AN342" s="4">
        <v>31</v>
      </c>
      <c r="AO342" s="4">
        <v>190</v>
      </c>
      <c r="AP342" s="4">
        <v>188</v>
      </c>
      <c r="AQ342" s="4">
        <v>3.6</v>
      </c>
      <c r="AR342" s="4">
        <v>195</v>
      </c>
      <c r="AS342" s="4" t="s">
        <v>155</v>
      </c>
      <c r="AT342" s="4">
        <v>2</v>
      </c>
      <c r="AU342" s="5">
        <v>0.7819328703703704</v>
      </c>
      <c r="AV342" s="4">
        <v>47.158467999999999</v>
      </c>
      <c r="AW342" s="4">
        <v>-88.485021000000003</v>
      </c>
      <c r="AX342" s="4">
        <v>310.10000000000002</v>
      </c>
      <c r="AY342" s="4">
        <v>27.3</v>
      </c>
      <c r="AZ342" s="4">
        <v>12</v>
      </c>
      <c r="BA342" s="4">
        <v>10</v>
      </c>
      <c r="BB342" s="4" t="s">
        <v>424</v>
      </c>
      <c r="BC342" s="4">
        <v>1.3</v>
      </c>
      <c r="BD342" s="4">
        <v>1.024276</v>
      </c>
      <c r="BE342" s="4">
        <v>2.2242760000000001</v>
      </c>
      <c r="BF342" s="4">
        <v>14.063000000000001</v>
      </c>
      <c r="BG342" s="4">
        <v>12.88</v>
      </c>
      <c r="BH342" s="4">
        <v>0.92</v>
      </c>
      <c r="BI342" s="4">
        <v>16.332999999999998</v>
      </c>
      <c r="BJ342" s="4">
        <v>1100.123</v>
      </c>
      <c r="BK342" s="4">
        <v>560.59699999999998</v>
      </c>
      <c r="BL342" s="4">
        <v>41.896000000000001</v>
      </c>
      <c r="BM342" s="4">
        <v>1.0409999999999999</v>
      </c>
      <c r="BN342" s="4">
        <v>42.938000000000002</v>
      </c>
      <c r="BO342" s="4">
        <v>33.889000000000003</v>
      </c>
      <c r="BP342" s="4">
        <v>0.84199999999999997</v>
      </c>
      <c r="BQ342" s="4">
        <v>34.731000000000002</v>
      </c>
      <c r="BR342" s="4">
        <v>347.73160000000001</v>
      </c>
      <c r="BU342" s="4">
        <v>79.840999999999994</v>
      </c>
      <c r="BW342" s="4">
        <v>1006.127</v>
      </c>
      <c r="BX342" s="4">
        <v>0.31611400000000001</v>
      </c>
      <c r="BY342" s="4">
        <v>-5</v>
      </c>
      <c r="BZ342" s="4">
        <v>1.0655669999999999</v>
      </c>
      <c r="CA342" s="4">
        <v>7.7250360000000002</v>
      </c>
      <c r="CB342" s="4">
        <v>21.524453000000001</v>
      </c>
    </row>
    <row r="343" spans="1:80">
      <c r="A343" s="2">
        <v>42440</v>
      </c>
      <c r="B343" s="32">
        <v>0.57378979166666666</v>
      </c>
      <c r="C343" s="4">
        <v>5.819</v>
      </c>
      <c r="D343" s="4">
        <v>4.6399999999999997</v>
      </c>
      <c r="E343" s="4" t="s">
        <v>155</v>
      </c>
      <c r="F343" s="4">
        <v>46399.855422000001</v>
      </c>
      <c r="G343" s="4">
        <v>2392.1</v>
      </c>
      <c r="H343" s="4">
        <v>51.9</v>
      </c>
      <c r="I343" s="4">
        <v>46091.1</v>
      </c>
      <c r="K343" s="4">
        <v>8.2200000000000006</v>
      </c>
      <c r="L343" s="4">
        <v>2052</v>
      </c>
      <c r="M343" s="4">
        <v>0.85640000000000005</v>
      </c>
      <c r="N343" s="4">
        <v>4.9829999999999997</v>
      </c>
      <c r="O343" s="4">
        <v>3.9735999999999998</v>
      </c>
      <c r="P343" s="4">
        <v>2048.5095000000001</v>
      </c>
      <c r="Q343" s="4">
        <v>44.445099999999996</v>
      </c>
      <c r="R343" s="4">
        <v>2093</v>
      </c>
      <c r="S343" s="4">
        <v>1656.9715000000001</v>
      </c>
      <c r="T343" s="4">
        <v>35.950200000000002</v>
      </c>
      <c r="U343" s="4">
        <v>1692.9</v>
      </c>
      <c r="V343" s="4">
        <v>46091.1</v>
      </c>
      <c r="Y343" s="4">
        <v>1757.2909999999999</v>
      </c>
      <c r="Z343" s="4">
        <v>0</v>
      </c>
      <c r="AA343" s="4">
        <v>7.0412999999999997</v>
      </c>
      <c r="AB343" s="4" t="s">
        <v>384</v>
      </c>
      <c r="AC343" s="4">
        <v>0</v>
      </c>
      <c r="AD343" s="4">
        <v>11.5</v>
      </c>
      <c r="AE343" s="4">
        <v>850</v>
      </c>
      <c r="AF343" s="4">
        <v>877</v>
      </c>
      <c r="AG343" s="4">
        <v>883</v>
      </c>
      <c r="AH343" s="4">
        <v>52</v>
      </c>
      <c r="AI343" s="4">
        <v>24.72</v>
      </c>
      <c r="AJ343" s="4">
        <v>0.56999999999999995</v>
      </c>
      <c r="AK343" s="4">
        <v>987</v>
      </c>
      <c r="AL343" s="4">
        <v>8</v>
      </c>
      <c r="AM343" s="4">
        <v>0</v>
      </c>
      <c r="AN343" s="4">
        <v>31</v>
      </c>
      <c r="AO343" s="4">
        <v>190</v>
      </c>
      <c r="AP343" s="4">
        <v>188</v>
      </c>
      <c r="AQ343" s="4">
        <v>3.6</v>
      </c>
      <c r="AR343" s="4">
        <v>195</v>
      </c>
      <c r="AS343" s="4" t="s">
        <v>155</v>
      </c>
      <c r="AT343" s="4">
        <v>2</v>
      </c>
      <c r="AU343" s="5">
        <v>0.78194444444444444</v>
      </c>
      <c r="AV343" s="4">
        <v>47.158459999999998</v>
      </c>
      <c r="AW343" s="4">
        <v>-88.484874000000005</v>
      </c>
      <c r="AX343" s="4">
        <v>310</v>
      </c>
      <c r="AY343" s="4">
        <v>26</v>
      </c>
      <c r="AZ343" s="4">
        <v>12</v>
      </c>
      <c r="BA343" s="4">
        <v>10</v>
      </c>
      <c r="BB343" s="4" t="s">
        <v>424</v>
      </c>
      <c r="BC343" s="4">
        <v>1.3725270000000001</v>
      </c>
      <c r="BD343" s="4">
        <v>1.0758239999999999</v>
      </c>
      <c r="BE343" s="4">
        <v>2.3483520000000002</v>
      </c>
      <c r="BF343" s="4">
        <v>14.063000000000001</v>
      </c>
      <c r="BG343" s="4">
        <v>12.58</v>
      </c>
      <c r="BH343" s="4">
        <v>0.89</v>
      </c>
      <c r="BI343" s="4">
        <v>16.771000000000001</v>
      </c>
      <c r="BJ343" s="4">
        <v>1113.848</v>
      </c>
      <c r="BK343" s="4">
        <v>565.31799999999998</v>
      </c>
      <c r="BL343" s="4">
        <v>47.951999999999998</v>
      </c>
      <c r="BM343" s="4">
        <v>1.04</v>
      </c>
      <c r="BN343" s="4">
        <v>48.991999999999997</v>
      </c>
      <c r="BO343" s="4">
        <v>38.786999999999999</v>
      </c>
      <c r="BP343" s="4">
        <v>0.84199999999999997</v>
      </c>
      <c r="BQ343" s="4">
        <v>39.628</v>
      </c>
      <c r="BR343" s="4">
        <v>340.67959999999999</v>
      </c>
      <c r="BU343" s="4">
        <v>77.933000000000007</v>
      </c>
      <c r="BW343" s="4">
        <v>1144.4090000000001</v>
      </c>
      <c r="BX343" s="4">
        <v>0.352464</v>
      </c>
      <c r="BY343" s="4">
        <v>-5</v>
      </c>
      <c r="BZ343" s="4">
        <v>1.063701</v>
      </c>
      <c r="CA343" s="4">
        <v>8.6133389999999999</v>
      </c>
      <c r="CB343" s="4">
        <v>21.48676</v>
      </c>
    </row>
    <row r="344" spans="1:80">
      <c r="A344" s="2">
        <v>42440</v>
      </c>
      <c r="B344" s="32">
        <v>0.5738013657407407</v>
      </c>
      <c r="C344" s="4">
        <v>6.6029999999999998</v>
      </c>
      <c r="D344" s="4">
        <v>4.5552999999999999</v>
      </c>
      <c r="E344" s="4" t="s">
        <v>155</v>
      </c>
      <c r="F344" s="4">
        <v>45553.361064999997</v>
      </c>
      <c r="G344" s="4">
        <v>2067.4</v>
      </c>
      <c r="H344" s="4">
        <v>56.2</v>
      </c>
      <c r="I344" s="4">
        <v>46091.5</v>
      </c>
      <c r="K344" s="4">
        <v>8.6</v>
      </c>
      <c r="L344" s="4">
        <v>2052</v>
      </c>
      <c r="M344" s="4">
        <v>0.85089999999999999</v>
      </c>
      <c r="N344" s="4">
        <v>5.6185</v>
      </c>
      <c r="O344" s="4">
        <v>3.8759999999999999</v>
      </c>
      <c r="P344" s="4">
        <v>1759.1226999999999</v>
      </c>
      <c r="Q344" s="4">
        <v>47.859900000000003</v>
      </c>
      <c r="R344" s="4">
        <v>1807</v>
      </c>
      <c r="S344" s="4">
        <v>1422.8960999999999</v>
      </c>
      <c r="T344" s="4">
        <v>38.712299999999999</v>
      </c>
      <c r="U344" s="4">
        <v>1461.6</v>
      </c>
      <c r="V344" s="4">
        <v>46091.5</v>
      </c>
      <c r="Y344" s="4">
        <v>1745.99</v>
      </c>
      <c r="Z344" s="4">
        <v>0</v>
      </c>
      <c r="AA344" s="4">
        <v>7.3174999999999999</v>
      </c>
      <c r="AB344" s="4" t="s">
        <v>384</v>
      </c>
      <c r="AC344" s="4">
        <v>0</v>
      </c>
      <c r="AD344" s="4">
        <v>11.5</v>
      </c>
      <c r="AE344" s="4">
        <v>849</v>
      </c>
      <c r="AF344" s="4">
        <v>876</v>
      </c>
      <c r="AG344" s="4">
        <v>883</v>
      </c>
      <c r="AH344" s="4">
        <v>52</v>
      </c>
      <c r="AI344" s="4">
        <v>24.72</v>
      </c>
      <c r="AJ344" s="4">
        <v>0.56999999999999995</v>
      </c>
      <c r="AK344" s="4">
        <v>987</v>
      </c>
      <c r="AL344" s="4">
        <v>8</v>
      </c>
      <c r="AM344" s="4">
        <v>0</v>
      </c>
      <c r="AN344" s="4">
        <v>31</v>
      </c>
      <c r="AO344" s="4">
        <v>190</v>
      </c>
      <c r="AP344" s="4">
        <v>188</v>
      </c>
      <c r="AQ344" s="4">
        <v>3.6</v>
      </c>
      <c r="AR344" s="4">
        <v>195</v>
      </c>
      <c r="AS344" s="4" t="s">
        <v>155</v>
      </c>
      <c r="AT344" s="4">
        <v>2</v>
      </c>
      <c r="AU344" s="5">
        <v>0.78195601851851848</v>
      </c>
      <c r="AV344" s="4">
        <v>47.158462999999998</v>
      </c>
      <c r="AW344" s="4">
        <v>-88.484741999999997</v>
      </c>
      <c r="AX344" s="4">
        <v>309.7</v>
      </c>
      <c r="AY344" s="4">
        <v>23.7</v>
      </c>
      <c r="AZ344" s="4">
        <v>12</v>
      </c>
      <c r="BA344" s="4">
        <v>10</v>
      </c>
      <c r="BB344" s="4" t="s">
        <v>424</v>
      </c>
      <c r="BC344" s="4">
        <v>1.6240760000000001</v>
      </c>
      <c r="BD344" s="4">
        <v>1.024076</v>
      </c>
      <c r="BE344" s="4">
        <v>2.524076</v>
      </c>
      <c r="BF344" s="4">
        <v>14.063000000000001</v>
      </c>
      <c r="BG344" s="4">
        <v>12.09</v>
      </c>
      <c r="BH344" s="4">
        <v>0.86</v>
      </c>
      <c r="BI344" s="4">
        <v>17.526</v>
      </c>
      <c r="BJ344" s="4">
        <v>1207.867</v>
      </c>
      <c r="BK344" s="4">
        <v>530.34400000000005</v>
      </c>
      <c r="BL344" s="4">
        <v>39.603000000000002</v>
      </c>
      <c r="BM344" s="4">
        <v>1.077</v>
      </c>
      <c r="BN344" s="4">
        <v>40.68</v>
      </c>
      <c r="BO344" s="4">
        <v>32.033999999999999</v>
      </c>
      <c r="BP344" s="4">
        <v>0.872</v>
      </c>
      <c r="BQ344" s="4">
        <v>32.905000000000001</v>
      </c>
      <c r="BR344" s="4">
        <v>327.65179999999998</v>
      </c>
      <c r="BU344" s="4">
        <v>74.471000000000004</v>
      </c>
      <c r="BW344" s="4">
        <v>1143.818</v>
      </c>
      <c r="BX344" s="4">
        <v>0.35483500000000001</v>
      </c>
      <c r="BY344" s="4">
        <v>-5</v>
      </c>
      <c r="BZ344" s="4">
        <v>1.0637319999999999</v>
      </c>
      <c r="CA344" s="4">
        <v>8.6712799999999994</v>
      </c>
      <c r="CB344" s="4">
        <v>21.487386000000001</v>
      </c>
    </row>
    <row r="345" spans="1:80">
      <c r="A345" s="2">
        <v>42440</v>
      </c>
      <c r="B345" s="32">
        <v>0.57381293981481485</v>
      </c>
      <c r="C345" s="4">
        <v>8.3279999999999994</v>
      </c>
      <c r="D345" s="4">
        <v>4.1795999999999998</v>
      </c>
      <c r="E345" s="4" t="s">
        <v>155</v>
      </c>
      <c r="F345" s="4">
        <v>41795.87156</v>
      </c>
      <c r="G345" s="4">
        <v>2820.3</v>
      </c>
      <c r="H345" s="4">
        <v>60.8</v>
      </c>
      <c r="I345" s="4">
        <v>45972</v>
      </c>
      <c r="K345" s="4">
        <v>8.1</v>
      </c>
      <c r="L345" s="4">
        <v>2052</v>
      </c>
      <c r="M345" s="4">
        <v>0.84099999999999997</v>
      </c>
      <c r="N345" s="4">
        <v>7.0038</v>
      </c>
      <c r="O345" s="4">
        <v>3.5148999999999999</v>
      </c>
      <c r="P345" s="4">
        <v>2371.7692999999999</v>
      </c>
      <c r="Q345" s="4">
        <v>51.130600000000001</v>
      </c>
      <c r="R345" s="4">
        <v>2422.9</v>
      </c>
      <c r="S345" s="4">
        <v>1918.4457</v>
      </c>
      <c r="T345" s="4">
        <v>41.357799999999997</v>
      </c>
      <c r="U345" s="4">
        <v>1959.8</v>
      </c>
      <c r="V345" s="4">
        <v>45972.017</v>
      </c>
      <c r="Y345" s="4">
        <v>1725.6569999999999</v>
      </c>
      <c r="Z345" s="4">
        <v>0</v>
      </c>
      <c r="AA345" s="4">
        <v>6.8124000000000002</v>
      </c>
      <c r="AB345" s="4" t="s">
        <v>384</v>
      </c>
      <c r="AC345" s="4">
        <v>0</v>
      </c>
      <c r="AD345" s="4">
        <v>11.6</v>
      </c>
      <c r="AE345" s="4">
        <v>848</v>
      </c>
      <c r="AF345" s="4">
        <v>876</v>
      </c>
      <c r="AG345" s="4">
        <v>882</v>
      </c>
      <c r="AH345" s="4">
        <v>52</v>
      </c>
      <c r="AI345" s="4">
        <v>24.72</v>
      </c>
      <c r="AJ345" s="4">
        <v>0.56999999999999995</v>
      </c>
      <c r="AK345" s="4">
        <v>987</v>
      </c>
      <c r="AL345" s="4">
        <v>8</v>
      </c>
      <c r="AM345" s="4">
        <v>0</v>
      </c>
      <c r="AN345" s="4">
        <v>31</v>
      </c>
      <c r="AO345" s="4">
        <v>190</v>
      </c>
      <c r="AP345" s="4">
        <v>188</v>
      </c>
      <c r="AQ345" s="4">
        <v>3.6</v>
      </c>
      <c r="AR345" s="4">
        <v>195</v>
      </c>
      <c r="AS345" s="4" t="s">
        <v>155</v>
      </c>
      <c r="AT345" s="4">
        <v>2</v>
      </c>
      <c r="AU345" s="5">
        <v>0.78196759259259263</v>
      </c>
      <c r="AV345" s="4">
        <v>47.158472000000003</v>
      </c>
      <c r="AW345" s="4">
        <v>-88.484626000000006</v>
      </c>
      <c r="AX345" s="4">
        <v>309.60000000000002</v>
      </c>
      <c r="AY345" s="4">
        <v>21.4</v>
      </c>
      <c r="AZ345" s="4">
        <v>12</v>
      </c>
      <c r="BA345" s="4">
        <v>10</v>
      </c>
      <c r="BB345" s="4" t="s">
        <v>424</v>
      </c>
      <c r="BC345" s="4">
        <v>1.7242420000000001</v>
      </c>
      <c r="BD345" s="4">
        <v>1.221212</v>
      </c>
      <c r="BE345" s="4">
        <v>2.6727270000000001</v>
      </c>
      <c r="BF345" s="4">
        <v>14.063000000000001</v>
      </c>
      <c r="BG345" s="4">
        <v>11.29</v>
      </c>
      <c r="BH345" s="4">
        <v>0.8</v>
      </c>
      <c r="BI345" s="4">
        <v>18.911000000000001</v>
      </c>
      <c r="BJ345" s="4">
        <v>1404.5889999999999</v>
      </c>
      <c r="BK345" s="4">
        <v>448.64699999999999</v>
      </c>
      <c r="BL345" s="4">
        <v>49.811</v>
      </c>
      <c r="BM345" s="4">
        <v>1.0740000000000001</v>
      </c>
      <c r="BN345" s="4">
        <v>50.884999999999998</v>
      </c>
      <c r="BO345" s="4">
        <v>40.290999999999997</v>
      </c>
      <c r="BP345" s="4">
        <v>0.86899999999999999</v>
      </c>
      <c r="BQ345" s="4">
        <v>41.158999999999999</v>
      </c>
      <c r="BR345" s="4">
        <v>304.86470000000003</v>
      </c>
      <c r="BU345" s="4">
        <v>68.662000000000006</v>
      </c>
      <c r="BW345" s="4">
        <v>993.38699999999994</v>
      </c>
      <c r="BX345" s="4">
        <v>0.348972</v>
      </c>
      <c r="BY345" s="4">
        <v>-5</v>
      </c>
      <c r="BZ345" s="4">
        <v>1.0651349999999999</v>
      </c>
      <c r="CA345" s="4">
        <v>8.5280039999999993</v>
      </c>
      <c r="CB345" s="4">
        <v>21.515723999999999</v>
      </c>
    </row>
    <row r="346" spans="1:80">
      <c r="A346" s="2">
        <v>42440</v>
      </c>
      <c r="B346" s="32">
        <v>0.57382451388888889</v>
      </c>
      <c r="C346" s="4">
        <v>8.5329999999999995</v>
      </c>
      <c r="D346" s="4">
        <v>3.8022999999999998</v>
      </c>
      <c r="E346" s="4" t="s">
        <v>155</v>
      </c>
      <c r="F346" s="4">
        <v>38023.4</v>
      </c>
      <c r="G346" s="4">
        <v>1301.8</v>
      </c>
      <c r="H346" s="4">
        <v>60.8</v>
      </c>
      <c r="I346" s="4">
        <v>41516.699999999997</v>
      </c>
      <c r="K346" s="4">
        <v>6.79</v>
      </c>
      <c r="L346" s="4">
        <v>2052</v>
      </c>
      <c r="M346" s="4">
        <v>0.84760000000000002</v>
      </c>
      <c r="N346" s="4">
        <v>7.2323000000000004</v>
      </c>
      <c r="O346" s="4">
        <v>3.2227000000000001</v>
      </c>
      <c r="P346" s="4">
        <v>1103.3481999999999</v>
      </c>
      <c r="Q346" s="4">
        <v>51.531100000000002</v>
      </c>
      <c r="R346" s="4">
        <v>1154.9000000000001</v>
      </c>
      <c r="S346" s="4">
        <v>892.46180000000004</v>
      </c>
      <c r="T346" s="4">
        <v>41.681800000000003</v>
      </c>
      <c r="U346" s="4">
        <v>934.1</v>
      </c>
      <c r="V346" s="4">
        <v>41516.743999999999</v>
      </c>
      <c r="Y346" s="4">
        <v>1739.175</v>
      </c>
      <c r="Z346" s="4">
        <v>0</v>
      </c>
      <c r="AA346" s="4">
        <v>5.7526000000000002</v>
      </c>
      <c r="AB346" s="4" t="s">
        <v>384</v>
      </c>
      <c r="AC346" s="4">
        <v>0</v>
      </c>
      <c r="AD346" s="4">
        <v>11.5</v>
      </c>
      <c r="AE346" s="4">
        <v>847</v>
      </c>
      <c r="AF346" s="4">
        <v>875</v>
      </c>
      <c r="AG346" s="4">
        <v>881</v>
      </c>
      <c r="AH346" s="4">
        <v>52</v>
      </c>
      <c r="AI346" s="4">
        <v>24.72</v>
      </c>
      <c r="AJ346" s="4">
        <v>0.56999999999999995</v>
      </c>
      <c r="AK346" s="4">
        <v>987</v>
      </c>
      <c r="AL346" s="4">
        <v>8</v>
      </c>
      <c r="AM346" s="4">
        <v>0</v>
      </c>
      <c r="AN346" s="4">
        <v>31</v>
      </c>
      <c r="AO346" s="4">
        <v>190</v>
      </c>
      <c r="AP346" s="4">
        <v>188</v>
      </c>
      <c r="AQ346" s="4">
        <v>3.6</v>
      </c>
      <c r="AR346" s="4">
        <v>195</v>
      </c>
      <c r="AS346" s="4" t="s">
        <v>155</v>
      </c>
      <c r="AT346" s="4">
        <v>1</v>
      </c>
      <c r="AU346" s="5">
        <v>0.78197916666666656</v>
      </c>
      <c r="AV346" s="4">
        <v>47.158493</v>
      </c>
      <c r="AW346" s="4">
        <v>-88.484517999999994</v>
      </c>
      <c r="AX346" s="4">
        <v>309.8</v>
      </c>
      <c r="AY346" s="4">
        <v>19.600000000000001</v>
      </c>
      <c r="AZ346" s="4">
        <v>12</v>
      </c>
      <c r="BA346" s="4">
        <v>10</v>
      </c>
      <c r="BB346" s="4" t="s">
        <v>424</v>
      </c>
      <c r="BC346" s="4">
        <v>1.6002000000000001</v>
      </c>
      <c r="BD346" s="4">
        <v>1.6</v>
      </c>
      <c r="BE346" s="4">
        <v>2.6752250000000002</v>
      </c>
      <c r="BF346" s="4">
        <v>14.063000000000001</v>
      </c>
      <c r="BG346" s="4">
        <v>11.81</v>
      </c>
      <c r="BH346" s="4">
        <v>0.84</v>
      </c>
      <c r="BI346" s="4">
        <v>17.986999999999998</v>
      </c>
      <c r="BJ346" s="4">
        <v>1501.125</v>
      </c>
      <c r="BK346" s="4">
        <v>425.73</v>
      </c>
      <c r="BL346" s="4">
        <v>23.981999999999999</v>
      </c>
      <c r="BM346" s="4">
        <v>1.1200000000000001</v>
      </c>
      <c r="BN346" s="4">
        <v>25.102</v>
      </c>
      <c r="BO346" s="4">
        <v>19.398</v>
      </c>
      <c r="BP346" s="4">
        <v>0.90600000000000003</v>
      </c>
      <c r="BQ346" s="4">
        <v>20.303999999999998</v>
      </c>
      <c r="BR346" s="4">
        <v>284.94400000000002</v>
      </c>
      <c r="BU346" s="4">
        <v>71.619</v>
      </c>
      <c r="BW346" s="4">
        <v>868.16300000000001</v>
      </c>
      <c r="BX346" s="4">
        <v>0.332459</v>
      </c>
      <c r="BY346" s="4">
        <v>-5</v>
      </c>
      <c r="BZ346" s="4">
        <v>1.0640000000000001</v>
      </c>
      <c r="CA346" s="4">
        <v>8.1244779999999999</v>
      </c>
      <c r="CB346" s="4">
        <v>21.492799999999999</v>
      </c>
    </row>
    <row r="347" spans="1:80">
      <c r="A347" s="2">
        <v>42440</v>
      </c>
      <c r="B347" s="32">
        <v>0.57383608796296293</v>
      </c>
      <c r="C347" s="4">
        <v>9.0280000000000005</v>
      </c>
      <c r="D347" s="4">
        <v>4.0223000000000004</v>
      </c>
      <c r="E347" s="4" t="s">
        <v>155</v>
      </c>
      <c r="F347" s="4">
        <v>40223.4</v>
      </c>
      <c r="G347" s="4">
        <v>3239.6</v>
      </c>
      <c r="H347" s="4">
        <v>60.8</v>
      </c>
      <c r="I347" s="4">
        <v>39559</v>
      </c>
      <c r="K347" s="4">
        <v>5.4</v>
      </c>
      <c r="L347" s="4">
        <v>2052</v>
      </c>
      <c r="M347" s="4">
        <v>0.84350000000000003</v>
      </c>
      <c r="N347" s="4">
        <v>7.6154000000000002</v>
      </c>
      <c r="O347" s="4">
        <v>3.3929</v>
      </c>
      <c r="P347" s="4">
        <v>2732.6790999999998</v>
      </c>
      <c r="Q347" s="4">
        <v>51.286099999999998</v>
      </c>
      <c r="R347" s="4">
        <v>2784</v>
      </c>
      <c r="S347" s="4">
        <v>2210.3737000000001</v>
      </c>
      <c r="T347" s="4">
        <v>41.483600000000003</v>
      </c>
      <c r="U347" s="4">
        <v>2251.9</v>
      </c>
      <c r="V347" s="4">
        <v>39559.030899999998</v>
      </c>
      <c r="Y347" s="4">
        <v>1730.904</v>
      </c>
      <c r="Z347" s="4">
        <v>0</v>
      </c>
      <c r="AA347" s="4">
        <v>4.5580999999999996</v>
      </c>
      <c r="AB347" s="4" t="s">
        <v>384</v>
      </c>
      <c r="AC347" s="4">
        <v>0</v>
      </c>
      <c r="AD347" s="4">
        <v>11.5</v>
      </c>
      <c r="AE347" s="4">
        <v>846</v>
      </c>
      <c r="AF347" s="4">
        <v>873</v>
      </c>
      <c r="AG347" s="4">
        <v>880</v>
      </c>
      <c r="AH347" s="4">
        <v>52</v>
      </c>
      <c r="AI347" s="4">
        <v>24.72</v>
      </c>
      <c r="AJ347" s="4">
        <v>0.56999999999999995</v>
      </c>
      <c r="AK347" s="4">
        <v>987</v>
      </c>
      <c r="AL347" s="4">
        <v>8</v>
      </c>
      <c r="AM347" s="4">
        <v>0</v>
      </c>
      <c r="AN347" s="4">
        <v>31</v>
      </c>
      <c r="AO347" s="4">
        <v>190</v>
      </c>
      <c r="AP347" s="4">
        <v>188</v>
      </c>
      <c r="AQ347" s="4">
        <v>3.6</v>
      </c>
      <c r="AR347" s="4">
        <v>195</v>
      </c>
      <c r="AS347" s="4" t="s">
        <v>155</v>
      </c>
      <c r="AT347" s="4">
        <v>1</v>
      </c>
      <c r="AU347" s="5">
        <v>0.78199074074074071</v>
      </c>
      <c r="AV347" s="4">
        <v>47.158532999999998</v>
      </c>
      <c r="AW347" s="4">
        <v>-88.484413000000004</v>
      </c>
      <c r="AX347" s="4">
        <v>309.8</v>
      </c>
      <c r="AY347" s="4">
        <v>19.3</v>
      </c>
      <c r="AZ347" s="4">
        <v>12</v>
      </c>
      <c r="BA347" s="4">
        <v>10</v>
      </c>
      <c r="BB347" s="4" t="s">
        <v>424</v>
      </c>
      <c r="BC347" s="4">
        <v>1</v>
      </c>
      <c r="BD347" s="4">
        <v>1.6</v>
      </c>
      <c r="BE347" s="4">
        <v>2</v>
      </c>
      <c r="BF347" s="4">
        <v>14.063000000000001</v>
      </c>
      <c r="BG347" s="4">
        <v>11.49</v>
      </c>
      <c r="BH347" s="4">
        <v>0.82</v>
      </c>
      <c r="BI347" s="4">
        <v>18.550999999999998</v>
      </c>
      <c r="BJ347" s="4">
        <v>1542.7650000000001</v>
      </c>
      <c r="BK347" s="4">
        <v>437.48200000000003</v>
      </c>
      <c r="BL347" s="4">
        <v>57.973999999999997</v>
      </c>
      <c r="BM347" s="4">
        <v>1.0880000000000001</v>
      </c>
      <c r="BN347" s="4">
        <v>59.061999999999998</v>
      </c>
      <c r="BO347" s="4">
        <v>46.893000000000001</v>
      </c>
      <c r="BP347" s="4">
        <v>0.88</v>
      </c>
      <c r="BQ347" s="4">
        <v>47.773000000000003</v>
      </c>
      <c r="BR347" s="4">
        <v>265.00279999999998</v>
      </c>
      <c r="BU347" s="4">
        <v>69.570999999999998</v>
      </c>
      <c r="BW347" s="4">
        <v>671.42</v>
      </c>
      <c r="BX347" s="4">
        <v>0.31643300000000002</v>
      </c>
      <c r="BY347" s="4">
        <v>-5</v>
      </c>
      <c r="BZ347" s="4">
        <v>1.0627009999999999</v>
      </c>
      <c r="CA347" s="4">
        <v>7.7328320000000001</v>
      </c>
      <c r="CB347" s="4">
        <v>21.466560000000001</v>
      </c>
    </row>
    <row r="348" spans="1:80">
      <c r="A348" s="2">
        <v>42440</v>
      </c>
      <c r="B348" s="32">
        <v>0.57384766203703708</v>
      </c>
      <c r="C348" s="4">
        <v>9.5169999999999995</v>
      </c>
      <c r="D348" s="4">
        <v>2.9279999999999999</v>
      </c>
      <c r="E348" s="4" t="s">
        <v>155</v>
      </c>
      <c r="F348" s="4">
        <v>29279.616666999998</v>
      </c>
      <c r="G348" s="4">
        <v>2194</v>
      </c>
      <c r="H348" s="4">
        <v>60.8</v>
      </c>
      <c r="I348" s="4">
        <v>34942.699999999997</v>
      </c>
      <c r="K348" s="4">
        <v>4.8499999999999996</v>
      </c>
      <c r="L348" s="4">
        <v>2052</v>
      </c>
      <c r="M348" s="4">
        <v>0.8548</v>
      </c>
      <c r="N348" s="4">
        <v>8.1344999999999992</v>
      </c>
      <c r="O348" s="4">
        <v>2.5026999999999999</v>
      </c>
      <c r="P348" s="4">
        <v>1875.3685</v>
      </c>
      <c r="Q348" s="4">
        <v>51.969799999999999</v>
      </c>
      <c r="R348" s="4">
        <v>1927.3</v>
      </c>
      <c r="S348" s="4">
        <v>1516.9235000000001</v>
      </c>
      <c r="T348" s="4">
        <v>42.036700000000003</v>
      </c>
      <c r="U348" s="4">
        <v>1559</v>
      </c>
      <c r="V348" s="4">
        <v>34942.732499999998</v>
      </c>
      <c r="Y348" s="4">
        <v>1753.981</v>
      </c>
      <c r="Z348" s="4">
        <v>0</v>
      </c>
      <c r="AA348" s="4">
        <v>4.1456999999999997</v>
      </c>
      <c r="AB348" s="4" t="s">
        <v>384</v>
      </c>
      <c r="AC348" s="4">
        <v>0</v>
      </c>
      <c r="AD348" s="4">
        <v>11.5</v>
      </c>
      <c r="AE348" s="4">
        <v>845</v>
      </c>
      <c r="AF348" s="4">
        <v>872</v>
      </c>
      <c r="AG348" s="4">
        <v>879</v>
      </c>
      <c r="AH348" s="4">
        <v>52</v>
      </c>
      <c r="AI348" s="4">
        <v>24.72</v>
      </c>
      <c r="AJ348" s="4">
        <v>0.56999999999999995</v>
      </c>
      <c r="AK348" s="4">
        <v>987</v>
      </c>
      <c r="AL348" s="4">
        <v>8</v>
      </c>
      <c r="AM348" s="4">
        <v>0</v>
      </c>
      <c r="AN348" s="4">
        <v>31</v>
      </c>
      <c r="AO348" s="4">
        <v>190</v>
      </c>
      <c r="AP348" s="4">
        <v>188</v>
      </c>
      <c r="AQ348" s="4">
        <v>3.6</v>
      </c>
      <c r="AR348" s="4">
        <v>195</v>
      </c>
      <c r="AS348" s="4" t="s">
        <v>155</v>
      </c>
      <c r="AT348" s="4">
        <v>1</v>
      </c>
      <c r="AU348" s="5">
        <v>0.78200231481481486</v>
      </c>
      <c r="AV348" s="4">
        <v>47.158599000000002</v>
      </c>
      <c r="AW348" s="4">
        <v>-88.484328000000005</v>
      </c>
      <c r="AX348" s="4">
        <v>309.39999999999998</v>
      </c>
      <c r="AY348" s="4">
        <v>20.100000000000001</v>
      </c>
      <c r="AZ348" s="4">
        <v>12</v>
      </c>
      <c r="BA348" s="4">
        <v>10</v>
      </c>
      <c r="BB348" s="4" t="s">
        <v>424</v>
      </c>
      <c r="BC348" s="4">
        <v>1.024675</v>
      </c>
      <c r="BD348" s="4">
        <v>1.698701</v>
      </c>
      <c r="BE348" s="4">
        <v>2.0740259999999999</v>
      </c>
      <c r="BF348" s="4">
        <v>14.063000000000001</v>
      </c>
      <c r="BG348" s="4">
        <v>12.43</v>
      </c>
      <c r="BH348" s="4">
        <v>0.88</v>
      </c>
      <c r="BI348" s="4">
        <v>16.991</v>
      </c>
      <c r="BJ348" s="4">
        <v>1745.326</v>
      </c>
      <c r="BK348" s="4">
        <v>341.77300000000002</v>
      </c>
      <c r="BL348" s="4">
        <v>42.137999999999998</v>
      </c>
      <c r="BM348" s="4">
        <v>1.1679999999999999</v>
      </c>
      <c r="BN348" s="4">
        <v>43.305</v>
      </c>
      <c r="BO348" s="4">
        <v>34.084000000000003</v>
      </c>
      <c r="BP348" s="4">
        <v>0.94499999999999995</v>
      </c>
      <c r="BQ348" s="4">
        <v>35.027999999999999</v>
      </c>
      <c r="BR348" s="4">
        <v>247.91380000000001</v>
      </c>
      <c r="BU348" s="4">
        <v>74.665999999999997</v>
      </c>
      <c r="BW348" s="4">
        <v>646.76499999999999</v>
      </c>
      <c r="BX348" s="4">
        <v>0.36073300000000003</v>
      </c>
      <c r="BY348" s="4">
        <v>-5</v>
      </c>
      <c r="BZ348" s="4">
        <v>1.0601339999999999</v>
      </c>
      <c r="CA348" s="4">
        <v>8.8154129999999995</v>
      </c>
      <c r="CB348" s="4">
        <v>21.414707</v>
      </c>
    </row>
    <row r="349" spans="1:80">
      <c r="A349" s="2">
        <v>42440</v>
      </c>
      <c r="B349" s="32">
        <v>0.57385923611111112</v>
      </c>
      <c r="C349" s="4">
        <v>9.4719999999999995</v>
      </c>
      <c r="D349" s="4">
        <v>3.0994000000000002</v>
      </c>
      <c r="E349" s="4" t="s">
        <v>155</v>
      </c>
      <c r="F349" s="4">
        <v>30993.846816000001</v>
      </c>
      <c r="G349" s="4">
        <v>1747.9</v>
      </c>
      <c r="H349" s="4">
        <v>60.7</v>
      </c>
      <c r="I349" s="4">
        <v>30366.6</v>
      </c>
      <c r="K349" s="4">
        <v>4.5999999999999996</v>
      </c>
      <c r="L349" s="4">
        <v>2052</v>
      </c>
      <c r="M349" s="4">
        <v>0.85799999999999998</v>
      </c>
      <c r="N349" s="4">
        <v>8.1270000000000007</v>
      </c>
      <c r="O349" s="4">
        <v>2.6594000000000002</v>
      </c>
      <c r="P349" s="4">
        <v>1499.7384</v>
      </c>
      <c r="Q349" s="4">
        <v>52.082900000000002</v>
      </c>
      <c r="R349" s="4">
        <v>1551.8</v>
      </c>
      <c r="S349" s="4">
        <v>1213.0888</v>
      </c>
      <c r="T349" s="4">
        <v>42.1282</v>
      </c>
      <c r="U349" s="4">
        <v>1255.2</v>
      </c>
      <c r="V349" s="4">
        <v>30366.606899999999</v>
      </c>
      <c r="Y349" s="4">
        <v>1760.6949999999999</v>
      </c>
      <c r="Z349" s="4">
        <v>0</v>
      </c>
      <c r="AA349" s="4">
        <v>3.9464999999999999</v>
      </c>
      <c r="AB349" s="4" t="s">
        <v>384</v>
      </c>
      <c r="AC349" s="4">
        <v>0</v>
      </c>
      <c r="AD349" s="4">
        <v>11.5</v>
      </c>
      <c r="AE349" s="4">
        <v>845</v>
      </c>
      <c r="AF349" s="4">
        <v>871</v>
      </c>
      <c r="AG349" s="4">
        <v>879</v>
      </c>
      <c r="AH349" s="4">
        <v>52</v>
      </c>
      <c r="AI349" s="4">
        <v>24.72</v>
      </c>
      <c r="AJ349" s="4">
        <v>0.56999999999999995</v>
      </c>
      <c r="AK349" s="4">
        <v>987</v>
      </c>
      <c r="AL349" s="4">
        <v>8</v>
      </c>
      <c r="AM349" s="4">
        <v>0</v>
      </c>
      <c r="AN349" s="4">
        <v>31</v>
      </c>
      <c r="AO349" s="4">
        <v>190</v>
      </c>
      <c r="AP349" s="4">
        <v>187.6</v>
      </c>
      <c r="AQ349" s="4">
        <v>3.5</v>
      </c>
      <c r="AR349" s="4">
        <v>195</v>
      </c>
      <c r="AS349" s="4" t="s">
        <v>155</v>
      </c>
      <c r="AT349" s="4">
        <v>1</v>
      </c>
      <c r="AU349" s="5">
        <v>0.7820138888888889</v>
      </c>
      <c r="AV349" s="4">
        <v>47.158672000000003</v>
      </c>
      <c r="AW349" s="4">
        <v>-88.484251999999998</v>
      </c>
      <c r="AX349" s="4">
        <v>309.2</v>
      </c>
      <c r="AY349" s="4">
        <v>21.6</v>
      </c>
      <c r="AZ349" s="4">
        <v>12</v>
      </c>
      <c r="BA349" s="4">
        <v>10</v>
      </c>
      <c r="BB349" s="4" t="s">
        <v>424</v>
      </c>
      <c r="BC349" s="4">
        <v>1.1245750000000001</v>
      </c>
      <c r="BD349" s="4">
        <v>1.754246</v>
      </c>
      <c r="BE349" s="4">
        <v>2.2999999999999998</v>
      </c>
      <c r="BF349" s="4">
        <v>14.063000000000001</v>
      </c>
      <c r="BG349" s="4">
        <v>12.74</v>
      </c>
      <c r="BH349" s="4">
        <v>0.91</v>
      </c>
      <c r="BI349" s="4">
        <v>16.545000000000002</v>
      </c>
      <c r="BJ349" s="4">
        <v>1782.7329999999999</v>
      </c>
      <c r="BK349" s="4">
        <v>371.29300000000001</v>
      </c>
      <c r="BL349" s="4">
        <v>34.451999999999998</v>
      </c>
      <c r="BM349" s="4">
        <v>1.196</v>
      </c>
      <c r="BN349" s="4">
        <v>35.648000000000003</v>
      </c>
      <c r="BO349" s="4">
        <v>27.867000000000001</v>
      </c>
      <c r="BP349" s="4">
        <v>0.96799999999999997</v>
      </c>
      <c r="BQ349" s="4">
        <v>28.835000000000001</v>
      </c>
      <c r="BR349" s="4">
        <v>220.26740000000001</v>
      </c>
      <c r="BU349" s="4">
        <v>76.628</v>
      </c>
      <c r="BW349" s="4">
        <v>629.46100000000001</v>
      </c>
      <c r="BX349" s="4">
        <v>0.41886600000000002</v>
      </c>
      <c r="BY349" s="4">
        <v>-5</v>
      </c>
      <c r="BZ349" s="4">
        <v>1.061598</v>
      </c>
      <c r="CA349" s="4">
        <v>10.236038000000001</v>
      </c>
      <c r="CB349" s="4">
        <v>21.444279999999999</v>
      </c>
    </row>
    <row r="350" spans="1:80">
      <c r="A350" s="2">
        <v>42440</v>
      </c>
      <c r="B350" s="32">
        <v>0.57387081018518515</v>
      </c>
      <c r="C350" s="4">
        <v>8.7810000000000006</v>
      </c>
      <c r="D350" s="4">
        <v>4.2713999999999999</v>
      </c>
      <c r="E350" s="4" t="s">
        <v>155</v>
      </c>
      <c r="F350" s="4">
        <v>42714.193548000003</v>
      </c>
      <c r="G350" s="4">
        <v>1447.7</v>
      </c>
      <c r="H350" s="4">
        <v>60.7</v>
      </c>
      <c r="I350" s="4">
        <v>28628.9</v>
      </c>
      <c r="K350" s="4">
        <v>4.45</v>
      </c>
      <c r="L350" s="4">
        <v>2052</v>
      </c>
      <c r="M350" s="4">
        <v>0.85409999999999997</v>
      </c>
      <c r="N350" s="4">
        <v>7.4997999999999996</v>
      </c>
      <c r="O350" s="4">
        <v>3.6482000000000001</v>
      </c>
      <c r="P350" s="4">
        <v>1236.4808</v>
      </c>
      <c r="Q350" s="4">
        <v>51.812600000000003</v>
      </c>
      <c r="R350" s="4">
        <v>1288.3</v>
      </c>
      <c r="S350" s="4">
        <v>1000.1484</v>
      </c>
      <c r="T350" s="4">
        <v>41.909500000000001</v>
      </c>
      <c r="U350" s="4">
        <v>1042.0999999999999</v>
      </c>
      <c r="V350" s="4">
        <v>28628.9316</v>
      </c>
      <c r="Y350" s="4">
        <v>1752.605</v>
      </c>
      <c r="Z350" s="4">
        <v>0</v>
      </c>
      <c r="AA350" s="4">
        <v>3.7987000000000002</v>
      </c>
      <c r="AB350" s="4" t="s">
        <v>384</v>
      </c>
      <c r="AC350" s="4">
        <v>0</v>
      </c>
      <c r="AD350" s="4">
        <v>11.6</v>
      </c>
      <c r="AE350" s="4">
        <v>845</v>
      </c>
      <c r="AF350" s="4">
        <v>871</v>
      </c>
      <c r="AG350" s="4">
        <v>879</v>
      </c>
      <c r="AH350" s="4">
        <v>52</v>
      </c>
      <c r="AI350" s="4">
        <v>24.72</v>
      </c>
      <c r="AJ350" s="4">
        <v>0.56999999999999995</v>
      </c>
      <c r="AK350" s="4">
        <v>987</v>
      </c>
      <c r="AL350" s="4">
        <v>8</v>
      </c>
      <c r="AM350" s="4">
        <v>0</v>
      </c>
      <c r="AN350" s="4">
        <v>31</v>
      </c>
      <c r="AO350" s="4">
        <v>190</v>
      </c>
      <c r="AP350" s="4">
        <v>187.4</v>
      </c>
      <c r="AQ350" s="4">
        <v>3.6</v>
      </c>
      <c r="AR350" s="4">
        <v>195</v>
      </c>
      <c r="AS350" s="4" t="s">
        <v>155</v>
      </c>
      <c r="AT350" s="4">
        <v>1</v>
      </c>
      <c r="AU350" s="5">
        <v>0.78202546296296294</v>
      </c>
      <c r="AV350" s="4">
        <v>47.158762000000003</v>
      </c>
      <c r="AW350" s="4">
        <v>-88.484200000000001</v>
      </c>
      <c r="AX350" s="4">
        <v>309</v>
      </c>
      <c r="AY350" s="4">
        <v>23.4</v>
      </c>
      <c r="AZ350" s="4">
        <v>12</v>
      </c>
      <c r="BA350" s="4">
        <v>10</v>
      </c>
      <c r="BB350" s="4" t="s">
        <v>424</v>
      </c>
      <c r="BC350" s="4">
        <v>1.2</v>
      </c>
      <c r="BD350" s="4">
        <v>1.0244759999999999</v>
      </c>
      <c r="BE350" s="4">
        <v>2.2999999999999998</v>
      </c>
      <c r="BF350" s="4">
        <v>14.063000000000001</v>
      </c>
      <c r="BG350" s="4">
        <v>12.37</v>
      </c>
      <c r="BH350" s="4">
        <v>0.88</v>
      </c>
      <c r="BI350" s="4">
        <v>17.082999999999998</v>
      </c>
      <c r="BJ350" s="4">
        <v>1623.008</v>
      </c>
      <c r="BK350" s="4">
        <v>502.49200000000002</v>
      </c>
      <c r="BL350" s="4">
        <v>28.021999999999998</v>
      </c>
      <c r="BM350" s="4">
        <v>1.1739999999999999</v>
      </c>
      <c r="BN350" s="4">
        <v>29.196000000000002</v>
      </c>
      <c r="BO350" s="4">
        <v>22.666</v>
      </c>
      <c r="BP350" s="4">
        <v>0.95</v>
      </c>
      <c r="BQ350" s="4">
        <v>23.616</v>
      </c>
      <c r="BR350" s="4">
        <v>204.8683</v>
      </c>
      <c r="BU350" s="4">
        <v>75.25</v>
      </c>
      <c r="BW350" s="4">
        <v>597.72799999999995</v>
      </c>
      <c r="BX350" s="4">
        <v>0.38622600000000001</v>
      </c>
      <c r="BY350" s="4">
        <v>-5</v>
      </c>
      <c r="BZ350" s="4">
        <v>1.064567</v>
      </c>
      <c r="CA350" s="4">
        <v>9.4383979999999994</v>
      </c>
      <c r="CB350" s="4">
        <v>21.504252999999999</v>
      </c>
    </row>
    <row r="351" spans="1:80">
      <c r="A351" s="2">
        <v>42440</v>
      </c>
      <c r="B351" s="32">
        <v>0.57388238425925919</v>
      </c>
      <c r="C351" s="4">
        <v>8.0709999999999997</v>
      </c>
      <c r="D351" s="4">
        <v>5.4257</v>
      </c>
      <c r="E351" s="4" t="s">
        <v>155</v>
      </c>
      <c r="F351" s="4">
        <v>54256.791666999998</v>
      </c>
      <c r="G351" s="4">
        <v>1196.8</v>
      </c>
      <c r="H351" s="4">
        <v>60.5</v>
      </c>
      <c r="I351" s="4">
        <v>30856.2</v>
      </c>
      <c r="K351" s="4">
        <v>4.3</v>
      </c>
      <c r="L351" s="4">
        <v>2052</v>
      </c>
      <c r="M351" s="4">
        <v>0.84619999999999995</v>
      </c>
      <c r="N351" s="4">
        <v>6.8297999999999996</v>
      </c>
      <c r="O351" s="4">
        <v>4.5911</v>
      </c>
      <c r="P351" s="4">
        <v>1012.7243999999999</v>
      </c>
      <c r="Q351" s="4">
        <v>51.162799999999997</v>
      </c>
      <c r="R351" s="4">
        <v>1063.9000000000001</v>
      </c>
      <c r="S351" s="4">
        <v>819.15920000000006</v>
      </c>
      <c r="T351" s="4">
        <v>41.383899999999997</v>
      </c>
      <c r="U351" s="4">
        <v>860.5</v>
      </c>
      <c r="V351" s="4">
        <v>30856.175200000001</v>
      </c>
      <c r="Y351" s="4">
        <v>1736.345</v>
      </c>
      <c r="Z351" s="4">
        <v>0</v>
      </c>
      <c r="AA351" s="4">
        <v>3.6385000000000001</v>
      </c>
      <c r="AB351" s="4" t="s">
        <v>384</v>
      </c>
      <c r="AC351" s="4">
        <v>0</v>
      </c>
      <c r="AD351" s="4">
        <v>11.5</v>
      </c>
      <c r="AE351" s="4">
        <v>845</v>
      </c>
      <c r="AF351" s="4">
        <v>873</v>
      </c>
      <c r="AG351" s="4">
        <v>879</v>
      </c>
      <c r="AH351" s="4">
        <v>52</v>
      </c>
      <c r="AI351" s="4">
        <v>24.72</v>
      </c>
      <c r="AJ351" s="4">
        <v>0.56999999999999995</v>
      </c>
      <c r="AK351" s="4">
        <v>987</v>
      </c>
      <c r="AL351" s="4">
        <v>8</v>
      </c>
      <c r="AM351" s="4">
        <v>0</v>
      </c>
      <c r="AN351" s="4">
        <v>31</v>
      </c>
      <c r="AO351" s="4">
        <v>190</v>
      </c>
      <c r="AP351" s="4">
        <v>188</v>
      </c>
      <c r="AQ351" s="4">
        <v>3.5</v>
      </c>
      <c r="AR351" s="4">
        <v>195</v>
      </c>
      <c r="AS351" s="4" t="s">
        <v>155</v>
      </c>
      <c r="AT351" s="4">
        <v>1</v>
      </c>
      <c r="AU351" s="5">
        <v>0.78203703703703698</v>
      </c>
      <c r="AV351" s="4">
        <v>47.158875000000002</v>
      </c>
      <c r="AW351" s="4">
        <v>-88.484178</v>
      </c>
      <c r="AX351" s="4">
        <v>308.8</v>
      </c>
      <c r="AY351" s="4">
        <v>27.3</v>
      </c>
      <c r="AZ351" s="4">
        <v>12</v>
      </c>
      <c r="BA351" s="4">
        <v>10</v>
      </c>
      <c r="BB351" s="4" t="s">
        <v>424</v>
      </c>
      <c r="BC351" s="4">
        <v>1.2</v>
      </c>
      <c r="BD351" s="4">
        <v>1.124376</v>
      </c>
      <c r="BE351" s="4">
        <v>2.2999999999999998</v>
      </c>
      <c r="BF351" s="4">
        <v>14.063000000000001</v>
      </c>
      <c r="BG351" s="4">
        <v>11.7</v>
      </c>
      <c r="BH351" s="4">
        <v>0.83</v>
      </c>
      <c r="BI351" s="4">
        <v>18.178999999999998</v>
      </c>
      <c r="BJ351" s="4">
        <v>1427.3720000000001</v>
      </c>
      <c r="BK351" s="4">
        <v>610.68700000000001</v>
      </c>
      <c r="BL351" s="4">
        <v>22.164000000000001</v>
      </c>
      <c r="BM351" s="4">
        <v>1.1200000000000001</v>
      </c>
      <c r="BN351" s="4">
        <v>23.283999999999999</v>
      </c>
      <c r="BO351" s="4">
        <v>17.928000000000001</v>
      </c>
      <c r="BP351" s="4">
        <v>0.90600000000000003</v>
      </c>
      <c r="BQ351" s="4">
        <v>18.834</v>
      </c>
      <c r="BR351" s="4">
        <v>213.23920000000001</v>
      </c>
      <c r="BU351" s="4">
        <v>71.997</v>
      </c>
      <c r="BW351" s="4">
        <v>552.91</v>
      </c>
      <c r="BX351" s="4">
        <v>0.36494900000000002</v>
      </c>
      <c r="BY351" s="4">
        <v>-5</v>
      </c>
      <c r="BZ351" s="4">
        <v>1.0640000000000001</v>
      </c>
      <c r="CA351" s="4">
        <v>8.9184409999999996</v>
      </c>
      <c r="CB351" s="4">
        <v>21.492799999999999</v>
      </c>
    </row>
    <row r="352" spans="1:80">
      <c r="A352" s="2">
        <v>42440</v>
      </c>
      <c r="B352" s="32">
        <v>0.57389395833333334</v>
      </c>
      <c r="C352" s="4">
        <v>7.8120000000000003</v>
      </c>
      <c r="D352" s="4">
        <v>5.7920999999999996</v>
      </c>
      <c r="E352" s="4" t="s">
        <v>155</v>
      </c>
      <c r="F352" s="4">
        <v>57920.625</v>
      </c>
      <c r="G352" s="4">
        <v>965.7</v>
      </c>
      <c r="H352" s="4">
        <v>59.6</v>
      </c>
      <c r="I352" s="4">
        <v>34468.400000000001</v>
      </c>
      <c r="K352" s="4">
        <v>4.2</v>
      </c>
      <c r="L352" s="4">
        <v>2052</v>
      </c>
      <c r="M352" s="4">
        <v>0.84089999999999998</v>
      </c>
      <c r="N352" s="4">
        <v>6.5692000000000004</v>
      </c>
      <c r="O352" s="4">
        <v>4.8704000000000001</v>
      </c>
      <c r="P352" s="4">
        <v>812.00850000000003</v>
      </c>
      <c r="Q352" s="4">
        <v>50.092100000000002</v>
      </c>
      <c r="R352" s="4">
        <v>862.1</v>
      </c>
      <c r="S352" s="4">
        <v>656.80679999999995</v>
      </c>
      <c r="T352" s="4">
        <v>40.517899999999997</v>
      </c>
      <c r="U352" s="4">
        <v>697.3</v>
      </c>
      <c r="V352" s="4">
        <v>34468.355600000003</v>
      </c>
      <c r="Y352" s="4">
        <v>1725.47</v>
      </c>
      <c r="Z352" s="4">
        <v>0</v>
      </c>
      <c r="AA352" s="4">
        <v>3.5316999999999998</v>
      </c>
      <c r="AB352" s="4" t="s">
        <v>384</v>
      </c>
      <c r="AC352" s="4">
        <v>0</v>
      </c>
      <c r="AD352" s="4">
        <v>11.5</v>
      </c>
      <c r="AE352" s="4">
        <v>846</v>
      </c>
      <c r="AF352" s="4">
        <v>874</v>
      </c>
      <c r="AG352" s="4">
        <v>880</v>
      </c>
      <c r="AH352" s="4">
        <v>52</v>
      </c>
      <c r="AI352" s="4">
        <v>24.72</v>
      </c>
      <c r="AJ352" s="4">
        <v>0.56999999999999995</v>
      </c>
      <c r="AK352" s="4">
        <v>987</v>
      </c>
      <c r="AL352" s="4">
        <v>8</v>
      </c>
      <c r="AM352" s="4">
        <v>0</v>
      </c>
      <c r="AN352" s="4">
        <v>31</v>
      </c>
      <c r="AO352" s="4">
        <v>190</v>
      </c>
      <c r="AP352" s="4">
        <v>188</v>
      </c>
      <c r="AQ352" s="4">
        <v>3.5</v>
      </c>
      <c r="AR352" s="4">
        <v>195</v>
      </c>
      <c r="AS352" s="4" t="s">
        <v>155</v>
      </c>
      <c r="AT352" s="4">
        <v>1</v>
      </c>
      <c r="AU352" s="5">
        <v>0.78204861111111112</v>
      </c>
      <c r="AV352" s="4">
        <v>47.158996000000002</v>
      </c>
      <c r="AW352" s="4">
        <v>-88.484167999999997</v>
      </c>
      <c r="AX352" s="4">
        <v>308.60000000000002</v>
      </c>
      <c r="AY352" s="4">
        <v>29.6</v>
      </c>
      <c r="AZ352" s="4">
        <v>12</v>
      </c>
      <c r="BA352" s="4">
        <v>10</v>
      </c>
      <c r="BB352" s="4" t="s">
        <v>424</v>
      </c>
      <c r="BC352" s="4">
        <v>1.2</v>
      </c>
      <c r="BD352" s="4">
        <v>1.2</v>
      </c>
      <c r="BE352" s="4">
        <v>2.2999999999999998</v>
      </c>
      <c r="BF352" s="4">
        <v>14.063000000000001</v>
      </c>
      <c r="BG352" s="4">
        <v>11.28</v>
      </c>
      <c r="BH352" s="4">
        <v>0.8</v>
      </c>
      <c r="BI352" s="4">
        <v>18.923999999999999</v>
      </c>
      <c r="BJ352" s="4">
        <v>1337.7729999999999</v>
      </c>
      <c r="BK352" s="4">
        <v>631.26099999999997</v>
      </c>
      <c r="BL352" s="4">
        <v>17.317</v>
      </c>
      <c r="BM352" s="4">
        <v>1.0680000000000001</v>
      </c>
      <c r="BN352" s="4">
        <v>18.385000000000002</v>
      </c>
      <c r="BO352" s="4">
        <v>14.007</v>
      </c>
      <c r="BP352" s="4">
        <v>0.86399999999999999</v>
      </c>
      <c r="BQ352" s="4">
        <v>14.871</v>
      </c>
      <c r="BR352" s="4">
        <v>232.10550000000001</v>
      </c>
      <c r="BU352" s="4">
        <v>69.715000000000003</v>
      </c>
      <c r="BW352" s="4">
        <v>522.93299999999999</v>
      </c>
      <c r="BX352" s="4">
        <v>0.37118499999999999</v>
      </c>
      <c r="BY352" s="4">
        <v>-5</v>
      </c>
      <c r="BZ352" s="4">
        <v>1.065299</v>
      </c>
      <c r="CA352" s="4">
        <v>9.0708330000000004</v>
      </c>
      <c r="CB352" s="4">
        <v>21.51904</v>
      </c>
    </row>
    <row r="353" spans="1:80">
      <c r="A353" s="2">
        <v>42440</v>
      </c>
      <c r="B353" s="32">
        <v>0.57390553240740738</v>
      </c>
      <c r="C353" s="4">
        <v>8.0619999999999994</v>
      </c>
      <c r="D353" s="4">
        <v>5.4795999999999996</v>
      </c>
      <c r="E353" s="4" t="s">
        <v>155</v>
      </c>
      <c r="F353" s="4">
        <v>54795.625</v>
      </c>
      <c r="G353" s="4">
        <v>750.1</v>
      </c>
      <c r="H353" s="4">
        <v>56.4</v>
      </c>
      <c r="I353" s="4">
        <v>37417.4</v>
      </c>
      <c r="K353" s="4">
        <v>4.2</v>
      </c>
      <c r="L353" s="4">
        <v>2052</v>
      </c>
      <c r="M353" s="4">
        <v>0.83899999999999997</v>
      </c>
      <c r="N353" s="4">
        <v>6.7638999999999996</v>
      </c>
      <c r="O353" s="4">
        <v>4.5972</v>
      </c>
      <c r="P353" s="4">
        <v>629.3211</v>
      </c>
      <c r="Q353" s="4">
        <v>47.348399999999998</v>
      </c>
      <c r="R353" s="4">
        <v>676.7</v>
      </c>
      <c r="S353" s="4">
        <v>509.03699999999998</v>
      </c>
      <c r="T353" s="4">
        <v>38.2986</v>
      </c>
      <c r="U353" s="4">
        <v>547.29999999999995</v>
      </c>
      <c r="V353" s="4">
        <v>37417.350100000003</v>
      </c>
      <c r="Y353" s="4">
        <v>1721.578</v>
      </c>
      <c r="Z353" s="4">
        <v>0</v>
      </c>
      <c r="AA353" s="4">
        <v>3.5236999999999998</v>
      </c>
      <c r="AB353" s="4" t="s">
        <v>384</v>
      </c>
      <c r="AC353" s="4">
        <v>0</v>
      </c>
      <c r="AD353" s="4">
        <v>11.6</v>
      </c>
      <c r="AE353" s="4">
        <v>848</v>
      </c>
      <c r="AF353" s="4">
        <v>876</v>
      </c>
      <c r="AG353" s="4">
        <v>881</v>
      </c>
      <c r="AH353" s="4">
        <v>52</v>
      </c>
      <c r="AI353" s="4">
        <v>24.72</v>
      </c>
      <c r="AJ353" s="4">
        <v>0.56999999999999995</v>
      </c>
      <c r="AK353" s="4">
        <v>987</v>
      </c>
      <c r="AL353" s="4">
        <v>8</v>
      </c>
      <c r="AM353" s="4">
        <v>0</v>
      </c>
      <c r="AN353" s="4">
        <v>31</v>
      </c>
      <c r="AO353" s="4">
        <v>190</v>
      </c>
      <c r="AP353" s="4">
        <v>188</v>
      </c>
      <c r="AQ353" s="4">
        <v>3.5</v>
      </c>
      <c r="AR353" s="4">
        <v>195</v>
      </c>
      <c r="AS353" s="4" t="s">
        <v>155</v>
      </c>
      <c r="AT353" s="4">
        <v>1</v>
      </c>
      <c r="AU353" s="5">
        <v>0.78206018518518527</v>
      </c>
      <c r="AV353" s="4">
        <v>47.159117999999999</v>
      </c>
      <c r="AW353" s="4">
        <v>-88.484164000000007</v>
      </c>
      <c r="AX353" s="4">
        <v>308.39999999999998</v>
      </c>
      <c r="AY353" s="4">
        <v>29.8</v>
      </c>
      <c r="AZ353" s="4">
        <v>12</v>
      </c>
      <c r="BA353" s="4">
        <v>10</v>
      </c>
      <c r="BB353" s="4" t="s">
        <v>424</v>
      </c>
      <c r="BC353" s="4">
        <v>1.2</v>
      </c>
      <c r="BD353" s="4">
        <v>1.2483519999999999</v>
      </c>
      <c r="BE353" s="4">
        <v>2.324176</v>
      </c>
      <c r="BF353" s="4">
        <v>14.063000000000001</v>
      </c>
      <c r="BG353" s="4">
        <v>11.14</v>
      </c>
      <c r="BH353" s="4">
        <v>0.79</v>
      </c>
      <c r="BI353" s="4">
        <v>19.193000000000001</v>
      </c>
      <c r="BJ353" s="4">
        <v>1357.63</v>
      </c>
      <c r="BK353" s="4">
        <v>587.29899999999998</v>
      </c>
      <c r="BL353" s="4">
        <v>13.228</v>
      </c>
      <c r="BM353" s="4">
        <v>0.995</v>
      </c>
      <c r="BN353" s="4">
        <v>14.223000000000001</v>
      </c>
      <c r="BO353" s="4">
        <v>10.7</v>
      </c>
      <c r="BP353" s="4">
        <v>0.80500000000000005</v>
      </c>
      <c r="BQ353" s="4">
        <v>11.505000000000001</v>
      </c>
      <c r="BR353" s="4">
        <v>248.34540000000001</v>
      </c>
      <c r="BU353" s="4">
        <v>68.558000000000007</v>
      </c>
      <c r="BW353" s="4">
        <v>514.26099999999997</v>
      </c>
      <c r="BX353" s="4">
        <v>0.34346399999999999</v>
      </c>
      <c r="BY353" s="4">
        <v>-5</v>
      </c>
      <c r="BZ353" s="4">
        <v>1.066567</v>
      </c>
      <c r="CA353" s="4">
        <v>8.3934010000000008</v>
      </c>
      <c r="CB353" s="4">
        <v>21.544653</v>
      </c>
    </row>
    <row r="354" spans="1:80">
      <c r="A354" s="2">
        <v>42440</v>
      </c>
      <c r="B354" s="32">
        <v>0.57391710648148153</v>
      </c>
      <c r="C354" s="4">
        <v>8.77</v>
      </c>
      <c r="D354" s="4">
        <v>4.3982999999999999</v>
      </c>
      <c r="E354" s="4" t="s">
        <v>155</v>
      </c>
      <c r="F354" s="4">
        <v>43982.838063000003</v>
      </c>
      <c r="G354" s="4">
        <v>728.6</v>
      </c>
      <c r="H354" s="4">
        <v>52.6</v>
      </c>
      <c r="I354" s="4">
        <v>35523.199999999997</v>
      </c>
      <c r="K354" s="4">
        <v>4.3499999999999996</v>
      </c>
      <c r="L354" s="4">
        <v>2052</v>
      </c>
      <c r="M354" s="4">
        <v>0.84589999999999999</v>
      </c>
      <c r="N354" s="4">
        <v>7.4189999999999996</v>
      </c>
      <c r="O354" s="4">
        <v>3.7206999999999999</v>
      </c>
      <c r="P354" s="4">
        <v>616.32950000000005</v>
      </c>
      <c r="Q354" s="4">
        <v>44.494500000000002</v>
      </c>
      <c r="R354" s="4">
        <v>660.8</v>
      </c>
      <c r="S354" s="4">
        <v>498.52850000000001</v>
      </c>
      <c r="T354" s="4">
        <v>35.990200000000002</v>
      </c>
      <c r="U354" s="4">
        <v>534.5</v>
      </c>
      <c r="V354" s="4">
        <v>35523.233500000002</v>
      </c>
      <c r="Y354" s="4">
        <v>1735.8869999999999</v>
      </c>
      <c r="Z354" s="4">
        <v>0</v>
      </c>
      <c r="AA354" s="4">
        <v>3.6810999999999998</v>
      </c>
      <c r="AB354" s="4" t="s">
        <v>384</v>
      </c>
      <c r="AC354" s="4">
        <v>0</v>
      </c>
      <c r="AD354" s="4">
        <v>11.5</v>
      </c>
      <c r="AE354" s="4">
        <v>849</v>
      </c>
      <c r="AF354" s="4">
        <v>877</v>
      </c>
      <c r="AG354" s="4">
        <v>882</v>
      </c>
      <c r="AH354" s="4">
        <v>52</v>
      </c>
      <c r="AI354" s="4">
        <v>24.72</v>
      </c>
      <c r="AJ354" s="4">
        <v>0.56999999999999995</v>
      </c>
      <c r="AK354" s="4">
        <v>987</v>
      </c>
      <c r="AL354" s="4">
        <v>8</v>
      </c>
      <c r="AM354" s="4">
        <v>0</v>
      </c>
      <c r="AN354" s="4">
        <v>31</v>
      </c>
      <c r="AO354" s="4">
        <v>190</v>
      </c>
      <c r="AP354" s="4">
        <v>188</v>
      </c>
      <c r="AQ354" s="4">
        <v>3.4</v>
      </c>
      <c r="AR354" s="4">
        <v>195</v>
      </c>
      <c r="AS354" s="4" t="s">
        <v>155</v>
      </c>
      <c r="AT354" s="4">
        <v>1</v>
      </c>
      <c r="AU354" s="5">
        <v>0.7820717592592592</v>
      </c>
      <c r="AV354" s="4">
        <v>47.159246000000003</v>
      </c>
      <c r="AW354" s="4">
        <v>-88.484172999999998</v>
      </c>
      <c r="AX354" s="4">
        <v>308.39999999999998</v>
      </c>
      <c r="AY354" s="4">
        <v>30.6</v>
      </c>
      <c r="AZ354" s="4">
        <v>12</v>
      </c>
      <c r="BA354" s="4">
        <v>10</v>
      </c>
      <c r="BB354" s="4" t="s">
        <v>424</v>
      </c>
      <c r="BC354" s="4">
        <v>1.2240759999999999</v>
      </c>
      <c r="BD354" s="4">
        <v>1.4481520000000001</v>
      </c>
      <c r="BE354" s="4">
        <v>2.4481519999999999</v>
      </c>
      <c r="BF354" s="4">
        <v>14.063000000000001</v>
      </c>
      <c r="BG354" s="4">
        <v>11.68</v>
      </c>
      <c r="BH354" s="4">
        <v>0.83</v>
      </c>
      <c r="BI354" s="4">
        <v>18.21</v>
      </c>
      <c r="BJ354" s="4">
        <v>1530.89</v>
      </c>
      <c r="BK354" s="4">
        <v>488.65600000000001</v>
      </c>
      <c r="BL354" s="4">
        <v>13.318</v>
      </c>
      <c r="BM354" s="4">
        <v>0.96099999999999997</v>
      </c>
      <c r="BN354" s="4">
        <v>14.28</v>
      </c>
      <c r="BO354" s="4">
        <v>10.773</v>
      </c>
      <c r="BP354" s="4">
        <v>0.77800000000000002</v>
      </c>
      <c r="BQ354" s="4">
        <v>11.55</v>
      </c>
      <c r="BR354" s="4">
        <v>242.38640000000001</v>
      </c>
      <c r="BU354" s="4">
        <v>71.066999999999993</v>
      </c>
      <c r="BW354" s="4">
        <v>552.29899999999998</v>
      </c>
      <c r="BX354" s="4">
        <v>0.39779500000000001</v>
      </c>
      <c r="BY354" s="4">
        <v>-5</v>
      </c>
      <c r="BZ354" s="4">
        <v>1.066433</v>
      </c>
      <c r="CA354" s="4">
        <v>9.7211160000000003</v>
      </c>
      <c r="CB354" s="4">
        <v>21.541947</v>
      </c>
    </row>
    <row r="355" spans="1:80">
      <c r="A355" s="2">
        <v>42440</v>
      </c>
      <c r="B355" s="32">
        <v>0.57392868055555557</v>
      </c>
      <c r="C355" s="4">
        <v>9.3699999999999992</v>
      </c>
      <c r="D355" s="4">
        <v>3.3570000000000002</v>
      </c>
      <c r="E355" s="4" t="s">
        <v>155</v>
      </c>
      <c r="F355" s="4">
        <v>33569.939759000001</v>
      </c>
      <c r="G355" s="4">
        <v>722</v>
      </c>
      <c r="H355" s="4">
        <v>48.8</v>
      </c>
      <c r="I355" s="4">
        <v>31120.400000000001</v>
      </c>
      <c r="K355" s="4">
        <v>4.4000000000000004</v>
      </c>
      <c r="L355" s="4">
        <v>2052</v>
      </c>
      <c r="M355" s="4">
        <v>0.85570000000000002</v>
      </c>
      <c r="N355" s="4">
        <v>8.0174000000000003</v>
      </c>
      <c r="O355" s="4">
        <v>2.8723999999999998</v>
      </c>
      <c r="P355" s="4">
        <v>617.80690000000004</v>
      </c>
      <c r="Q355" s="4">
        <v>41.724899999999998</v>
      </c>
      <c r="R355" s="4">
        <v>659.5</v>
      </c>
      <c r="S355" s="4">
        <v>499.72359999999998</v>
      </c>
      <c r="T355" s="4">
        <v>33.749899999999997</v>
      </c>
      <c r="U355" s="4">
        <v>533.5</v>
      </c>
      <c r="V355" s="4">
        <v>31120.3773</v>
      </c>
      <c r="Y355" s="4">
        <v>1755.806</v>
      </c>
      <c r="Z355" s="4">
        <v>0</v>
      </c>
      <c r="AA355" s="4">
        <v>3.7648999999999999</v>
      </c>
      <c r="AB355" s="4" t="s">
        <v>384</v>
      </c>
      <c r="AC355" s="4">
        <v>0</v>
      </c>
      <c r="AD355" s="4">
        <v>11.6</v>
      </c>
      <c r="AE355" s="4">
        <v>849</v>
      </c>
      <c r="AF355" s="4">
        <v>878</v>
      </c>
      <c r="AG355" s="4">
        <v>882</v>
      </c>
      <c r="AH355" s="4">
        <v>52</v>
      </c>
      <c r="AI355" s="4">
        <v>24.72</v>
      </c>
      <c r="AJ355" s="4">
        <v>0.56999999999999995</v>
      </c>
      <c r="AK355" s="4">
        <v>987</v>
      </c>
      <c r="AL355" s="4">
        <v>8</v>
      </c>
      <c r="AM355" s="4">
        <v>0</v>
      </c>
      <c r="AN355" s="4">
        <v>31</v>
      </c>
      <c r="AO355" s="4">
        <v>190</v>
      </c>
      <c r="AP355" s="4">
        <v>188</v>
      </c>
      <c r="AQ355" s="4">
        <v>3.5</v>
      </c>
      <c r="AR355" s="4">
        <v>195</v>
      </c>
      <c r="AS355" s="4" t="s">
        <v>155</v>
      </c>
      <c r="AT355" s="4">
        <v>2</v>
      </c>
      <c r="AU355" s="5">
        <v>0.78208333333333335</v>
      </c>
      <c r="AV355" s="4">
        <v>47.159374999999997</v>
      </c>
      <c r="AW355" s="4">
        <v>-88.484183999999999</v>
      </c>
      <c r="AX355" s="4">
        <v>309.2</v>
      </c>
      <c r="AY355" s="4">
        <v>30.7</v>
      </c>
      <c r="AZ355" s="4">
        <v>12</v>
      </c>
      <c r="BA355" s="4">
        <v>11</v>
      </c>
      <c r="BB355" s="4" t="s">
        <v>420</v>
      </c>
      <c r="BC355" s="4">
        <v>1.3</v>
      </c>
      <c r="BD355" s="4">
        <v>1.454545</v>
      </c>
      <c r="BE355" s="4">
        <v>2.4303029999999999</v>
      </c>
      <c r="BF355" s="4">
        <v>14.063000000000001</v>
      </c>
      <c r="BG355" s="4">
        <v>12.52</v>
      </c>
      <c r="BH355" s="4">
        <v>0.89</v>
      </c>
      <c r="BI355" s="4">
        <v>16.869</v>
      </c>
      <c r="BJ355" s="4">
        <v>1736.163</v>
      </c>
      <c r="BK355" s="4">
        <v>395.899</v>
      </c>
      <c r="BL355" s="4">
        <v>14.01</v>
      </c>
      <c r="BM355" s="4">
        <v>0.94599999999999995</v>
      </c>
      <c r="BN355" s="4">
        <v>14.957000000000001</v>
      </c>
      <c r="BO355" s="4">
        <v>11.332000000000001</v>
      </c>
      <c r="BP355" s="4">
        <v>0.76500000000000001</v>
      </c>
      <c r="BQ355" s="4">
        <v>12.098000000000001</v>
      </c>
      <c r="BR355" s="4">
        <v>222.84309999999999</v>
      </c>
      <c r="BU355" s="4">
        <v>75.436999999999998</v>
      </c>
      <c r="BW355" s="4">
        <v>592.79999999999995</v>
      </c>
      <c r="BX355" s="4">
        <v>0.453907</v>
      </c>
      <c r="BY355" s="4">
        <v>-5</v>
      </c>
      <c r="BZ355" s="4">
        <v>1.0661339999999999</v>
      </c>
      <c r="CA355" s="4">
        <v>11.092352999999999</v>
      </c>
      <c r="CB355" s="4">
        <v>21.535907000000002</v>
      </c>
    </row>
    <row r="356" spans="1:80">
      <c r="A356" s="2">
        <v>42440</v>
      </c>
      <c r="B356" s="32">
        <v>0.57394025462962961</v>
      </c>
      <c r="C356" s="4">
        <v>9.4510000000000005</v>
      </c>
      <c r="D356" s="4">
        <v>3.3382000000000001</v>
      </c>
      <c r="E356" s="4" t="s">
        <v>155</v>
      </c>
      <c r="F356" s="4">
        <v>33381.555197000001</v>
      </c>
      <c r="G356" s="4">
        <v>755.7</v>
      </c>
      <c r="H356" s="4">
        <v>49.2</v>
      </c>
      <c r="I356" s="4">
        <v>28477</v>
      </c>
      <c r="K356" s="4">
        <v>4.3</v>
      </c>
      <c r="L356" s="4">
        <v>2052</v>
      </c>
      <c r="M356" s="4">
        <v>0.85780000000000001</v>
      </c>
      <c r="N356" s="4">
        <v>8.1074999999999999</v>
      </c>
      <c r="O356" s="4">
        <v>2.8635999999999999</v>
      </c>
      <c r="P356" s="4">
        <v>648.23900000000003</v>
      </c>
      <c r="Q356" s="4">
        <v>42.206400000000002</v>
      </c>
      <c r="R356" s="4">
        <v>690.4</v>
      </c>
      <c r="S356" s="4">
        <v>524.33900000000006</v>
      </c>
      <c r="T356" s="4">
        <v>34.139400000000002</v>
      </c>
      <c r="U356" s="4">
        <v>558.5</v>
      </c>
      <c r="V356" s="4">
        <v>28477.045900000001</v>
      </c>
      <c r="Y356" s="4">
        <v>1760.3030000000001</v>
      </c>
      <c r="Z356" s="4">
        <v>0</v>
      </c>
      <c r="AA356" s="4">
        <v>3.6886999999999999</v>
      </c>
      <c r="AB356" s="4" t="s">
        <v>384</v>
      </c>
      <c r="AC356" s="4">
        <v>0</v>
      </c>
      <c r="AD356" s="4">
        <v>11.5</v>
      </c>
      <c r="AE356" s="4">
        <v>849</v>
      </c>
      <c r="AF356" s="4">
        <v>877</v>
      </c>
      <c r="AG356" s="4">
        <v>882</v>
      </c>
      <c r="AH356" s="4">
        <v>52</v>
      </c>
      <c r="AI356" s="4">
        <v>24.72</v>
      </c>
      <c r="AJ356" s="4">
        <v>0.56999999999999995</v>
      </c>
      <c r="AK356" s="4">
        <v>987</v>
      </c>
      <c r="AL356" s="4">
        <v>8</v>
      </c>
      <c r="AM356" s="4">
        <v>0</v>
      </c>
      <c r="AN356" s="4">
        <v>31</v>
      </c>
      <c r="AO356" s="4">
        <v>190</v>
      </c>
      <c r="AP356" s="4">
        <v>188</v>
      </c>
      <c r="AQ356" s="4">
        <v>3.5</v>
      </c>
      <c r="AR356" s="4">
        <v>195</v>
      </c>
      <c r="AS356" s="4" t="s">
        <v>155</v>
      </c>
      <c r="AT356" s="4">
        <v>2</v>
      </c>
      <c r="AU356" s="5">
        <v>0.78209490740740739</v>
      </c>
      <c r="AV356" s="4">
        <v>47.159497999999999</v>
      </c>
      <c r="AW356" s="4">
        <v>-88.484188000000003</v>
      </c>
      <c r="AX356" s="4">
        <v>309.3</v>
      </c>
      <c r="AY356" s="4">
        <v>30.1</v>
      </c>
      <c r="AZ356" s="4">
        <v>12</v>
      </c>
      <c r="BA356" s="4">
        <v>11</v>
      </c>
      <c r="BB356" s="4" t="s">
        <v>420</v>
      </c>
      <c r="BC356" s="4">
        <v>1.3</v>
      </c>
      <c r="BD356" s="4">
        <v>1</v>
      </c>
      <c r="BE356" s="4">
        <v>1.9</v>
      </c>
      <c r="BF356" s="4">
        <v>14.063000000000001</v>
      </c>
      <c r="BG356" s="4">
        <v>12.72</v>
      </c>
      <c r="BH356" s="4">
        <v>0.9</v>
      </c>
      <c r="BI356" s="4">
        <v>16.571000000000002</v>
      </c>
      <c r="BJ356" s="4">
        <v>1778.998</v>
      </c>
      <c r="BK356" s="4">
        <v>399.928</v>
      </c>
      <c r="BL356" s="4">
        <v>14.896000000000001</v>
      </c>
      <c r="BM356" s="4">
        <v>0.97</v>
      </c>
      <c r="BN356" s="4">
        <v>15.865</v>
      </c>
      <c r="BO356" s="4">
        <v>12.048999999999999</v>
      </c>
      <c r="BP356" s="4">
        <v>0.78400000000000003</v>
      </c>
      <c r="BQ356" s="4">
        <v>12.833</v>
      </c>
      <c r="BR356" s="4">
        <v>206.6233</v>
      </c>
      <c r="BU356" s="4">
        <v>76.634</v>
      </c>
      <c r="BW356" s="4">
        <v>588.52499999999998</v>
      </c>
      <c r="BX356" s="4">
        <v>0.43420599999999998</v>
      </c>
      <c r="BY356" s="4">
        <v>-5</v>
      </c>
      <c r="BZ356" s="4">
        <v>1.0649999999999999</v>
      </c>
      <c r="CA356" s="4">
        <v>10.610908999999999</v>
      </c>
      <c r="CB356" s="4">
        <v>21.513000000000002</v>
      </c>
    </row>
    <row r="357" spans="1:80">
      <c r="A357" s="2">
        <v>42440</v>
      </c>
      <c r="B357" s="32">
        <v>0.57395182870370365</v>
      </c>
      <c r="C357" s="4">
        <v>9.1240000000000006</v>
      </c>
      <c r="D357" s="4">
        <v>3.6652</v>
      </c>
      <c r="E357" s="4" t="s">
        <v>155</v>
      </c>
      <c r="F357" s="4">
        <v>36652.214821000001</v>
      </c>
      <c r="G357" s="4">
        <v>776.9</v>
      </c>
      <c r="H357" s="4">
        <v>57.9</v>
      </c>
      <c r="I357" s="4">
        <v>27835.200000000001</v>
      </c>
      <c r="K357" s="4">
        <v>4.29</v>
      </c>
      <c r="L357" s="4">
        <v>2052</v>
      </c>
      <c r="M357" s="4">
        <v>0.85799999999999998</v>
      </c>
      <c r="N357" s="4">
        <v>7.8284000000000002</v>
      </c>
      <c r="O357" s="4">
        <v>3.1448</v>
      </c>
      <c r="P357" s="4">
        <v>666.59180000000003</v>
      </c>
      <c r="Q357" s="4">
        <v>49.679099999999998</v>
      </c>
      <c r="R357" s="4">
        <v>716.3</v>
      </c>
      <c r="S357" s="4">
        <v>539.18399999999997</v>
      </c>
      <c r="T357" s="4">
        <v>40.183799999999998</v>
      </c>
      <c r="U357" s="4">
        <v>579.4</v>
      </c>
      <c r="V357" s="4">
        <v>27835.188399999999</v>
      </c>
      <c r="Y357" s="4">
        <v>1760.6469999999999</v>
      </c>
      <c r="Z357" s="4">
        <v>0</v>
      </c>
      <c r="AA357" s="4">
        <v>3.6838000000000002</v>
      </c>
      <c r="AB357" s="4" t="s">
        <v>384</v>
      </c>
      <c r="AC357" s="4">
        <v>0</v>
      </c>
      <c r="AD357" s="4">
        <v>11.5</v>
      </c>
      <c r="AE357" s="4">
        <v>849</v>
      </c>
      <c r="AF357" s="4">
        <v>877</v>
      </c>
      <c r="AG357" s="4">
        <v>883</v>
      </c>
      <c r="AH357" s="4">
        <v>52</v>
      </c>
      <c r="AI357" s="4">
        <v>24.72</v>
      </c>
      <c r="AJ357" s="4">
        <v>0.56999999999999995</v>
      </c>
      <c r="AK357" s="4">
        <v>987</v>
      </c>
      <c r="AL357" s="4">
        <v>8</v>
      </c>
      <c r="AM357" s="4">
        <v>0</v>
      </c>
      <c r="AN357" s="4">
        <v>31</v>
      </c>
      <c r="AO357" s="4">
        <v>190</v>
      </c>
      <c r="AP357" s="4">
        <v>188</v>
      </c>
      <c r="AQ357" s="4">
        <v>3.6</v>
      </c>
      <c r="AR357" s="4">
        <v>195</v>
      </c>
      <c r="AS357" s="4" t="s">
        <v>155</v>
      </c>
      <c r="AT357" s="4">
        <v>2</v>
      </c>
      <c r="AU357" s="5">
        <v>0.78210648148148154</v>
      </c>
      <c r="AV357" s="4">
        <v>47.159619999999997</v>
      </c>
      <c r="AW357" s="4">
        <v>-88.484190999999996</v>
      </c>
      <c r="AX357" s="4">
        <v>309.39999999999998</v>
      </c>
      <c r="AY357" s="4">
        <v>29.9</v>
      </c>
      <c r="AZ357" s="4">
        <v>12</v>
      </c>
      <c r="BA357" s="4">
        <v>8</v>
      </c>
      <c r="BB357" s="4" t="s">
        <v>420</v>
      </c>
      <c r="BC357" s="4">
        <v>1.324875</v>
      </c>
      <c r="BD357" s="4">
        <v>1</v>
      </c>
      <c r="BE357" s="4">
        <v>1.9</v>
      </c>
      <c r="BF357" s="4">
        <v>14.063000000000001</v>
      </c>
      <c r="BG357" s="4">
        <v>12.73</v>
      </c>
      <c r="BH357" s="4">
        <v>0.91</v>
      </c>
      <c r="BI357" s="4">
        <v>16.547999999999998</v>
      </c>
      <c r="BJ357" s="4">
        <v>1725.5250000000001</v>
      </c>
      <c r="BK357" s="4">
        <v>441.18400000000003</v>
      </c>
      <c r="BL357" s="4">
        <v>15.387</v>
      </c>
      <c r="BM357" s="4">
        <v>1.147</v>
      </c>
      <c r="BN357" s="4">
        <v>16.533000000000001</v>
      </c>
      <c r="BO357" s="4">
        <v>12.446</v>
      </c>
      <c r="BP357" s="4">
        <v>0.92800000000000005</v>
      </c>
      <c r="BQ357" s="4">
        <v>13.372999999999999</v>
      </c>
      <c r="BR357" s="4">
        <v>202.87960000000001</v>
      </c>
      <c r="BU357" s="4">
        <v>76.995999999999995</v>
      </c>
      <c r="BW357" s="4">
        <v>590.40099999999995</v>
      </c>
      <c r="BX357" s="4">
        <v>0.41880400000000001</v>
      </c>
      <c r="BY357" s="4">
        <v>-5</v>
      </c>
      <c r="BZ357" s="4">
        <v>1.065866</v>
      </c>
      <c r="CA357" s="4">
        <v>10.234522999999999</v>
      </c>
      <c r="CB357" s="4">
        <v>21.530493</v>
      </c>
    </row>
    <row r="358" spans="1:80">
      <c r="A358" s="2">
        <v>42440</v>
      </c>
      <c r="B358" s="32">
        <v>0.5739634027777778</v>
      </c>
      <c r="C358" s="4">
        <v>9.2620000000000005</v>
      </c>
      <c r="D358" s="4">
        <v>3.6537000000000002</v>
      </c>
      <c r="E358" s="4" t="s">
        <v>155</v>
      </c>
      <c r="F358" s="4">
        <v>36537.406172000003</v>
      </c>
      <c r="G358" s="4">
        <v>718.3</v>
      </c>
      <c r="H358" s="4">
        <v>52.6</v>
      </c>
      <c r="I358" s="4">
        <v>27762.3</v>
      </c>
      <c r="K358" s="4">
        <v>4.2</v>
      </c>
      <c r="L358" s="4">
        <v>2052</v>
      </c>
      <c r="M358" s="4">
        <v>0.85709999999999997</v>
      </c>
      <c r="N358" s="4">
        <v>7.9381000000000004</v>
      </c>
      <c r="O358" s="4">
        <v>3.1315</v>
      </c>
      <c r="P358" s="4">
        <v>615.6164</v>
      </c>
      <c r="Q358" s="4">
        <v>45.105400000000003</v>
      </c>
      <c r="R358" s="4">
        <v>660.7</v>
      </c>
      <c r="S358" s="4">
        <v>497.95170000000002</v>
      </c>
      <c r="T358" s="4">
        <v>36.484299999999998</v>
      </c>
      <c r="U358" s="4">
        <v>534.4</v>
      </c>
      <c r="V358" s="4">
        <v>27762.298200000001</v>
      </c>
      <c r="Y358" s="4">
        <v>1758.7159999999999</v>
      </c>
      <c r="Z358" s="4">
        <v>0</v>
      </c>
      <c r="AA358" s="4">
        <v>3.5996999999999999</v>
      </c>
      <c r="AB358" s="4" t="s">
        <v>384</v>
      </c>
      <c r="AC358" s="4">
        <v>0</v>
      </c>
      <c r="AD358" s="4">
        <v>11.6</v>
      </c>
      <c r="AE358" s="4">
        <v>849</v>
      </c>
      <c r="AF358" s="4">
        <v>877</v>
      </c>
      <c r="AG358" s="4">
        <v>884</v>
      </c>
      <c r="AH358" s="4">
        <v>52</v>
      </c>
      <c r="AI358" s="4">
        <v>24.72</v>
      </c>
      <c r="AJ358" s="4">
        <v>0.56999999999999995</v>
      </c>
      <c r="AK358" s="4">
        <v>987</v>
      </c>
      <c r="AL358" s="4">
        <v>8</v>
      </c>
      <c r="AM358" s="4">
        <v>0</v>
      </c>
      <c r="AN358" s="4">
        <v>31</v>
      </c>
      <c r="AO358" s="4">
        <v>190</v>
      </c>
      <c r="AP358" s="4">
        <v>188</v>
      </c>
      <c r="AQ358" s="4">
        <v>3.6</v>
      </c>
      <c r="AR358" s="4">
        <v>195</v>
      </c>
      <c r="AS358" s="4" t="s">
        <v>155</v>
      </c>
      <c r="AT358" s="4">
        <v>2</v>
      </c>
      <c r="AU358" s="5">
        <v>0.78211805555555547</v>
      </c>
      <c r="AV358" s="4">
        <v>47.159739999999999</v>
      </c>
      <c r="AW358" s="4">
        <v>-88.484195999999997</v>
      </c>
      <c r="AX358" s="4">
        <v>309.5</v>
      </c>
      <c r="AY358" s="4">
        <v>29.9</v>
      </c>
      <c r="AZ358" s="4">
        <v>12</v>
      </c>
      <c r="BA358" s="4">
        <v>8</v>
      </c>
      <c r="BB358" s="4" t="s">
        <v>429</v>
      </c>
      <c r="BC358" s="4">
        <v>1.4</v>
      </c>
      <c r="BD358" s="4">
        <v>1</v>
      </c>
      <c r="BE358" s="4">
        <v>1.9</v>
      </c>
      <c r="BF358" s="4">
        <v>14.063000000000001</v>
      </c>
      <c r="BG358" s="4">
        <v>12.64</v>
      </c>
      <c r="BH358" s="4">
        <v>0.9</v>
      </c>
      <c r="BI358" s="4">
        <v>16.675999999999998</v>
      </c>
      <c r="BJ358" s="4">
        <v>1738.4090000000001</v>
      </c>
      <c r="BK358" s="4">
        <v>436.48500000000001</v>
      </c>
      <c r="BL358" s="4">
        <v>14.118</v>
      </c>
      <c r="BM358" s="4">
        <v>1.034</v>
      </c>
      <c r="BN358" s="4">
        <v>15.153</v>
      </c>
      <c r="BO358" s="4">
        <v>11.42</v>
      </c>
      <c r="BP358" s="4">
        <v>0.83699999999999997</v>
      </c>
      <c r="BQ358" s="4">
        <v>12.257</v>
      </c>
      <c r="BR358" s="4">
        <v>201.04249999999999</v>
      </c>
      <c r="BU358" s="4">
        <v>76.415000000000006</v>
      </c>
      <c r="BW358" s="4">
        <v>573.19500000000005</v>
      </c>
      <c r="BX358" s="4">
        <v>0.42282500000000001</v>
      </c>
      <c r="BY358" s="4">
        <v>-5</v>
      </c>
      <c r="BZ358" s="4">
        <v>1.0661339999999999</v>
      </c>
      <c r="CA358" s="4">
        <v>10.332786</v>
      </c>
      <c r="CB358" s="4">
        <v>21.535907000000002</v>
      </c>
    </row>
    <row r="359" spans="1:80">
      <c r="A359" s="2">
        <v>42440</v>
      </c>
      <c r="B359" s="32">
        <v>0.57397497685185184</v>
      </c>
      <c r="C359" s="4">
        <v>9.077</v>
      </c>
      <c r="D359" s="4">
        <v>3.7404999999999999</v>
      </c>
      <c r="E359" s="4" t="s">
        <v>155</v>
      </c>
      <c r="F359" s="4">
        <v>37404.795662999997</v>
      </c>
      <c r="G359" s="4">
        <v>622.29999999999995</v>
      </c>
      <c r="H359" s="4">
        <v>52.5</v>
      </c>
      <c r="I359" s="4">
        <v>27352.400000000001</v>
      </c>
      <c r="K359" s="4">
        <v>4.0999999999999996</v>
      </c>
      <c r="L359" s="4">
        <v>2052</v>
      </c>
      <c r="M359" s="4">
        <v>0.85809999999999997</v>
      </c>
      <c r="N359" s="4">
        <v>7.7889999999999997</v>
      </c>
      <c r="O359" s="4">
        <v>3.2097000000000002</v>
      </c>
      <c r="P359" s="4">
        <v>534.00660000000005</v>
      </c>
      <c r="Q359" s="4">
        <v>45.049700000000001</v>
      </c>
      <c r="R359" s="4">
        <v>579.1</v>
      </c>
      <c r="S359" s="4">
        <v>431.9402</v>
      </c>
      <c r="T359" s="4">
        <v>36.4392</v>
      </c>
      <c r="U359" s="4">
        <v>468.4</v>
      </c>
      <c r="V359" s="4">
        <v>27352.368900000001</v>
      </c>
      <c r="Y359" s="4">
        <v>1760.8009999999999</v>
      </c>
      <c r="Z359" s="4">
        <v>0</v>
      </c>
      <c r="AA359" s="4">
        <v>3.5182000000000002</v>
      </c>
      <c r="AB359" s="4" t="s">
        <v>384</v>
      </c>
      <c r="AC359" s="4">
        <v>0</v>
      </c>
      <c r="AD359" s="4">
        <v>11.5</v>
      </c>
      <c r="AE359" s="4">
        <v>850</v>
      </c>
      <c r="AF359" s="4">
        <v>877</v>
      </c>
      <c r="AG359" s="4">
        <v>884</v>
      </c>
      <c r="AH359" s="4">
        <v>52</v>
      </c>
      <c r="AI359" s="4">
        <v>24.72</v>
      </c>
      <c r="AJ359" s="4">
        <v>0.56999999999999995</v>
      </c>
      <c r="AK359" s="4">
        <v>987</v>
      </c>
      <c r="AL359" s="4">
        <v>8</v>
      </c>
      <c r="AM359" s="4">
        <v>0</v>
      </c>
      <c r="AN359" s="4">
        <v>31</v>
      </c>
      <c r="AO359" s="4">
        <v>190</v>
      </c>
      <c r="AP359" s="4">
        <v>188</v>
      </c>
      <c r="AQ359" s="4">
        <v>3.5</v>
      </c>
      <c r="AR359" s="4">
        <v>195</v>
      </c>
      <c r="AS359" s="4" t="s">
        <v>155</v>
      </c>
      <c r="AT359" s="4">
        <v>2</v>
      </c>
      <c r="AU359" s="5">
        <v>0.78212962962962962</v>
      </c>
      <c r="AV359" s="4">
        <v>47.159863000000001</v>
      </c>
      <c r="AW359" s="4">
        <v>-88.484202999999994</v>
      </c>
      <c r="AX359" s="4">
        <v>309.5</v>
      </c>
      <c r="AY359" s="4">
        <v>30.1</v>
      </c>
      <c r="AZ359" s="4">
        <v>12</v>
      </c>
      <c r="BA359" s="4">
        <v>8</v>
      </c>
      <c r="BB359" s="4" t="s">
        <v>429</v>
      </c>
      <c r="BC359" s="4">
        <v>1.4</v>
      </c>
      <c r="BD359" s="4">
        <v>1</v>
      </c>
      <c r="BE359" s="4">
        <v>1.9</v>
      </c>
      <c r="BF359" s="4">
        <v>14.063000000000001</v>
      </c>
      <c r="BG359" s="4">
        <v>12.74</v>
      </c>
      <c r="BH359" s="4">
        <v>0.91</v>
      </c>
      <c r="BI359" s="4">
        <v>16.538</v>
      </c>
      <c r="BJ359" s="4">
        <v>1719.6969999999999</v>
      </c>
      <c r="BK359" s="4">
        <v>451.03399999999999</v>
      </c>
      <c r="BL359" s="4">
        <v>12.347</v>
      </c>
      <c r="BM359" s="4">
        <v>1.042</v>
      </c>
      <c r="BN359" s="4">
        <v>13.388</v>
      </c>
      <c r="BO359" s="4">
        <v>9.9870000000000001</v>
      </c>
      <c r="BP359" s="4">
        <v>0.84299999999999997</v>
      </c>
      <c r="BQ359" s="4">
        <v>10.829000000000001</v>
      </c>
      <c r="BR359" s="4">
        <v>199.6934</v>
      </c>
      <c r="BU359" s="4">
        <v>77.131</v>
      </c>
      <c r="BW359" s="4">
        <v>564.79100000000005</v>
      </c>
      <c r="BX359" s="4">
        <v>0.40928799999999999</v>
      </c>
      <c r="BY359" s="4">
        <v>-5</v>
      </c>
      <c r="BZ359" s="4">
        <v>1.0654330000000001</v>
      </c>
      <c r="CA359" s="4">
        <v>10.001975</v>
      </c>
      <c r="CB359" s="4">
        <v>21.521747000000001</v>
      </c>
    </row>
    <row r="360" spans="1:80">
      <c r="A360" s="2">
        <v>42440</v>
      </c>
      <c r="B360" s="32">
        <v>0.57398655092592599</v>
      </c>
      <c r="C360" s="4">
        <v>8.9339999999999993</v>
      </c>
      <c r="D360" s="4">
        <v>4.3780000000000001</v>
      </c>
      <c r="E360" s="4" t="s">
        <v>155</v>
      </c>
      <c r="F360" s="4">
        <v>43780.481099999997</v>
      </c>
      <c r="G360" s="4">
        <v>548.4</v>
      </c>
      <c r="H360" s="4">
        <v>53.9</v>
      </c>
      <c r="I360" s="4">
        <v>27260.1</v>
      </c>
      <c r="K360" s="4">
        <v>4.0999999999999996</v>
      </c>
      <c r="L360" s="4">
        <v>2052</v>
      </c>
      <c r="M360" s="4">
        <v>0.85329999999999995</v>
      </c>
      <c r="N360" s="4">
        <v>7.6227999999999998</v>
      </c>
      <c r="O360" s="4">
        <v>3.7355999999999998</v>
      </c>
      <c r="P360" s="4">
        <v>467.90620000000001</v>
      </c>
      <c r="Q360" s="4">
        <v>45.968800000000002</v>
      </c>
      <c r="R360" s="4">
        <v>513.9</v>
      </c>
      <c r="S360" s="4">
        <v>378.47379999999998</v>
      </c>
      <c r="T360" s="4">
        <v>37.182600000000001</v>
      </c>
      <c r="U360" s="4">
        <v>415.7</v>
      </c>
      <c r="V360" s="4">
        <v>27260.086800000001</v>
      </c>
      <c r="Y360" s="4">
        <v>1750.8779999999999</v>
      </c>
      <c r="Z360" s="4">
        <v>0</v>
      </c>
      <c r="AA360" s="4">
        <v>3.4983</v>
      </c>
      <c r="AB360" s="4" t="s">
        <v>384</v>
      </c>
      <c r="AC360" s="4">
        <v>0</v>
      </c>
      <c r="AD360" s="4">
        <v>11.5</v>
      </c>
      <c r="AE360" s="4">
        <v>850</v>
      </c>
      <c r="AF360" s="4">
        <v>878</v>
      </c>
      <c r="AG360" s="4">
        <v>884</v>
      </c>
      <c r="AH360" s="4">
        <v>52</v>
      </c>
      <c r="AI360" s="4">
        <v>24.72</v>
      </c>
      <c r="AJ360" s="4">
        <v>0.56999999999999995</v>
      </c>
      <c r="AK360" s="4">
        <v>987</v>
      </c>
      <c r="AL360" s="4">
        <v>8</v>
      </c>
      <c r="AM360" s="4">
        <v>0</v>
      </c>
      <c r="AN360" s="4">
        <v>31</v>
      </c>
      <c r="AO360" s="4">
        <v>190</v>
      </c>
      <c r="AP360" s="4">
        <v>188</v>
      </c>
      <c r="AQ360" s="4">
        <v>3.6</v>
      </c>
      <c r="AR360" s="4">
        <v>195</v>
      </c>
      <c r="AS360" s="4" t="s">
        <v>155</v>
      </c>
      <c r="AT360" s="4">
        <v>2</v>
      </c>
      <c r="AU360" s="5">
        <v>0.78214120370370377</v>
      </c>
      <c r="AV360" s="4">
        <v>47.159993</v>
      </c>
      <c r="AW360" s="4">
        <v>-88.484218999999996</v>
      </c>
      <c r="AX360" s="4">
        <v>309.7</v>
      </c>
      <c r="AY360" s="4">
        <v>30.6</v>
      </c>
      <c r="AZ360" s="4">
        <v>12</v>
      </c>
      <c r="BA360" s="4">
        <v>8</v>
      </c>
      <c r="BB360" s="4" t="s">
        <v>429</v>
      </c>
      <c r="BC360" s="4">
        <v>1.4</v>
      </c>
      <c r="BD360" s="4">
        <v>1</v>
      </c>
      <c r="BE360" s="4">
        <v>1.9</v>
      </c>
      <c r="BF360" s="4">
        <v>14.063000000000001</v>
      </c>
      <c r="BG360" s="4">
        <v>12.3</v>
      </c>
      <c r="BH360" s="4">
        <v>0.87</v>
      </c>
      <c r="BI360" s="4">
        <v>17.198</v>
      </c>
      <c r="BJ360" s="4">
        <v>1640.999</v>
      </c>
      <c r="BK360" s="4">
        <v>511.83199999999999</v>
      </c>
      <c r="BL360" s="4">
        <v>10.548</v>
      </c>
      <c r="BM360" s="4">
        <v>1.036</v>
      </c>
      <c r="BN360" s="4">
        <v>11.585000000000001</v>
      </c>
      <c r="BO360" s="4">
        <v>8.532</v>
      </c>
      <c r="BP360" s="4">
        <v>0.83799999999999997</v>
      </c>
      <c r="BQ360" s="4">
        <v>9.3699999999999992</v>
      </c>
      <c r="BR360" s="4">
        <v>194.05070000000001</v>
      </c>
      <c r="BU360" s="4">
        <v>74.781999999999996</v>
      </c>
      <c r="BW360" s="4">
        <v>547.58600000000001</v>
      </c>
      <c r="BX360" s="4">
        <v>0.37429899999999999</v>
      </c>
      <c r="BY360" s="4">
        <v>-5</v>
      </c>
      <c r="BZ360" s="4">
        <v>1.065134</v>
      </c>
      <c r="CA360" s="4">
        <v>9.1469319999999996</v>
      </c>
      <c r="CB360" s="4">
        <v>21.515706999999999</v>
      </c>
    </row>
    <row r="361" spans="1:80">
      <c r="A361" s="2">
        <v>42440</v>
      </c>
      <c r="B361" s="32">
        <v>0.57399812500000003</v>
      </c>
      <c r="C361" s="4">
        <v>8.9749999999999996</v>
      </c>
      <c r="D361" s="4">
        <v>4.4085000000000001</v>
      </c>
      <c r="E361" s="4" t="s">
        <v>155</v>
      </c>
      <c r="F361" s="4">
        <v>44085.146443999998</v>
      </c>
      <c r="G361" s="4">
        <v>421.5</v>
      </c>
      <c r="H361" s="4">
        <v>58.3</v>
      </c>
      <c r="I361" s="4">
        <v>27158.799999999999</v>
      </c>
      <c r="K361" s="4">
        <v>4.0999999999999996</v>
      </c>
      <c r="L361" s="4">
        <v>2052</v>
      </c>
      <c r="M361" s="4">
        <v>0.85270000000000001</v>
      </c>
      <c r="N361" s="4">
        <v>7.6528999999999998</v>
      </c>
      <c r="O361" s="4">
        <v>3.7591999999999999</v>
      </c>
      <c r="P361" s="4">
        <v>359.39620000000002</v>
      </c>
      <c r="Q361" s="4">
        <v>49.713799999999999</v>
      </c>
      <c r="R361" s="4">
        <v>409.1</v>
      </c>
      <c r="S361" s="4">
        <v>290.70370000000003</v>
      </c>
      <c r="T361" s="4">
        <v>40.2119</v>
      </c>
      <c r="U361" s="4">
        <v>330.9</v>
      </c>
      <c r="V361" s="4">
        <v>27158.845600000001</v>
      </c>
      <c r="Y361" s="4">
        <v>1749.79</v>
      </c>
      <c r="Z361" s="4">
        <v>0</v>
      </c>
      <c r="AA361" s="4">
        <v>3.4962</v>
      </c>
      <c r="AB361" s="4" t="s">
        <v>384</v>
      </c>
      <c r="AC361" s="4">
        <v>0</v>
      </c>
      <c r="AD361" s="4">
        <v>11.5</v>
      </c>
      <c r="AE361" s="4">
        <v>851</v>
      </c>
      <c r="AF361" s="4">
        <v>879</v>
      </c>
      <c r="AG361" s="4">
        <v>885</v>
      </c>
      <c r="AH361" s="4">
        <v>52</v>
      </c>
      <c r="AI361" s="4">
        <v>24.72</v>
      </c>
      <c r="AJ361" s="4">
        <v>0.56999999999999995</v>
      </c>
      <c r="AK361" s="4">
        <v>987</v>
      </c>
      <c r="AL361" s="4">
        <v>8</v>
      </c>
      <c r="AM361" s="4">
        <v>0</v>
      </c>
      <c r="AN361" s="4">
        <v>31</v>
      </c>
      <c r="AO361" s="4">
        <v>190</v>
      </c>
      <c r="AP361" s="4">
        <v>188</v>
      </c>
      <c r="AQ361" s="4">
        <v>3.6</v>
      </c>
      <c r="AR361" s="4">
        <v>195</v>
      </c>
      <c r="AS361" s="4" t="s">
        <v>155</v>
      </c>
      <c r="AT361" s="4">
        <v>2</v>
      </c>
      <c r="AU361" s="5">
        <v>0.78215277777777781</v>
      </c>
      <c r="AV361" s="4">
        <v>47.160128</v>
      </c>
      <c r="AW361" s="4">
        <v>-88.484224999999995</v>
      </c>
      <c r="AX361" s="4">
        <v>309.7</v>
      </c>
      <c r="AY361" s="4">
        <v>31.1</v>
      </c>
      <c r="AZ361" s="4">
        <v>12</v>
      </c>
      <c r="BA361" s="4">
        <v>8</v>
      </c>
      <c r="BB361" s="4" t="s">
        <v>429</v>
      </c>
      <c r="BC361" s="4">
        <v>1.4</v>
      </c>
      <c r="BD361" s="4">
        <v>1</v>
      </c>
      <c r="BE361" s="4">
        <v>1.9</v>
      </c>
      <c r="BF361" s="4">
        <v>14.063000000000001</v>
      </c>
      <c r="BG361" s="4">
        <v>12.25</v>
      </c>
      <c r="BH361" s="4">
        <v>0.87</v>
      </c>
      <c r="BI361" s="4">
        <v>17.271000000000001</v>
      </c>
      <c r="BJ361" s="4">
        <v>1642.375</v>
      </c>
      <c r="BK361" s="4">
        <v>513.47900000000004</v>
      </c>
      <c r="BL361" s="4">
        <v>8.077</v>
      </c>
      <c r="BM361" s="4">
        <v>1.117</v>
      </c>
      <c r="BN361" s="4">
        <v>9.1940000000000008</v>
      </c>
      <c r="BO361" s="4">
        <v>6.5330000000000004</v>
      </c>
      <c r="BP361" s="4">
        <v>0.90400000000000003</v>
      </c>
      <c r="BQ361" s="4">
        <v>7.4370000000000003</v>
      </c>
      <c r="BR361" s="4">
        <v>192.7313</v>
      </c>
      <c r="BU361" s="4">
        <v>74.504000000000005</v>
      </c>
      <c r="BW361" s="4">
        <v>545.55100000000004</v>
      </c>
      <c r="BX361" s="4">
        <v>0.41020699999999999</v>
      </c>
      <c r="BY361" s="4">
        <v>-5</v>
      </c>
      <c r="BZ361" s="4">
        <v>1.063134</v>
      </c>
      <c r="CA361" s="4">
        <v>10.024433999999999</v>
      </c>
      <c r="CB361" s="4">
        <v>21.475307000000001</v>
      </c>
    </row>
    <row r="362" spans="1:80">
      <c r="A362" s="2">
        <v>42440</v>
      </c>
      <c r="B362" s="32">
        <v>0.57400969907407406</v>
      </c>
      <c r="C362" s="4">
        <v>9.2089999999999996</v>
      </c>
      <c r="D362" s="4">
        <v>3.99</v>
      </c>
      <c r="E362" s="4" t="s">
        <v>155</v>
      </c>
      <c r="F362" s="4">
        <v>39900.341952000002</v>
      </c>
      <c r="G362" s="4">
        <v>349.6</v>
      </c>
      <c r="H362" s="4">
        <v>57.1</v>
      </c>
      <c r="I362" s="4">
        <v>27027.4</v>
      </c>
      <c r="K362" s="4">
        <v>4</v>
      </c>
      <c r="L362" s="4">
        <v>2052</v>
      </c>
      <c r="M362" s="4">
        <v>0.85499999999999998</v>
      </c>
      <c r="N362" s="4">
        <v>7.8734999999999999</v>
      </c>
      <c r="O362" s="4">
        <v>3.4115000000000002</v>
      </c>
      <c r="P362" s="4">
        <v>298.92239999999998</v>
      </c>
      <c r="Q362" s="4">
        <v>48.821300000000001</v>
      </c>
      <c r="R362" s="4">
        <v>347.7</v>
      </c>
      <c r="S362" s="4">
        <v>241.7884</v>
      </c>
      <c r="T362" s="4">
        <v>39.489899999999999</v>
      </c>
      <c r="U362" s="4">
        <v>281.3</v>
      </c>
      <c r="V362" s="4">
        <v>27027.381799999999</v>
      </c>
      <c r="Y362" s="4">
        <v>1754.4880000000001</v>
      </c>
      <c r="Z362" s="4">
        <v>0</v>
      </c>
      <c r="AA362" s="4">
        <v>3.4201000000000001</v>
      </c>
      <c r="AB362" s="4" t="s">
        <v>384</v>
      </c>
      <c r="AC362" s="4">
        <v>0</v>
      </c>
      <c r="AD362" s="4">
        <v>11.5</v>
      </c>
      <c r="AE362" s="4">
        <v>852</v>
      </c>
      <c r="AF362" s="4">
        <v>880</v>
      </c>
      <c r="AG362" s="4">
        <v>884</v>
      </c>
      <c r="AH362" s="4">
        <v>52</v>
      </c>
      <c r="AI362" s="4">
        <v>24.72</v>
      </c>
      <c r="AJ362" s="4">
        <v>0.56999999999999995</v>
      </c>
      <c r="AK362" s="4">
        <v>987</v>
      </c>
      <c r="AL362" s="4">
        <v>8</v>
      </c>
      <c r="AM362" s="4">
        <v>0</v>
      </c>
      <c r="AN362" s="4">
        <v>31</v>
      </c>
      <c r="AO362" s="4">
        <v>190</v>
      </c>
      <c r="AP362" s="4">
        <v>188</v>
      </c>
      <c r="AQ362" s="4">
        <v>3.5</v>
      </c>
      <c r="AR362" s="4">
        <v>195</v>
      </c>
      <c r="AS362" s="4" t="s">
        <v>155</v>
      </c>
      <c r="AT362" s="4">
        <v>2</v>
      </c>
      <c r="AU362" s="5">
        <v>0.78216435185185185</v>
      </c>
      <c r="AV362" s="4">
        <v>47.160290000000003</v>
      </c>
      <c r="AW362" s="4">
        <v>-88.484223</v>
      </c>
      <c r="AX362" s="4">
        <v>309.8</v>
      </c>
      <c r="AY362" s="4">
        <v>33.200000000000003</v>
      </c>
      <c r="AZ362" s="4">
        <v>12</v>
      </c>
      <c r="BA362" s="4">
        <v>8</v>
      </c>
      <c r="BB362" s="4" t="s">
        <v>429</v>
      </c>
      <c r="BC362" s="4">
        <v>1.4</v>
      </c>
      <c r="BD362" s="4">
        <v>1.048751</v>
      </c>
      <c r="BE362" s="4">
        <v>1.9487509999999999</v>
      </c>
      <c r="BF362" s="4">
        <v>14.063000000000001</v>
      </c>
      <c r="BG362" s="4">
        <v>12.45</v>
      </c>
      <c r="BH362" s="4">
        <v>0.89</v>
      </c>
      <c r="BI362" s="4">
        <v>16.957000000000001</v>
      </c>
      <c r="BJ362" s="4">
        <v>1706.7159999999999</v>
      </c>
      <c r="BK362" s="4">
        <v>470.67200000000003</v>
      </c>
      <c r="BL362" s="4">
        <v>6.7859999999999996</v>
      </c>
      <c r="BM362" s="4">
        <v>1.1080000000000001</v>
      </c>
      <c r="BN362" s="4">
        <v>7.8940000000000001</v>
      </c>
      <c r="BO362" s="4">
        <v>5.4889999999999999</v>
      </c>
      <c r="BP362" s="4">
        <v>0.89600000000000002</v>
      </c>
      <c r="BQ362" s="4">
        <v>6.3849999999999998</v>
      </c>
      <c r="BR362" s="4">
        <v>193.72790000000001</v>
      </c>
      <c r="BU362" s="4">
        <v>75.454999999999998</v>
      </c>
      <c r="BW362" s="4">
        <v>539.04300000000001</v>
      </c>
      <c r="BX362" s="4">
        <v>0.42945299999999997</v>
      </c>
      <c r="BY362" s="4">
        <v>-5</v>
      </c>
      <c r="BZ362" s="4">
        <v>1.063299</v>
      </c>
      <c r="CA362" s="4">
        <v>10.494757999999999</v>
      </c>
      <c r="CB362" s="4">
        <v>21.478639999999999</v>
      </c>
    </row>
    <row r="363" spans="1:80">
      <c r="A363" s="2">
        <v>42440</v>
      </c>
      <c r="B363" s="32">
        <v>0.5740212731481481</v>
      </c>
      <c r="C363" s="4">
        <v>9.5090000000000003</v>
      </c>
      <c r="D363" s="4">
        <v>3.3466</v>
      </c>
      <c r="E363" s="4" t="s">
        <v>155</v>
      </c>
      <c r="F363" s="4">
        <v>33466.411907000002</v>
      </c>
      <c r="G363" s="4">
        <v>345.7</v>
      </c>
      <c r="H363" s="4">
        <v>64.7</v>
      </c>
      <c r="I363" s="4">
        <v>26275.599999999999</v>
      </c>
      <c r="K363" s="4">
        <v>4</v>
      </c>
      <c r="L363" s="4">
        <v>2052</v>
      </c>
      <c r="M363" s="4">
        <v>0.85950000000000004</v>
      </c>
      <c r="N363" s="4">
        <v>8.1725999999999992</v>
      </c>
      <c r="O363" s="4">
        <v>2.8765000000000001</v>
      </c>
      <c r="P363" s="4">
        <v>297.16309999999999</v>
      </c>
      <c r="Q363" s="4">
        <v>55.6081</v>
      </c>
      <c r="R363" s="4">
        <v>352.8</v>
      </c>
      <c r="S363" s="4">
        <v>240.36539999999999</v>
      </c>
      <c r="T363" s="4">
        <v>44.979599999999998</v>
      </c>
      <c r="U363" s="4">
        <v>285.3</v>
      </c>
      <c r="V363" s="4">
        <v>26275.602900000002</v>
      </c>
      <c r="Y363" s="4">
        <v>1763.711</v>
      </c>
      <c r="Z363" s="4">
        <v>0</v>
      </c>
      <c r="AA363" s="4">
        <v>3.4380000000000002</v>
      </c>
      <c r="AB363" s="4" t="s">
        <v>384</v>
      </c>
      <c r="AC363" s="4">
        <v>0</v>
      </c>
      <c r="AD363" s="4">
        <v>11.5</v>
      </c>
      <c r="AE363" s="4">
        <v>851</v>
      </c>
      <c r="AF363" s="4">
        <v>880</v>
      </c>
      <c r="AG363" s="4">
        <v>884</v>
      </c>
      <c r="AH363" s="4">
        <v>52</v>
      </c>
      <c r="AI363" s="4">
        <v>24.72</v>
      </c>
      <c r="AJ363" s="4">
        <v>0.56999999999999995</v>
      </c>
      <c r="AK363" s="4">
        <v>987</v>
      </c>
      <c r="AL363" s="4">
        <v>8</v>
      </c>
      <c r="AM363" s="4">
        <v>0</v>
      </c>
      <c r="AN363" s="4">
        <v>31</v>
      </c>
      <c r="AO363" s="4">
        <v>190</v>
      </c>
      <c r="AP363" s="4">
        <v>188</v>
      </c>
      <c r="AQ363" s="4">
        <v>3.6</v>
      </c>
      <c r="AR363" s="4">
        <v>195</v>
      </c>
      <c r="AS363" s="4" t="s">
        <v>155</v>
      </c>
      <c r="AT363" s="4">
        <v>2</v>
      </c>
      <c r="AU363" s="5">
        <v>0.78217592592592589</v>
      </c>
      <c r="AV363" s="4">
        <v>47.160431000000003</v>
      </c>
      <c r="AW363" s="4">
        <v>-88.484194000000002</v>
      </c>
      <c r="AX363" s="4">
        <v>309.89999999999998</v>
      </c>
      <c r="AY363" s="4">
        <v>34.6</v>
      </c>
      <c r="AZ363" s="4">
        <v>12</v>
      </c>
      <c r="BA363" s="4">
        <v>8</v>
      </c>
      <c r="BB363" s="4" t="s">
        <v>429</v>
      </c>
      <c r="BC363" s="4">
        <v>1.4727539999999999</v>
      </c>
      <c r="BD363" s="4">
        <v>1.151497</v>
      </c>
      <c r="BE363" s="4">
        <v>2.1485029999999998</v>
      </c>
      <c r="BF363" s="4">
        <v>14.063000000000001</v>
      </c>
      <c r="BG363" s="4">
        <v>12.88</v>
      </c>
      <c r="BH363" s="4">
        <v>0.92</v>
      </c>
      <c r="BI363" s="4">
        <v>16.346</v>
      </c>
      <c r="BJ363" s="4">
        <v>1811.9839999999999</v>
      </c>
      <c r="BK363" s="4">
        <v>405.90899999999999</v>
      </c>
      <c r="BL363" s="4">
        <v>6.9</v>
      </c>
      <c r="BM363" s="4">
        <v>1.2909999999999999</v>
      </c>
      <c r="BN363" s="4">
        <v>8.1910000000000007</v>
      </c>
      <c r="BO363" s="4">
        <v>5.5810000000000004</v>
      </c>
      <c r="BP363" s="4">
        <v>1.044</v>
      </c>
      <c r="BQ363" s="4">
        <v>6.625</v>
      </c>
      <c r="BR363" s="4">
        <v>192.6378</v>
      </c>
      <c r="BU363" s="4">
        <v>77.582999999999998</v>
      </c>
      <c r="BW363" s="4">
        <v>554.24400000000003</v>
      </c>
      <c r="BX363" s="4">
        <v>0.395567</v>
      </c>
      <c r="BY363" s="4">
        <v>-5</v>
      </c>
      <c r="BZ363" s="4">
        <v>1.062835</v>
      </c>
      <c r="CA363" s="4">
        <v>9.6666679999999996</v>
      </c>
      <c r="CB363" s="4">
        <v>21.469266999999999</v>
      </c>
    </row>
    <row r="364" spans="1:80">
      <c r="A364" s="2">
        <v>42440</v>
      </c>
      <c r="B364" s="32">
        <v>0.57403284722222225</v>
      </c>
      <c r="C364" s="4">
        <v>9.6639999999999997</v>
      </c>
      <c r="D364" s="4">
        <v>2.8506999999999998</v>
      </c>
      <c r="E364" s="4" t="s">
        <v>155</v>
      </c>
      <c r="F364" s="4">
        <v>28506.683893000001</v>
      </c>
      <c r="G364" s="4">
        <v>375.5</v>
      </c>
      <c r="H364" s="4">
        <v>65.400000000000006</v>
      </c>
      <c r="I364" s="4">
        <v>25562.3</v>
      </c>
      <c r="K364" s="4">
        <v>4</v>
      </c>
      <c r="L364" s="4">
        <v>2052</v>
      </c>
      <c r="M364" s="4">
        <v>0.86370000000000002</v>
      </c>
      <c r="N364" s="4">
        <v>8.3468</v>
      </c>
      <c r="O364" s="4">
        <v>2.4620000000000002</v>
      </c>
      <c r="P364" s="4">
        <v>324.2724</v>
      </c>
      <c r="Q364" s="4">
        <v>56.506999999999998</v>
      </c>
      <c r="R364" s="4">
        <v>380.8</v>
      </c>
      <c r="S364" s="4">
        <v>262.29320000000001</v>
      </c>
      <c r="T364" s="4">
        <v>45.706699999999998</v>
      </c>
      <c r="U364" s="4">
        <v>308</v>
      </c>
      <c r="V364" s="4">
        <v>25562.3397</v>
      </c>
      <c r="Y364" s="4">
        <v>1772.2349999999999</v>
      </c>
      <c r="Z364" s="4">
        <v>0</v>
      </c>
      <c r="AA364" s="4">
        <v>3.4546000000000001</v>
      </c>
      <c r="AB364" s="4" t="s">
        <v>384</v>
      </c>
      <c r="AC364" s="4">
        <v>0</v>
      </c>
      <c r="AD364" s="4">
        <v>11.5</v>
      </c>
      <c r="AE364" s="4">
        <v>851</v>
      </c>
      <c r="AF364" s="4">
        <v>879</v>
      </c>
      <c r="AG364" s="4">
        <v>884</v>
      </c>
      <c r="AH364" s="4">
        <v>52</v>
      </c>
      <c r="AI364" s="4">
        <v>24.72</v>
      </c>
      <c r="AJ364" s="4">
        <v>0.56999999999999995</v>
      </c>
      <c r="AK364" s="4">
        <v>987</v>
      </c>
      <c r="AL364" s="4">
        <v>8</v>
      </c>
      <c r="AM364" s="4">
        <v>0</v>
      </c>
      <c r="AN364" s="4">
        <v>31</v>
      </c>
      <c r="AO364" s="4">
        <v>190</v>
      </c>
      <c r="AP364" s="4">
        <v>188</v>
      </c>
      <c r="AQ364" s="4">
        <v>3.6</v>
      </c>
      <c r="AR364" s="4">
        <v>195</v>
      </c>
      <c r="AS364" s="4" t="s">
        <v>155</v>
      </c>
      <c r="AT364" s="4">
        <v>2</v>
      </c>
      <c r="AU364" s="5">
        <v>0.78218750000000004</v>
      </c>
      <c r="AV364" s="4">
        <v>47.160566000000003</v>
      </c>
      <c r="AW364" s="4">
        <v>-88.484127999999998</v>
      </c>
      <c r="AX364" s="4">
        <v>310.10000000000002</v>
      </c>
      <c r="AY364" s="4">
        <v>34.4</v>
      </c>
      <c r="AZ364" s="4">
        <v>12</v>
      </c>
      <c r="BA364" s="4">
        <v>8</v>
      </c>
      <c r="BB364" s="4" t="s">
        <v>429</v>
      </c>
      <c r="BC364" s="4">
        <v>1.7</v>
      </c>
      <c r="BD364" s="4">
        <v>1.072228</v>
      </c>
      <c r="BE364" s="4">
        <v>2.3481519999999998</v>
      </c>
      <c r="BF364" s="4">
        <v>14.063000000000001</v>
      </c>
      <c r="BG364" s="4">
        <v>13.29</v>
      </c>
      <c r="BH364" s="4">
        <v>0.94</v>
      </c>
      <c r="BI364" s="4">
        <v>15.786</v>
      </c>
      <c r="BJ364" s="4">
        <v>1893.883</v>
      </c>
      <c r="BK364" s="4">
        <v>355.55099999999999</v>
      </c>
      <c r="BL364" s="4">
        <v>7.7050000000000001</v>
      </c>
      <c r="BM364" s="4">
        <v>1.343</v>
      </c>
      <c r="BN364" s="4">
        <v>9.048</v>
      </c>
      <c r="BO364" s="4">
        <v>6.2320000000000002</v>
      </c>
      <c r="BP364" s="4">
        <v>1.0860000000000001</v>
      </c>
      <c r="BQ364" s="4">
        <v>7.3179999999999996</v>
      </c>
      <c r="BR364" s="4">
        <v>191.79249999999999</v>
      </c>
      <c r="BU364" s="4">
        <v>79.781999999999996</v>
      </c>
      <c r="BW364" s="4">
        <v>569.95000000000005</v>
      </c>
      <c r="BX364" s="4">
        <v>0.392405</v>
      </c>
      <c r="BY364" s="4">
        <v>-5</v>
      </c>
      <c r="BZ364" s="4">
        <v>1.0612980000000001</v>
      </c>
      <c r="CA364" s="4">
        <v>9.5893870000000003</v>
      </c>
      <c r="CB364" s="4">
        <v>21.438213999999999</v>
      </c>
    </row>
    <row r="365" spans="1:80">
      <c r="A365" s="2">
        <v>42440</v>
      </c>
      <c r="B365" s="32">
        <v>0.57404442129629629</v>
      </c>
      <c r="C365" s="4">
        <v>9.3650000000000002</v>
      </c>
      <c r="D365" s="4">
        <v>3.1926000000000001</v>
      </c>
      <c r="E365" s="4" t="s">
        <v>155</v>
      </c>
      <c r="F365" s="4">
        <v>31925.624496</v>
      </c>
      <c r="G365" s="4">
        <v>517.79999999999995</v>
      </c>
      <c r="H365" s="4">
        <v>61.6</v>
      </c>
      <c r="I365" s="4">
        <v>25081.7</v>
      </c>
      <c r="K365" s="4">
        <v>4.1100000000000003</v>
      </c>
      <c r="L365" s="4">
        <v>2052</v>
      </c>
      <c r="M365" s="4">
        <v>0.86339999999999995</v>
      </c>
      <c r="N365" s="4">
        <v>8.0854999999999997</v>
      </c>
      <c r="O365" s="4">
        <v>2.7563</v>
      </c>
      <c r="P365" s="4">
        <v>447.04629999999997</v>
      </c>
      <c r="Q365" s="4">
        <v>53.183199999999999</v>
      </c>
      <c r="R365" s="4">
        <v>500.2</v>
      </c>
      <c r="S365" s="4">
        <v>361.60090000000002</v>
      </c>
      <c r="T365" s="4">
        <v>43.0182</v>
      </c>
      <c r="U365" s="4">
        <v>404.6</v>
      </c>
      <c r="V365" s="4">
        <v>25081.668399999999</v>
      </c>
      <c r="Y365" s="4">
        <v>1771.624</v>
      </c>
      <c r="Z365" s="4">
        <v>0</v>
      </c>
      <c r="AA365" s="4">
        <v>3.5466000000000002</v>
      </c>
      <c r="AB365" s="4" t="s">
        <v>384</v>
      </c>
      <c r="AC365" s="4">
        <v>0</v>
      </c>
      <c r="AD365" s="4">
        <v>11.6</v>
      </c>
      <c r="AE365" s="4">
        <v>850</v>
      </c>
      <c r="AF365" s="4">
        <v>878</v>
      </c>
      <c r="AG365" s="4">
        <v>883</v>
      </c>
      <c r="AH365" s="4">
        <v>52</v>
      </c>
      <c r="AI365" s="4">
        <v>24.72</v>
      </c>
      <c r="AJ365" s="4">
        <v>0.56999999999999995</v>
      </c>
      <c r="AK365" s="4">
        <v>987</v>
      </c>
      <c r="AL365" s="4">
        <v>8</v>
      </c>
      <c r="AM365" s="4">
        <v>0</v>
      </c>
      <c r="AN365" s="4">
        <v>31</v>
      </c>
      <c r="AO365" s="4">
        <v>190.4</v>
      </c>
      <c r="AP365" s="4">
        <v>188.4</v>
      </c>
      <c r="AQ365" s="4">
        <v>3.7</v>
      </c>
      <c r="AR365" s="4">
        <v>195</v>
      </c>
      <c r="AS365" s="4" t="s">
        <v>155</v>
      </c>
      <c r="AT365" s="4">
        <v>2</v>
      </c>
      <c r="AU365" s="5">
        <v>0.78219907407407396</v>
      </c>
      <c r="AV365" s="4">
        <v>47.160702000000001</v>
      </c>
      <c r="AW365" s="4">
        <v>-88.484059000000002</v>
      </c>
      <c r="AX365" s="4">
        <v>310.8</v>
      </c>
      <c r="AY365" s="4">
        <v>34.700000000000003</v>
      </c>
      <c r="AZ365" s="4">
        <v>12</v>
      </c>
      <c r="BA365" s="4">
        <v>8</v>
      </c>
      <c r="BB365" s="4" t="s">
        <v>429</v>
      </c>
      <c r="BC365" s="4">
        <v>1.60303</v>
      </c>
      <c r="BD365" s="4">
        <v>1.3242419999999999</v>
      </c>
      <c r="BE365" s="4">
        <v>2.5</v>
      </c>
      <c r="BF365" s="4">
        <v>14.063000000000001</v>
      </c>
      <c r="BG365" s="4">
        <v>13.25</v>
      </c>
      <c r="BH365" s="4">
        <v>0.94</v>
      </c>
      <c r="BI365" s="4">
        <v>15.826000000000001</v>
      </c>
      <c r="BJ365" s="4">
        <v>1836.662</v>
      </c>
      <c r="BK365" s="4">
        <v>398.50400000000002</v>
      </c>
      <c r="BL365" s="4">
        <v>10.634</v>
      </c>
      <c r="BM365" s="4">
        <v>1.2649999999999999</v>
      </c>
      <c r="BN365" s="4">
        <v>11.898999999999999</v>
      </c>
      <c r="BO365" s="4">
        <v>8.6020000000000003</v>
      </c>
      <c r="BP365" s="4">
        <v>1.0229999999999999</v>
      </c>
      <c r="BQ365" s="4">
        <v>9.625</v>
      </c>
      <c r="BR365" s="4">
        <v>188.3972</v>
      </c>
      <c r="BU365" s="4">
        <v>79.843999999999994</v>
      </c>
      <c r="BW365" s="4">
        <v>585.78</v>
      </c>
      <c r="BX365" s="4">
        <v>0.40067599999999998</v>
      </c>
      <c r="BY365" s="4">
        <v>-5</v>
      </c>
      <c r="BZ365" s="4">
        <v>1.0629999999999999</v>
      </c>
      <c r="CA365" s="4">
        <v>9.7915120000000009</v>
      </c>
      <c r="CB365" s="4">
        <v>21.4726</v>
      </c>
    </row>
    <row r="366" spans="1:80">
      <c r="A366" s="2">
        <v>42440</v>
      </c>
      <c r="B366" s="32">
        <v>0.57405599537037044</v>
      </c>
      <c r="C366" s="4">
        <v>9.1739999999999995</v>
      </c>
      <c r="D366" s="4">
        <v>3.8976000000000002</v>
      </c>
      <c r="E366" s="4" t="s">
        <v>155</v>
      </c>
      <c r="F366" s="4">
        <v>38976.390008000002</v>
      </c>
      <c r="G366" s="4">
        <v>533.9</v>
      </c>
      <c r="H366" s="4">
        <v>56.3</v>
      </c>
      <c r="I366" s="4">
        <v>25100.400000000001</v>
      </c>
      <c r="K366" s="4">
        <v>4.2</v>
      </c>
      <c r="L366" s="4">
        <v>2052</v>
      </c>
      <c r="M366" s="4">
        <v>0.85819999999999996</v>
      </c>
      <c r="N366" s="4">
        <v>7.8730000000000002</v>
      </c>
      <c r="O366" s="4">
        <v>3.3448000000000002</v>
      </c>
      <c r="P366" s="4">
        <v>458.15499999999997</v>
      </c>
      <c r="Q366" s="4">
        <v>48.342300000000002</v>
      </c>
      <c r="R366" s="4">
        <v>506.5</v>
      </c>
      <c r="S366" s="4">
        <v>370.58640000000003</v>
      </c>
      <c r="T366" s="4">
        <v>39.102499999999999</v>
      </c>
      <c r="U366" s="4">
        <v>409.7</v>
      </c>
      <c r="V366" s="4">
        <v>25100.423699999999</v>
      </c>
      <c r="Y366" s="4">
        <v>1760.944</v>
      </c>
      <c r="Z366" s="4">
        <v>0</v>
      </c>
      <c r="AA366" s="4">
        <v>3.6042999999999998</v>
      </c>
      <c r="AB366" s="4" t="s">
        <v>384</v>
      </c>
      <c r="AC366" s="4">
        <v>0</v>
      </c>
      <c r="AD366" s="4">
        <v>11.5</v>
      </c>
      <c r="AE366" s="4">
        <v>849</v>
      </c>
      <c r="AF366" s="4">
        <v>877</v>
      </c>
      <c r="AG366" s="4">
        <v>882</v>
      </c>
      <c r="AH366" s="4">
        <v>52</v>
      </c>
      <c r="AI366" s="4">
        <v>24.72</v>
      </c>
      <c r="AJ366" s="4">
        <v>0.56999999999999995</v>
      </c>
      <c r="AK366" s="4">
        <v>987</v>
      </c>
      <c r="AL366" s="4">
        <v>8</v>
      </c>
      <c r="AM366" s="4">
        <v>0</v>
      </c>
      <c r="AN366" s="4">
        <v>31</v>
      </c>
      <c r="AO366" s="4">
        <v>190.6</v>
      </c>
      <c r="AP366" s="4">
        <v>188.6</v>
      </c>
      <c r="AQ366" s="4">
        <v>3.7</v>
      </c>
      <c r="AR366" s="4">
        <v>195</v>
      </c>
      <c r="AS366" s="4" t="s">
        <v>155</v>
      </c>
      <c r="AT366" s="4">
        <v>2</v>
      </c>
      <c r="AU366" s="5">
        <v>0.78221064814814811</v>
      </c>
      <c r="AV366" s="4">
        <v>47.160843</v>
      </c>
      <c r="AW366" s="4">
        <v>-88.484009</v>
      </c>
      <c r="AX366" s="4">
        <v>311.2</v>
      </c>
      <c r="AY366" s="4">
        <v>35.200000000000003</v>
      </c>
      <c r="AZ366" s="4">
        <v>12</v>
      </c>
      <c r="BA366" s="4">
        <v>9</v>
      </c>
      <c r="BB366" s="4" t="s">
        <v>430</v>
      </c>
      <c r="BC366" s="4">
        <v>1.3</v>
      </c>
      <c r="BD366" s="4">
        <v>1.4499500000000001</v>
      </c>
      <c r="BE366" s="4">
        <v>2.524975</v>
      </c>
      <c r="BF366" s="4">
        <v>14.063000000000001</v>
      </c>
      <c r="BG366" s="4">
        <v>12.74</v>
      </c>
      <c r="BH366" s="4">
        <v>0.91</v>
      </c>
      <c r="BI366" s="4">
        <v>16.527999999999999</v>
      </c>
      <c r="BJ366" s="4">
        <v>1739.0119999999999</v>
      </c>
      <c r="BK366" s="4">
        <v>470.23</v>
      </c>
      <c r="BL366" s="4">
        <v>10.598000000000001</v>
      </c>
      <c r="BM366" s="4">
        <v>1.1180000000000001</v>
      </c>
      <c r="BN366" s="4">
        <v>11.715999999999999</v>
      </c>
      <c r="BO366" s="4">
        <v>8.5719999999999992</v>
      </c>
      <c r="BP366" s="4">
        <v>0.90400000000000003</v>
      </c>
      <c r="BQ366" s="4">
        <v>9.4770000000000003</v>
      </c>
      <c r="BR366" s="4">
        <v>183.3329</v>
      </c>
      <c r="BU366" s="4">
        <v>77.171000000000006</v>
      </c>
      <c r="BW366" s="4">
        <v>578.86699999999996</v>
      </c>
      <c r="BX366" s="4">
        <v>0.44024799999999997</v>
      </c>
      <c r="BY366" s="4">
        <v>-5</v>
      </c>
      <c r="BZ366" s="4">
        <v>1.061701</v>
      </c>
      <c r="CA366" s="4">
        <v>10.758561</v>
      </c>
      <c r="CB366" s="4">
        <v>21.446359999999999</v>
      </c>
    </row>
    <row r="367" spans="1:80">
      <c r="A367" s="2">
        <v>42440</v>
      </c>
      <c r="B367" s="32">
        <v>0.57406756944444448</v>
      </c>
      <c r="C367" s="4">
        <v>9.1660000000000004</v>
      </c>
      <c r="D367" s="4">
        <v>3.9327999999999999</v>
      </c>
      <c r="E367" s="4" t="s">
        <v>155</v>
      </c>
      <c r="F367" s="4">
        <v>39327.820069000001</v>
      </c>
      <c r="G367" s="4">
        <v>449</v>
      </c>
      <c r="H367" s="4">
        <v>49</v>
      </c>
      <c r="I367" s="4">
        <v>25166.6</v>
      </c>
      <c r="K367" s="4">
        <v>4.2</v>
      </c>
      <c r="L367" s="4">
        <v>2052</v>
      </c>
      <c r="M367" s="4">
        <v>0.85780000000000001</v>
      </c>
      <c r="N367" s="4">
        <v>7.8624000000000001</v>
      </c>
      <c r="O367" s="4">
        <v>3.3734999999999999</v>
      </c>
      <c r="P367" s="4">
        <v>385.13470000000001</v>
      </c>
      <c r="Q367" s="4">
        <v>42.068399999999997</v>
      </c>
      <c r="R367" s="4">
        <v>427.2</v>
      </c>
      <c r="S367" s="4">
        <v>311.52269999999999</v>
      </c>
      <c r="T367" s="4">
        <v>34.027700000000003</v>
      </c>
      <c r="U367" s="4">
        <v>345.6</v>
      </c>
      <c r="V367" s="4">
        <v>25166.613600000001</v>
      </c>
      <c r="Y367" s="4">
        <v>1760.163</v>
      </c>
      <c r="Z367" s="4">
        <v>0</v>
      </c>
      <c r="AA367" s="4">
        <v>3.6027</v>
      </c>
      <c r="AB367" s="4" t="s">
        <v>384</v>
      </c>
      <c r="AC367" s="4">
        <v>0</v>
      </c>
      <c r="AD367" s="4">
        <v>11.5</v>
      </c>
      <c r="AE367" s="4">
        <v>850</v>
      </c>
      <c r="AF367" s="4">
        <v>878</v>
      </c>
      <c r="AG367" s="4">
        <v>883</v>
      </c>
      <c r="AH367" s="4">
        <v>52</v>
      </c>
      <c r="AI367" s="4">
        <v>24.72</v>
      </c>
      <c r="AJ367" s="4">
        <v>0.56999999999999995</v>
      </c>
      <c r="AK367" s="4">
        <v>987</v>
      </c>
      <c r="AL367" s="4">
        <v>8</v>
      </c>
      <c r="AM367" s="4">
        <v>0</v>
      </c>
      <c r="AN367" s="4">
        <v>31</v>
      </c>
      <c r="AO367" s="4">
        <v>190</v>
      </c>
      <c r="AP367" s="4">
        <v>188</v>
      </c>
      <c r="AQ367" s="4">
        <v>3.6</v>
      </c>
      <c r="AR367" s="4">
        <v>195</v>
      </c>
      <c r="AS367" s="4" t="s">
        <v>155</v>
      </c>
      <c r="AT367" s="4">
        <v>2</v>
      </c>
      <c r="AU367" s="5">
        <v>0.78222222222222226</v>
      </c>
      <c r="AV367" s="4">
        <v>47.160986999999999</v>
      </c>
      <c r="AW367" s="4">
        <v>-88.483982999999995</v>
      </c>
      <c r="AX367" s="4">
        <v>311.8</v>
      </c>
      <c r="AY367" s="4">
        <v>35.200000000000003</v>
      </c>
      <c r="AZ367" s="4">
        <v>12</v>
      </c>
      <c r="BA367" s="4">
        <v>9</v>
      </c>
      <c r="BB367" s="4" t="s">
        <v>430</v>
      </c>
      <c r="BC367" s="4">
        <v>1.324875</v>
      </c>
      <c r="BD367" s="4">
        <v>1.64975</v>
      </c>
      <c r="BE367" s="4">
        <v>2.64975</v>
      </c>
      <c r="BF367" s="4">
        <v>14.063000000000001</v>
      </c>
      <c r="BG367" s="4">
        <v>12.71</v>
      </c>
      <c r="BH367" s="4">
        <v>0.9</v>
      </c>
      <c r="BI367" s="4">
        <v>16.579999999999998</v>
      </c>
      <c r="BJ367" s="4">
        <v>1733.548</v>
      </c>
      <c r="BK367" s="4">
        <v>473.404</v>
      </c>
      <c r="BL367" s="4">
        <v>8.8930000000000007</v>
      </c>
      <c r="BM367" s="4">
        <v>0.97099999999999997</v>
      </c>
      <c r="BN367" s="4">
        <v>9.8640000000000008</v>
      </c>
      <c r="BO367" s="4">
        <v>7.1929999999999996</v>
      </c>
      <c r="BP367" s="4">
        <v>0.78600000000000003</v>
      </c>
      <c r="BQ367" s="4">
        <v>7.9790000000000001</v>
      </c>
      <c r="BR367" s="4">
        <v>183.48500000000001</v>
      </c>
      <c r="BU367" s="4">
        <v>76.998000000000005</v>
      </c>
      <c r="BW367" s="4">
        <v>577.56700000000001</v>
      </c>
      <c r="BX367" s="4">
        <v>0.47719600000000001</v>
      </c>
      <c r="BY367" s="4">
        <v>-5</v>
      </c>
      <c r="BZ367" s="4">
        <v>1.061299</v>
      </c>
      <c r="CA367" s="4">
        <v>11.661477</v>
      </c>
      <c r="CB367" s="4">
        <v>21.43824</v>
      </c>
    </row>
    <row r="368" spans="1:80">
      <c r="A368" s="2">
        <v>42440</v>
      </c>
      <c r="B368" s="32">
        <v>0.57407914351851852</v>
      </c>
      <c r="C368" s="4">
        <v>9.1549999999999994</v>
      </c>
      <c r="D368" s="4">
        <v>4.0057</v>
      </c>
      <c r="E368" s="4" t="s">
        <v>155</v>
      </c>
      <c r="F368" s="4">
        <v>40056.500401999998</v>
      </c>
      <c r="G368" s="4">
        <v>355.1</v>
      </c>
      <c r="H368" s="4">
        <v>63.2</v>
      </c>
      <c r="I368" s="4">
        <v>25147.200000000001</v>
      </c>
      <c r="K368" s="4">
        <v>4.0999999999999996</v>
      </c>
      <c r="L368" s="4">
        <v>2052</v>
      </c>
      <c r="M368" s="4">
        <v>0.85719999999999996</v>
      </c>
      <c r="N368" s="4">
        <v>7.8471000000000002</v>
      </c>
      <c r="O368" s="4">
        <v>3.4335</v>
      </c>
      <c r="P368" s="4">
        <v>304.40780000000001</v>
      </c>
      <c r="Q368" s="4">
        <v>54.136000000000003</v>
      </c>
      <c r="R368" s="4">
        <v>358.5</v>
      </c>
      <c r="S368" s="4">
        <v>246.22540000000001</v>
      </c>
      <c r="T368" s="4">
        <v>43.788800000000002</v>
      </c>
      <c r="U368" s="4">
        <v>290</v>
      </c>
      <c r="V368" s="4">
        <v>25147.197800000002</v>
      </c>
      <c r="Y368" s="4">
        <v>1758.89</v>
      </c>
      <c r="Z368" s="4">
        <v>0</v>
      </c>
      <c r="AA368" s="4">
        <v>3.5144000000000002</v>
      </c>
      <c r="AB368" s="4" t="s">
        <v>384</v>
      </c>
      <c r="AC368" s="4">
        <v>0</v>
      </c>
      <c r="AD368" s="4">
        <v>11.5</v>
      </c>
      <c r="AE368" s="4">
        <v>850</v>
      </c>
      <c r="AF368" s="4">
        <v>877</v>
      </c>
      <c r="AG368" s="4">
        <v>883</v>
      </c>
      <c r="AH368" s="4">
        <v>52</v>
      </c>
      <c r="AI368" s="4">
        <v>24.72</v>
      </c>
      <c r="AJ368" s="4">
        <v>0.56999999999999995</v>
      </c>
      <c r="AK368" s="4">
        <v>987</v>
      </c>
      <c r="AL368" s="4">
        <v>8</v>
      </c>
      <c r="AM368" s="4">
        <v>0</v>
      </c>
      <c r="AN368" s="4">
        <v>31</v>
      </c>
      <c r="AO368" s="4">
        <v>190.4</v>
      </c>
      <c r="AP368" s="4">
        <v>188.4</v>
      </c>
      <c r="AQ368" s="4">
        <v>3.5</v>
      </c>
      <c r="AR368" s="4">
        <v>195</v>
      </c>
      <c r="AS368" s="4" t="s">
        <v>155</v>
      </c>
      <c r="AT368" s="4">
        <v>2</v>
      </c>
      <c r="AU368" s="5">
        <v>0.7822337962962963</v>
      </c>
      <c r="AV368" s="4">
        <v>47.161133999999997</v>
      </c>
      <c r="AW368" s="4">
        <v>-88.483958000000001</v>
      </c>
      <c r="AX368" s="4">
        <v>311.89999999999998</v>
      </c>
      <c r="AY368" s="4">
        <v>35.700000000000003</v>
      </c>
      <c r="AZ368" s="4">
        <v>12</v>
      </c>
      <c r="BA368" s="4">
        <v>10</v>
      </c>
      <c r="BB368" s="4" t="s">
        <v>431</v>
      </c>
      <c r="BC368" s="4">
        <v>1.4</v>
      </c>
      <c r="BD368" s="4">
        <v>1.84955</v>
      </c>
      <c r="BE368" s="4">
        <v>2.8247749999999998</v>
      </c>
      <c r="BF368" s="4">
        <v>14.063000000000001</v>
      </c>
      <c r="BG368" s="4">
        <v>12.65</v>
      </c>
      <c r="BH368" s="4">
        <v>0.9</v>
      </c>
      <c r="BI368" s="4">
        <v>16.664000000000001</v>
      </c>
      <c r="BJ368" s="4">
        <v>1724.788</v>
      </c>
      <c r="BK368" s="4">
        <v>480.32900000000001</v>
      </c>
      <c r="BL368" s="4">
        <v>7.0069999999999997</v>
      </c>
      <c r="BM368" s="4">
        <v>1.246</v>
      </c>
      <c r="BN368" s="4">
        <v>8.2530000000000001</v>
      </c>
      <c r="BO368" s="4">
        <v>5.6680000000000001</v>
      </c>
      <c r="BP368" s="4">
        <v>1.008</v>
      </c>
      <c r="BQ368" s="4">
        <v>6.6749999999999998</v>
      </c>
      <c r="BR368" s="4">
        <v>182.77369999999999</v>
      </c>
      <c r="BU368" s="4">
        <v>76.703000000000003</v>
      </c>
      <c r="BW368" s="4">
        <v>561.65700000000004</v>
      </c>
      <c r="BX368" s="4">
        <v>0.516042</v>
      </c>
      <c r="BY368" s="4">
        <v>-5</v>
      </c>
      <c r="BZ368" s="4">
        <v>1.0612680000000001</v>
      </c>
      <c r="CA368" s="4">
        <v>12.610776</v>
      </c>
      <c r="CB368" s="4">
        <v>21.437614</v>
      </c>
    </row>
    <row r="369" spans="1:80">
      <c r="A369" s="2">
        <v>42440</v>
      </c>
      <c r="B369" s="32">
        <v>0.57409071759259256</v>
      </c>
      <c r="C369" s="4">
        <v>8.7129999999999992</v>
      </c>
      <c r="D369" s="4">
        <v>4.4641999999999999</v>
      </c>
      <c r="E369" s="4" t="s">
        <v>155</v>
      </c>
      <c r="F369" s="4">
        <v>44642.119701000003</v>
      </c>
      <c r="G369" s="4">
        <v>334.3</v>
      </c>
      <c r="H369" s="4">
        <v>54.5</v>
      </c>
      <c r="I369" s="4">
        <v>25285.3</v>
      </c>
      <c r="K369" s="4">
        <v>4.0999999999999996</v>
      </c>
      <c r="L369" s="4">
        <v>2052</v>
      </c>
      <c r="M369" s="4">
        <v>0.85609999999999997</v>
      </c>
      <c r="N369" s="4">
        <v>7.4588999999999999</v>
      </c>
      <c r="O369" s="4">
        <v>3.8216000000000001</v>
      </c>
      <c r="P369" s="4">
        <v>286.18090000000001</v>
      </c>
      <c r="Q369" s="4">
        <v>46.655299999999997</v>
      </c>
      <c r="R369" s="4">
        <v>332.8</v>
      </c>
      <c r="S369" s="4">
        <v>231.48230000000001</v>
      </c>
      <c r="T369" s="4">
        <v>37.737900000000003</v>
      </c>
      <c r="U369" s="4">
        <v>269.2</v>
      </c>
      <c r="V369" s="4">
        <v>25285.2556</v>
      </c>
      <c r="Y369" s="4">
        <v>1756.636</v>
      </c>
      <c r="Z369" s="4">
        <v>0</v>
      </c>
      <c r="AA369" s="4">
        <v>3.5097999999999998</v>
      </c>
      <c r="AB369" s="4" t="s">
        <v>384</v>
      </c>
      <c r="AC369" s="4">
        <v>0</v>
      </c>
      <c r="AD369" s="4">
        <v>11.4</v>
      </c>
      <c r="AE369" s="4">
        <v>851</v>
      </c>
      <c r="AF369" s="4">
        <v>877</v>
      </c>
      <c r="AG369" s="4">
        <v>883</v>
      </c>
      <c r="AH369" s="4">
        <v>52</v>
      </c>
      <c r="AI369" s="4">
        <v>24.72</v>
      </c>
      <c r="AJ369" s="4">
        <v>0.56999999999999995</v>
      </c>
      <c r="AK369" s="4">
        <v>987</v>
      </c>
      <c r="AL369" s="4">
        <v>8</v>
      </c>
      <c r="AM369" s="4">
        <v>0</v>
      </c>
      <c r="AN369" s="4">
        <v>31</v>
      </c>
      <c r="AO369" s="4">
        <v>190.6</v>
      </c>
      <c r="AP369" s="4">
        <v>189</v>
      </c>
      <c r="AQ369" s="4">
        <v>3.4</v>
      </c>
      <c r="AR369" s="4">
        <v>195</v>
      </c>
      <c r="AS369" s="4" t="s">
        <v>155</v>
      </c>
      <c r="AT369" s="4">
        <v>2</v>
      </c>
      <c r="AU369" s="5">
        <v>0.78224537037037034</v>
      </c>
      <c r="AV369" s="4">
        <v>47.161282</v>
      </c>
      <c r="AW369" s="4">
        <v>-88.483948999999996</v>
      </c>
      <c r="AX369" s="4">
        <v>312.39999999999998</v>
      </c>
      <c r="AY369" s="4">
        <v>35.9</v>
      </c>
      <c r="AZ369" s="4">
        <v>12</v>
      </c>
      <c r="BA369" s="4">
        <v>10</v>
      </c>
      <c r="BB369" s="4" t="s">
        <v>431</v>
      </c>
      <c r="BC369" s="4">
        <v>1.4246749999999999</v>
      </c>
      <c r="BD369" s="4">
        <v>2.0246749999999998</v>
      </c>
      <c r="BE369" s="4">
        <v>2.9246750000000001</v>
      </c>
      <c r="BF369" s="4">
        <v>14.063000000000001</v>
      </c>
      <c r="BG369" s="4">
        <v>12.56</v>
      </c>
      <c r="BH369" s="4">
        <v>0.89</v>
      </c>
      <c r="BI369" s="4">
        <v>16.814</v>
      </c>
      <c r="BJ369" s="4">
        <v>1637.819</v>
      </c>
      <c r="BK369" s="4">
        <v>534.09199999999998</v>
      </c>
      <c r="BL369" s="4">
        <v>6.5810000000000004</v>
      </c>
      <c r="BM369" s="4">
        <v>1.073</v>
      </c>
      <c r="BN369" s="4">
        <v>7.6529999999999996</v>
      </c>
      <c r="BO369" s="4">
        <v>5.3230000000000004</v>
      </c>
      <c r="BP369" s="4">
        <v>0.86799999999999999</v>
      </c>
      <c r="BQ369" s="4">
        <v>6.1909999999999998</v>
      </c>
      <c r="BR369" s="4">
        <v>183.59180000000001</v>
      </c>
      <c r="BU369" s="4">
        <v>76.528000000000006</v>
      </c>
      <c r="BW369" s="4">
        <v>560.37199999999996</v>
      </c>
      <c r="BX369" s="4">
        <v>0.53591699999999998</v>
      </c>
      <c r="BY369" s="4">
        <v>-5</v>
      </c>
      <c r="BZ369" s="4">
        <v>1.058567</v>
      </c>
      <c r="CA369" s="4">
        <v>13.096472</v>
      </c>
      <c r="CB369" s="4">
        <v>21.383053</v>
      </c>
    </row>
    <row r="370" spans="1:80">
      <c r="A370" s="2">
        <v>42440</v>
      </c>
      <c r="B370" s="32">
        <v>0.5741022916666666</v>
      </c>
      <c r="C370" s="4">
        <v>8.7100000000000009</v>
      </c>
      <c r="D370" s="4">
        <v>5.0091999999999999</v>
      </c>
      <c r="E370" s="4" t="s">
        <v>155</v>
      </c>
      <c r="F370" s="4">
        <v>50091.567972999997</v>
      </c>
      <c r="G370" s="4">
        <v>299.2</v>
      </c>
      <c r="H370" s="4">
        <v>54.4</v>
      </c>
      <c r="I370" s="4">
        <v>26596.2</v>
      </c>
      <c r="K370" s="4">
        <v>4.05</v>
      </c>
      <c r="L370" s="4">
        <v>2052</v>
      </c>
      <c r="M370" s="4">
        <v>0.84950000000000003</v>
      </c>
      <c r="N370" s="4">
        <v>7.3990999999999998</v>
      </c>
      <c r="O370" s="4">
        <v>4.2552000000000003</v>
      </c>
      <c r="P370" s="4">
        <v>254.1953</v>
      </c>
      <c r="Q370" s="4">
        <v>46.212299999999999</v>
      </c>
      <c r="R370" s="4">
        <v>300.39999999999998</v>
      </c>
      <c r="S370" s="4">
        <v>205.61019999999999</v>
      </c>
      <c r="T370" s="4">
        <v>37.379600000000003</v>
      </c>
      <c r="U370" s="4">
        <v>243</v>
      </c>
      <c r="V370" s="4">
        <v>26596.154200000001</v>
      </c>
      <c r="Y370" s="4">
        <v>1743.154</v>
      </c>
      <c r="Z370" s="4">
        <v>0</v>
      </c>
      <c r="AA370" s="4">
        <v>3.4422999999999999</v>
      </c>
      <c r="AB370" s="4" t="s">
        <v>384</v>
      </c>
      <c r="AC370" s="4">
        <v>0</v>
      </c>
      <c r="AD370" s="4">
        <v>11.5</v>
      </c>
      <c r="AE370" s="4">
        <v>850</v>
      </c>
      <c r="AF370" s="4">
        <v>876</v>
      </c>
      <c r="AG370" s="4">
        <v>883</v>
      </c>
      <c r="AH370" s="4">
        <v>52</v>
      </c>
      <c r="AI370" s="4">
        <v>24.72</v>
      </c>
      <c r="AJ370" s="4">
        <v>0.56999999999999995</v>
      </c>
      <c r="AK370" s="4">
        <v>987</v>
      </c>
      <c r="AL370" s="4">
        <v>8</v>
      </c>
      <c r="AM370" s="4">
        <v>0</v>
      </c>
      <c r="AN370" s="4">
        <v>31</v>
      </c>
      <c r="AO370" s="4">
        <v>190</v>
      </c>
      <c r="AP370" s="4">
        <v>188.6</v>
      </c>
      <c r="AQ370" s="4">
        <v>3.3</v>
      </c>
      <c r="AR370" s="4">
        <v>195</v>
      </c>
      <c r="AS370" s="4" t="s">
        <v>155</v>
      </c>
      <c r="AT370" s="4">
        <v>2</v>
      </c>
      <c r="AU370" s="5">
        <v>0.78225694444444438</v>
      </c>
      <c r="AV370" s="4">
        <v>47.161428000000001</v>
      </c>
      <c r="AW370" s="4">
        <v>-88.483969999999999</v>
      </c>
      <c r="AX370" s="4">
        <v>312.89999999999998</v>
      </c>
      <c r="AY370" s="4">
        <v>35.799999999999997</v>
      </c>
      <c r="AZ370" s="4">
        <v>12</v>
      </c>
      <c r="BA370" s="4">
        <v>10</v>
      </c>
      <c r="BB370" s="4" t="s">
        <v>431</v>
      </c>
      <c r="BC370" s="4">
        <v>1.5</v>
      </c>
      <c r="BD370" s="4">
        <v>2.1491509999999998</v>
      </c>
      <c r="BE370" s="4">
        <v>3.024575</v>
      </c>
      <c r="BF370" s="4">
        <v>14.063000000000001</v>
      </c>
      <c r="BG370" s="4">
        <v>11.98</v>
      </c>
      <c r="BH370" s="4">
        <v>0.85</v>
      </c>
      <c r="BI370" s="4">
        <v>17.718</v>
      </c>
      <c r="BJ370" s="4">
        <v>1567.2090000000001</v>
      </c>
      <c r="BK370" s="4">
        <v>573.65499999999997</v>
      </c>
      <c r="BL370" s="4">
        <v>5.6379999999999999</v>
      </c>
      <c r="BM370" s="4">
        <v>1.0249999999999999</v>
      </c>
      <c r="BN370" s="4">
        <v>6.6630000000000003</v>
      </c>
      <c r="BO370" s="4">
        <v>4.5609999999999999</v>
      </c>
      <c r="BP370" s="4">
        <v>0.82899999999999996</v>
      </c>
      <c r="BQ370" s="4">
        <v>5.39</v>
      </c>
      <c r="BR370" s="4">
        <v>186.27979999999999</v>
      </c>
      <c r="BU370" s="4">
        <v>73.254000000000005</v>
      </c>
      <c r="BW370" s="4">
        <v>530.14300000000003</v>
      </c>
      <c r="BX370" s="4">
        <v>0.48145300000000002</v>
      </c>
      <c r="BY370" s="4">
        <v>-5</v>
      </c>
      <c r="BZ370" s="4">
        <v>1.058433</v>
      </c>
      <c r="CA370" s="4">
        <v>11.765508000000001</v>
      </c>
      <c r="CB370" s="4">
        <v>21.380347</v>
      </c>
    </row>
    <row r="371" spans="1:80">
      <c r="A371" s="2">
        <v>42440</v>
      </c>
      <c r="B371" s="32">
        <v>0.57411386574074075</v>
      </c>
      <c r="C371" s="4">
        <v>8.7170000000000005</v>
      </c>
      <c r="D371" s="4">
        <v>4.1792999999999996</v>
      </c>
      <c r="E371" s="4" t="s">
        <v>155</v>
      </c>
      <c r="F371" s="4">
        <v>41792.985822000002</v>
      </c>
      <c r="G371" s="4">
        <v>229.1</v>
      </c>
      <c r="H371" s="4">
        <v>54.4</v>
      </c>
      <c r="I371" s="4">
        <v>26341.599999999999</v>
      </c>
      <c r="K371" s="4">
        <v>4</v>
      </c>
      <c r="L371" s="4">
        <v>2052</v>
      </c>
      <c r="M371" s="4">
        <v>0.85770000000000002</v>
      </c>
      <c r="N371" s="4">
        <v>7.4767999999999999</v>
      </c>
      <c r="O371" s="4">
        <v>3.5848</v>
      </c>
      <c r="P371" s="4">
        <v>196.54490000000001</v>
      </c>
      <c r="Q371" s="4">
        <v>46.6614</v>
      </c>
      <c r="R371" s="4">
        <v>243.2</v>
      </c>
      <c r="S371" s="4">
        <v>158.9786</v>
      </c>
      <c r="T371" s="4">
        <v>37.742800000000003</v>
      </c>
      <c r="U371" s="4">
        <v>196.7</v>
      </c>
      <c r="V371" s="4">
        <v>26341.636699999999</v>
      </c>
      <c r="Y371" s="4">
        <v>1760.0940000000001</v>
      </c>
      <c r="Z371" s="4">
        <v>0</v>
      </c>
      <c r="AA371" s="4">
        <v>3.431</v>
      </c>
      <c r="AB371" s="4" t="s">
        <v>384</v>
      </c>
      <c r="AC371" s="4">
        <v>0</v>
      </c>
      <c r="AD371" s="4">
        <v>11.5</v>
      </c>
      <c r="AE371" s="4">
        <v>849</v>
      </c>
      <c r="AF371" s="4">
        <v>875</v>
      </c>
      <c r="AG371" s="4">
        <v>882</v>
      </c>
      <c r="AH371" s="4">
        <v>52</v>
      </c>
      <c r="AI371" s="4">
        <v>24.72</v>
      </c>
      <c r="AJ371" s="4">
        <v>0.56999999999999995</v>
      </c>
      <c r="AK371" s="4">
        <v>987</v>
      </c>
      <c r="AL371" s="4">
        <v>8</v>
      </c>
      <c r="AM371" s="4">
        <v>0</v>
      </c>
      <c r="AN371" s="4">
        <v>31</v>
      </c>
      <c r="AO371" s="4">
        <v>190</v>
      </c>
      <c r="AP371" s="4">
        <v>188</v>
      </c>
      <c r="AQ371" s="4">
        <v>3.4</v>
      </c>
      <c r="AR371" s="4">
        <v>195</v>
      </c>
      <c r="AS371" s="4" t="s">
        <v>155</v>
      </c>
      <c r="AT371" s="4">
        <v>2</v>
      </c>
      <c r="AU371" s="5">
        <v>0.78226851851851853</v>
      </c>
      <c r="AV371" s="4">
        <v>47.161572</v>
      </c>
      <c r="AW371" s="4">
        <v>-88.484003999999999</v>
      </c>
      <c r="AX371" s="4">
        <v>313.39999999999998</v>
      </c>
      <c r="AY371" s="4">
        <v>35.700000000000003</v>
      </c>
      <c r="AZ371" s="4">
        <v>12</v>
      </c>
      <c r="BA371" s="4">
        <v>10</v>
      </c>
      <c r="BB371" s="4" t="s">
        <v>431</v>
      </c>
      <c r="BC371" s="4">
        <v>1.5</v>
      </c>
      <c r="BD371" s="4">
        <v>2.3244760000000002</v>
      </c>
      <c r="BE371" s="4">
        <v>3.124476</v>
      </c>
      <c r="BF371" s="4">
        <v>14.063000000000001</v>
      </c>
      <c r="BG371" s="4">
        <v>12.71</v>
      </c>
      <c r="BH371" s="4">
        <v>0.9</v>
      </c>
      <c r="BI371" s="4">
        <v>16.585000000000001</v>
      </c>
      <c r="BJ371" s="4">
        <v>1655.38</v>
      </c>
      <c r="BK371" s="4">
        <v>505.14800000000002</v>
      </c>
      <c r="BL371" s="4">
        <v>4.5570000000000004</v>
      </c>
      <c r="BM371" s="4">
        <v>1.0820000000000001</v>
      </c>
      <c r="BN371" s="4">
        <v>5.6390000000000002</v>
      </c>
      <c r="BO371" s="4">
        <v>3.6859999999999999</v>
      </c>
      <c r="BP371" s="4">
        <v>0.875</v>
      </c>
      <c r="BQ371" s="4">
        <v>4.5609999999999999</v>
      </c>
      <c r="BR371" s="4">
        <v>192.84950000000001</v>
      </c>
      <c r="BU371" s="4">
        <v>77.314999999999998</v>
      </c>
      <c r="BW371" s="4">
        <v>552.327</v>
      </c>
      <c r="BX371" s="4">
        <v>0.49259900000000001</v>
      </c>
      <c r="BY371" s="4">
        <v>-5</v>
      </c>
      <c r="BZ371" s="4">
        <v>1.0589999999999999</v>
      </c>
      <c r="CA371" s="4">
        <v>12.037888000000001</v>
      </c>
      <c r="CB371" s="4">
        <v>21.3918</v>
      </c>
    </row>
    <row r="372" spans="1:80">
      <c r="A372" s="2">
        <v>42440</v>
      </c>
      <c r="B372" s="32">
        <v>0.57412543981481479</v>
      </c>
      <c r="C372" s="4">
        <v>8.8070000000000004</v>
      </c>
      <c r="D372" s="4">
        <v>4.1700999999999997</v>
      </c>
      <c r="E372" s="4" t="s">
        <v>155</v>
      </c>
      <c r="F372" s="4">
        <v>41701.435985999997</v>
      </c>
      <c r="G372" s="4">
        <v>227.1</v>
      </c>
      <c r="H372" s="4">
        <v>71.3</v>
      </c>
      <c r="I372" s="4">
        <v>26776.400000000001</v>
      </c>
      <c r="K372" s="4">
        <v>4</v>
      </c>
      <c r="L372" s="4">
        <v>2052</v>
      </c>
      <c r="M372" s="4">
        <v>0.85670000000000002</v>
      </c>
      <c r="N372" s="4">
        <v>7.5449999999999999</v>
      </c>
      <c r="O372" s="4">
        <v>3.5727000000000002</v>
      </c>
      <c r="P372" s="4">
        <v>194.55799999999999</v>
      </c>
      <c r="Q372" s="4">
        <v>61.115400000000001</v>
      </c>
      <c r="R372" s="4">
        <v>255.7</v>
      </c>
      <c r="S372" s="4">
        <v>157.3715</v>
      </c>
      <c r="T372" s="4">
        <v>49.434199999999997</v>
      </c>
      <c r="U372" s="4">
        <v>206.8</v>
      </c>
      <c r="V372" s="4">
        <v>26776.399000000001</v>
      </c>
      <c r="Y372" s="4">
        <v>1757.992</v>
      </c>
      <c r="Z372" s="4">
        <v>0</v>
      </c>
      <c r="AA372" s="4">
        <v>3.4268999999999998</v>
      </c>
      <c r="AB372" s="4" t="s">
        <v>384</v>
      </c>
      <c r="AC372" s="4">
        <v>0</v>
      </c>
      <c r="AD372" s="4">
        <v>11.4</v>
      </c>
      <c r="AE372" s="4">
        <v>848</v>
      </c>
      <c r="AF372" s="4">
        <v>873</v>
      </c>
      <c r="AG372" s="4">
        <v>881</v>
      </c>
      <c r="AH372" s="4">
        <v>52</v>
      </c>
      <c r="AI372" s="4">
        <v>24.72</v>
      </c>
      <c r="AJ372" s="4">
        <v>0.56999999999999995</v>
      </c>
      <c r="AK372" s="4">
        <v>987</v>
      </c>
      <c r="AL372" s="4">
        <v>8</v>
      </c>
      <c r="AM372" s="4">
        <v>0</v>
      </c>
      <c r="AN372" s="4">
        <v>31</v>
      </c>
      <c r="AO372" s="4">
        <v>190.4</v>
      </c>
      <c r="AP372" s="4">
        <v>188.4</v>
      </c>
      <c r="AQ372" s="4">
        <v>3.5</v>
      </c>
      <c r="AR372" s="4">
        <v>195</v>
      </c>
      <c r="AS372" s="4" t="s">
        <v>155</v>
      </c>
      <c r="AT372" s="4">
        <v>2</v>
      </c>
      <c r="AU372" s="5">
        <v>0.78228009259259268</v>
      </c>
      <c r="AV372" s="4">
        <v>47.161715000000001</v>
      </c>
      <c r="AW372" s="4">
        <v>-88.484048000000001</v>
      </c>
      <c r="AX372" s="4">
        <v>313.7</v>
      </c>
      <c r="AY372" s="4">
        <v>36</v>
      </c>
      <c r="AZ372" s="4">
        <v>12</v>
      </c>
      <c r="BA372" s="4">
        <v>10</v>
      </c>
      <c r="BB372" s="4" t="s">
        <v>431</v>
      </c>
      <c r="BC372" s="4">
        <v>1.5</v>
      </c>
      <c r="BD372" s="4">
        <v>2.4</v>
      </c>
      <c r="BE372" s="4">
        <v>3.2</v>
      </c>
      <c r="BF372" s="4">
        <v>14.063000000000001</v>
      </c>
      <c r="BG372" s="4">
        <v>12.61</v>
      </c>
      <c r="BH372" s="4">
        <v>0.9</v>
      </c>
      <c r="BI372" s="4">
        <v>16.724</v>
      </c>
      <c r="BJ372" s="4">
        <v>1658.3869999999999</v>
      </c>
      <c r="BK372" s="4">
        <v>499.79700000000003</v>
      </c>
      <c r="BL372" s="4">
        <v>4.4779999999999998</v>
      </c>
      <c r="BM372" s="4">
        <v>1.407</v>
      </c>
      <c r="BN372" s="4">
        <v>5.8849999999999998</v>
      </c>
      <c r="BO372" s="4">
        <v>3.6219999999999999</v>
      </c>
      <c r="BP372" s="4">
        <v>1.1379999999999999</v>
      </c>
      <c r="BQ372" s="4">
        <v>4.76</v>
      </c>
      <c r="BR372" s="4">
        <v>194.61429999999999</v>
      </c>
      <c r="BU372" s="4">
        <v>76.664000000000001</v>
      </c>
      <c r="BW372" s="4">
        <v>547.67700000000002</v>
      </c>
      <c r="BX372" s="4">
        <v>0.48561700000000002</v>
      </c>
      <c r="BY372" s="4">
        <v>-5</v>
      </c>
      <c r="BZ372" s="4">
        <v>1.0602990000000001</v>
      </c>
      <c r="CA372" s="4">
        <v>11.867266000000001</v>
      </c>
      <c r="CB372" s="4">
        <v>21.418040000000001</v>
      </c>
    </row>
    <row r="373" spans="1:80">
      <c r="A373" s="2">
        <v>42440</v>
      </c>
      <c r="B373" s="32">
        <v>0.57413701388888894</v>
      </c>
      <c r="C373" s="4">
        <v>8.8829999999999991</v>
      </c>
      <c r="D373" s="4">
        <v>4.0506000000000002</v>
      </c>
      <c r="E373" s="4" t="s">
        <v>155</v>
      </c>
      <c r="F373" s="4">
        <v>40505.595336999999</v>
      </c>
      <c r="G373" s="4">
        <v>275</v>
      </c>
      <c r="H373" s="4">
        <v>76.7</v>
      </c>
      <c r="I373" s="4">
        <v>26924.9</v>
      </c>
      <c r="K373" s="4">
        <v>4</v>
      </c>
      <c r="L373" s="4">
        <v>2052</v>
      </c>
      <c r="M373" s="4">
        <v>0.85719999999999996</v>
      </c>
      <c r="N373" s="4">
        <v>7.6146000000000003</v>
      </c>
      <c r="O373" s="4">
        <v>3.472</v>
      </c>
      <c r="P373" s="4">
        <v>235.73429999999999</v>
      </c>
      <c r="Q373" s="4">
        <v>65.775999999999996</v>
      </c>
      <c r="R373" s="4">
        <v>301.5</v>
      </c>
      <c r="S373" s="4">
        <v>190.67769999999999</v>
      </c>
      <c r="T373" s="4">
        <v>53.204000000000001</v>
      </c>
      <c r="U373" s="4">
        <v>243.9</v>
      </c>
      <c r="V373" s="4">
        <v>26924.911100000001</v>
      </c>
      <c r="Y373" s="4">
        <v>1758.9090000000001</v>
      </c>
      <c r="Z373" s="4">
        <v>0</v>
      </c>
      <c r="AA373" s="4">
        <v>3.4287000000000001</v>
      </c>
      <c r="AB373" s="4" t="s">
        <v>384</v>
      </c>
      <c r="AC373" s="4">
        <v>0</v>
      </c>
      <c r="AD373" s="4">
        <v>11.5</v>
      </c>
      <c r="AE373" s="4">
        <v>847</v>
      </c>
      <c r="AF373" s="4">
        <v>871</v>
      </c>
      <c r="AG373" s="4">
        <v>881</v>
      </c>
      <c r="AH373" s="4">
        <v>52</v>
      </c>
      <c r="AI373" s="4">
        <v>24.72</v>
      </c>
      <c r="AJ373" s="4">
        <v>0.56999999999999995</v>
      </c>
      <c r="AK373" s="4">
        <v>987</v>
      </c>
      <c r="AL373" s="4">
        <v>8</v>
      </c>
      <c r="AM373" s="4">
        <v>0</v>
      </c>
      <c r="AN373" s="4">
        <v>31</v>
      </c>
      <c r="AO373" s="4">
        <v>191</v>
      </c>
      <c r="AP373" s="4">
        <v>189</v>
      </c>
      <c r="AQ373" s="4">
        <v>3.7</v>
      </c>
      <c r="AR373" s="4">
        <v>195</v>
      </c>
      <c r="AS373" s="4" t="s">
        <v>155</v>
      </c>
      <c r="AT373" s="4">
        <v>2</v>
      </c>
      <c r="AU373" s="5">
        <v>0.78229166666666661</v>
      </c>
      <c r="AV373" s="4">
        <v>47.161855000000003</v>
      </c>
      <c r="AW373" s="4">
        <v>-88.484100999999995</v>
      </c>
      <c r="AX373" s="4">
        <v>313.89999999999998</v>
      </c>
      <c r="AY373" s="4">
        <v>35.9</v>
      </c>
      <c r="AZ373" s="4">
        <v>12</v>
      </c>
      <c r="BA373" s="4">
        <v>10</v>
      </c>
      <c r="BB373" s="4" t="s">
        <v>431</v>
      </c>
      <c r="BC373" s="4">
        <v>1.3786210000000001</v>
      </c>
      <c r="BD373" s="4">
        <v>2.23007</v>
      </c>
      <c r="BE373" s="4">
        <v>2.9086910000000001</v>
      </c>
      <c r="BF373" s="4">
        <v>14.063000000000001</v>
      </c>
      <c r="BG373" s="4">
        <v>12.65</v>
      </c>
      <c r="BH373" s="4">
        <v>0.9</v>
      </c>
      <c r="BI373" s="4">
        <v>16.663</v>
      </c>
      <c r="BJ373" s="4">
        <v>1675.662</v>
      </c>
      <c r="BK373" s="4">
        <v>486.29</v>
      </c>
      <c r="BL373" s="4">
        <v>5.4320000000000004</v>
      </c>
      <c r="BM373" s="4">
        <v>1.516</v>
      </c>
      <c r="BN373" s="4">
        <v>6.9480000000000004</v>
      </c>
      <c r="BO373" s="4">
        <v>4.3940000000000001</v>
      </c>
      <c r="BP373" s="4">
        <v>1.226</v>
      </c>
      <c r="BQ373" s="4">
        <v>5.62</v>
      </c>
      <c r="BR373" s="4">
        <v>195.92420000000001</v>
      </c>
      <c r="BU373" s="4">
        <v>76.793999999999997</v>
      </c>
      <c r="BW373" s="4">
        <v>548.60799999999995</v>
      </c>
      <c r="BX373" s="4">
        <v>0.43334099999999998</v>
      </c>
      <c r="BY373" s="4">
        <v>-5</v>
      </c>
      <c r="BZ373" s="4">
        <v>1.0620000000000001</v>
      </c>
      <c r="CA373" s="4">
        <v>10.589771000000001</v>
      </c>
      <c r="CB373" s="4">
        <v>21.452400000000001</v>
      </c>
    </row>
    <row r="374" spans="1:80">
      <c r="A374" s="2">
        <v>42440</v>
      </c>
      <c r="B374" s="32">
        <v>0.57414858796296298</v>
      </c>
      <c r="C374" s="4">
        <v>8.8480000000000008</v>
      </c>
      <c r="D374" s="4">
        <v>4.0845000000000002</v>
      </c>
      <c r="E374" s="4" t="s">
        <v>155</v>
      </c>
      <c r="F374" s="4">
        <v>40845.032154</v>
      </c>
      <c r="G374" s="4">
        <v>369</v>
      </c>
      <c r="H374" s="4">
        <v>76.8</v>
      </c>
      <c r="I374" s="4">
        <v>26579.8</v>
      </c>
      <c r="K374" s="4">
        <v>4.2</v>
      </c>
      <c r="L374" s="4">
        <v>2052</v>
      </c>
      <c r="M374" s="4">
        <v>0.85750000000000004</v>
      </c>
      <c r="N374" s="4">
        <v>7.5869</v>
      </c>
      <c r="O374" s="4">
        <v>3.5024999999999999</v>
      </c>
      <c r="P374" s="4">
        <v>316.42970000000003</v>
      </c>
      <c r="Q374" s="4">
        <v>65.888400000000004</v>
      </c>
      <c r="R374" s="4">
        <v>382.3</v>
      </c>
      <c r="S374" s="4">
        <v>255.9495</v>
      </c>
      <c r="T374" s="4">
        <v>53.295000000000002</v>
      </c>
      <c r="U374" s="4">
        <v>309.2</v>
      </c>
      <c r="V374" s="4">
        <v>26579.817800000001</v>
      </c>
      <c r="Y374" s="4">
        <v>1759.6289999999999</v>
      </c>
      <c r="Z374" s="4">
        <v>0</v>
      </c>
      <c r="AA374" s="4">
        <v>3.6015999999999999</v>
      </c>
      <c r="AB374" s="4" t="s">
        <v>384</v>
      </c>
      <c r="AC374" s="4">
        <v>0</v>
      </c>
      <c r="AD374" s="4">
        <v>11.5</v>
      </c>
      <c r="AE374" s="4">
        <v>847</v>
      </c>
      <c r="AF374" s="4">
        <v>871</v>
      </c>
      <c r="AG374" s="4">
        <v>881</v>
      </c>
      <c r="AH374" s="4">
        <v>52</v>
      </c>
      <c r="AI374" s="4">
        <v>24.72</v>
      </c>
      <c r="AJ374" s="4">
        <v>0.56999999999999995</v>
      </c>
      <c r="AK374" s="4">
        <v>987</v>
      </c>
      <c r="AL374" s="4">
        <v>8</v>
      </c>
      <c r="AM374" s="4">
        <v>0</v>
      </c>
      <c r="AN374" s="4">
        <v>31</v>
      </c>
      <c r="AO374" s="4">
        <v>191</v>
      </c>
      <c r="AP374" s="4">
        <v>189</v>
      </c>
      <c r="AQ374" s="4">
        <v>3.8</v>
      </c>
      <c r="AR374" s="4">
        <v>195</v>
      </c>
      <c r="AS374" s="4" t="s">
        <v>155</v>
      </c>
      <c r="AT374" s="4">
        <v>2</v>
      </c>
      <c r="AU374" s="5">
        <v>0.78230324074074076</v>
      </c>
      <c r="AV374" s="4">
        <v>47.161988999999998</v>
      </c>
      <c r="AW374" s="4">
        <v>-88.484181000000007</v>
      </c>
      <c r="AX374" s="4">
        <v>314.2</v>
      </c>
      <c r="AY374" s="4">
        <v>35.6</v>
      </c>
      <c r="AZ374" s="4">
        <v>12</v>
      </c>
      <c r="BA374" s="4">
        <v>10</v>
      </c>
      <c r="BB374" s="4" t="s">
        <v>431</v>
      </c>
      <c r="BC374" s="4">
        <v>1</v>
      </c>
      <c r="BD374" s="4">
        <v>1.7</v>
      </c>
      <c r="BE374" s="4">
        <v>2</v>
      </c>
      <c r="BF374" s="4">
        <v>14.063000000000001</v>
      </c>
      <c r="BG374" s="4">
        <v>12.68</v>
      </c>
      <c r="BH374" s="4">
        <v>0.9</v>
      </c>
      <c r="BI374" s="4">
        <v>16.616</v>
      </c>
      <c r="BJ374" s="4">
        <v>1673.424</v>
      </c>
      <c r="BK374" s="4">
        <v>491.7</v>
      </c>
      <c r="BL374" s="4">
        <v>7.3090000000000002</v>
      </c>
      <c r="BM374" s="4">
        <v>1.522</v>
      </c>
      <c r="BN374" s="4">
        <v>8.8309999999999995</v>
      </c>
      <c r="BO374" s="4">
        <v>5.9119999999999999</v>
      </c>
      <c r="BP374" s="4">
        <v>1.2310000000000001</v>
      </c>
      <c r="BQ374" s="4">
        <v>7.1429999999999998</v>
      </c>
      <c r="BR374" s="4">
        <v>193.86</v>
      </c>
      <c r="BU374" s="4">
        <v>77.003</v>
      </c>
      <c r="BW374" s="4">
        <v>577.60500000000002</v>
      </c>
      <c r="BX374" s="4">
        <v>0.46617500000000001</v>
      </c>
      <c r="BY374" s="4">
        <v>-5</v>
      </c>
      <c r="BZ374" s="4">
        <v>1.061134</v>
      </c>
      <c r="CA374" s="4">
        <v>11.392151999999999</v>
      </c>
      <c r="CB374" s="4">
        <v>21.434906999999999</v>
      </c>
    </row>
    <row r="375" spans="1:80">
      <c r="A375" s="2">
        <v>42440</v>
      </c>
      <c r="B375" s="32">
        <v>0.57416016203703701</v>
      </c>
      <c r="C375" s="4">
        <v>8.7309999999999999</v>
      </c>
      <c r="D375" s="4">
        <v>4.1927000000000003</v>
      </c>
      <c r="E375" s="4" t="s">
        <v>155</v>
      </c>
      <c r="F375" s="4">
        <v>41926.777963</v>
      </c>
      <c r="G375" s="4">
        <v>417.5</v>
      </c>
      <c r="H375" s="4">
        <v>77</v>
      </c>
      <c r="I375" s="4">
        <v>26541.3</v>
      </c>
      <c r="K375" s="4">
        <v>4.3</v>
      </c>
      <c r="L375" s="4">
        <v>2052</v>
      </c>
      <c r="M375" s="4">
        <v>0.85740000000000005</v>
      </c>
      <c r="N375" s="4">
        <v>7.4859</v>
      </c>
      <c r="O375" s="4">
        <v>3.5949</v>
      </c>
      <c r="P375" s="4">
        <v>357.97719999999998</v>
      </c>
      <c r="Q375" s="4">
        <v>66.022099999999995</v>
      </c>
      <c r="R375" s="4">
        <v>424</v>
      </c>
      <c r="S375" s="4">
        <v>289.55590000000001</v>
      </c>
      <c r="T375" s="4">
        <v>53.403100000000002</v>
      </c>
      <c r="U375" s="4">
        <v>343</v>
      </c>
      <c r="V375" s="4">
        <v>26541.346300000001</v>
      </c>
      <c r="Y375" s="4">
        <v>1759.4469999999999</v>
      </c>
      <c r="Z375" s="4">
        <v>0</v>
      </c>
      <c r="AA375" s="4">
        <v>3.6869999999999998</v>
      </c>
      <c r="AB375" s="4" t="s">
        <v>384</v>
      </c>
      <c r="AC375" s="4">
        <v>0</v>
      </c>
      <c r="AD375" s="4">
        <v>11.5</v>
      </c>
      <c r="AE375" s="4">
        <v>847</v>
      </c>
      <c r="AF375" s="4">
        <v>872</v>
      </c>
      <c r="AG375" s="4">
        <v>881</v>
      </c>
      <c r="AH375" s="4">
        <v>52</v>
      </c>
      <c r="AI375" s="4">
        <v>24.72</v>
      </c>
      <c r="AJ375" s="4">
        <v>0.56999999999999995</v>
      </c>
      <c r="AK375" s="4">
        <v>987</v>
      </c>
      <c r="AL375" s="4">
        <v>8</v>
      </c>
      <c r="AM375" s="4">
        <v>0</v>
      </c>
      <c r="AN375" s="4">
        <v>31</v>
      </c>
      <c r="AO375" s="4">
        <v>191</v>
      </c>
      <c r="AP375" s="4">
        <v>188.6</v>
      </c>
      <c r="AQ375" s="4">
        <v>3.8</v>
      </c>
      <c r="AR375" s="4">
        <v>195</v>
      </c>
      <c r="AS375" s="4" t="s">
        <v>155</v>
      </c>
      <c r="AT375" s="4">
        <v>2</v>
      </c>
      <c r="AU375" s="5">
        <v>0.7823148148148148</v>
      </c>
      <c r="AV375" s="4">
        <v>47.162125000000003</v>
      </c>
      <c r="AW375" s="4">
        <v>-88.484228000000002</v>
      </c>
      <c r="AX375" s="4">
        <v>314.39999999999998</v>
      </c>
      <c r="AY375" s="4">
        <v>35.5</v>
      </c>
      <c r="AZ375" s="4">
        <v>12</v>
      </c>
      <c r="BA375" s="4">
        <v>10</v>
      </c>
      <c r="BB375" s="4" t="s">
        <v>431</v>
      </c>
      <c r="BC375" s="4">
        <v>1.1203799999999999</v>
      </c>
      <c r="BD375" s="4">
        <v>1.531469</v>
      </c>
      <c r="BE375" s="4">
        <v>2.0963039999999999</v>
      </c>
      <c r="BF375" s="4">
        <v>14.063000000000001</v>
      </c>
      <c r="BG375" s="4">
        <v>12.67</v>
      </c>
      <c r="BH375" s="4">
        <v>0.9</v>
      </c>
      <c r="BI375" s="4">
        <v>16.628</v>
      </c>
      <c r="BJ375" s="4">
        <v>1652.64</v>
      </c>
      <c r="BK375" s="4">
        <v>505.13099999999997</v>
      </c>
      <c r="BL375" s="4">
        <v>8.2759999999999998</v>
      </c>
      <c r="BM375" s="4">
        <v>1.526</v>
      </c>
      <c r="BN375" s="4">
        <v>9.8030000000000008</v>
      </c>
      <c r="BO375" s="4">
        <v>6.694</v>
      </c>
      <c r="BP375" s="4">
        <v>1.2350000000000001</v>
      </c>
      <c r="BQ375" s="4">
        <v>7.9290000000000003</v>
      </c>
      <c r="BR375" s="4">
        <v>193.7561</v>
      </c>
      <c r="BU375" s="4">
        <v>77.066000000000003</v>
      </c>
      <c r="BW375" s="4">
        <v>591.83699999999999</v>
      </c>
      <c r="BX375" s="4">
        <v>0.50525900000000001</v>
      </c>
      <c r="BY375" s="4">
        <v>-5</v>
      </c>
      <c r="BZ375" s="4">
        <v>1.0608660000000001</v>
      </c>
      <c r="CA375" s="4">
        <v>12.347267</v>
      </c>
      <c r="CB375" s="4">
        <v>21.429493000000001</v>
      </c>
    </row>
    <row r="376" spans="1:80">
      <c r="A376" s="2">
        <v>42440</v>
      </c>
      <c r="B376" s="32">
        <v>0.57417173611111105</v>
      </c>
      <c r="C376" s="4">
        <v>8.5670000000000002</v>
      </c>
      <c r="D376" s="4">
        <v>4.2586000000000004</v>
      </c>
      <c r="E376" s="4" t="s">
        <v>155</v>
      </c>
      <c r="F376" s="4">
        <v>42586.068163000004</v>
      </c>
      <c r="G376" s="4">
        <v>462.9</v>
      </c>
      <c r="H376" s="4">
        <v>77</v>
      </c>
      <c r="I376" s="4">
        <v>27514.799999999999</v>
      </c>
      <c r="K376" s="4">
        <v>4.3</v>
      </c>
      <c r="L376" s="4">
        <v>2052</v>
      </c>
      <c r="M376" s="4">
        <v>0.85709999999999997</v>
      </c>
      <c r="N376" s="4">
        <v>7.3428000000000004</v>
      </c>
      <c r="O376" s="4">
        <v>3.65</v>
      </c>
      <c r="P376" s="4">
        <v>396.78050000000002</v>
      </c>
      <c r="Q376" s="4">
        <v>65.996399999999994</v>
      </c>
      <c r="R376" s="4">
        <v>462.8</v>
      </c>
      <c r="S376" s="4">
        <v>320.95589999999999</v>
      </c>
      <c r="T376" s="4">
        <v>53.384500000000003</v>
      </c>
      <c r="U376" s="4">
        <v>374.3</v>
      </c>
      <c r="V376" s="4">
        <v>27514.769100000001</v>
      </c>
      <c r="Y376" s="4">
        <v>1758.761</v>
      </c>
      <c r="Z376" s="4">
        <v>0</v>
      </c>
      <c r="AA376" s="4">
        <v>3.6855000000000002</v>
      </c>
      <c r="AB376" s="4" t="s">
        <v>384</v>
      </c>
      <c r="AC376" s="4">
        <v>0</v>
      </c>
      <c r="AD376" s="4">
        <v>11.5</v>
      </c>
      <c r="AE376" s="4">
        <v>847</v>
      </c>
      <c r="AF376" s="4">
        <v>872</v>
      </c>
      <c r="AG376" s="4">
        <v>881</v>
      </c>
      <c r="AH376" s="4">
        <v>52</v>
      </c>
      <c r="AI376" s="4">
        <v>24.73</v>
      </c>
      <c r="AJ376" s="4">
        <v>0.56999999999999995</v>
      </c>
      <c r="AK376" s="4">
        <v>987</v>
      </c>
      <c r="AL376" s="4">
        <v>8</v>
      </c>
      <c r="AM376" s="4">
        <v>0</v>
      </c>
      <c r="AN376" s="4">
        <v>31</v>
      </c>
      <c r="AO376" s="4">
        <v>191</v>
      </c>
      <c r="AP376" s="4">
        <v>188</v>
      </c>
      <c r="AQ376" s="4">
        <v>3.7</v>
      </c>
      <c r="AR376" s="4">
        <v>195</v>
      </c>
      <c r="AS376" s="4" t="s">
        <v>155</v>
      </c>
      <c r="AT376" s="4">
        <v>2</v>
      </c>
      <c r="AU376" s="5">
        <v>0.78232638888888895</v>
      </c>
      <c r="AV376" s="4">
        <v>47.162277000000003</v>
      </c>
      <c r="AW376" s="4">
        <v>-88.484193000000005</v>
      </c>
      <c r="AX376" s="4">
        <v>314.60000000000002</v>
      </c>
      <c r="AY376" s="4">
        <v>35.1</v>
      </c>
      <c r="AZ376" s="4">
        <v>12</v>
      </c>
      <c r="BA376" s="4">
        <v>9</v>
      </c>
      <c r="BB376" s="4" t="s">
        <v>428</v>
      </c>
      <c r="BC376" s="4">
        <v>1.5</v>
      </c>
      <c r="BD376" s="4">
        <v>1</v>
      </c>
      <c r="BE376" s="4">
        <v>2.4</v>
      </c>
      <c r="BF376" s="4">
        <v>14.063000000000001</v>
      </c>
      <c r="BG376" s="4">
        <v>12.64</v>
      </c>
      <c r="BH376" s="4">
        <v>0.9</v>
      </c>
      <c r="BI376" s="4">
        <v>16.672999999999998</v>
      </c>
      <c r="BJ376" s="4">
        <v>1619.94</v>
      </c>
      <c r="BK376" s="4">
        <v>512.52300000000002</v>
      </c>
      <c r="BL376" s="4">
        <v>9.1669999999999998</v>
      </c>
      <c r="BM376" s="4">
        <v>1.5249999999999999</v>
      </c>
      <c r="BN376" s="4">
        <v>10.692</v>
      </c>
      <c r="BO376" s="4">
        <v>7.415</v>
      </c>
      <c r="BP376" s="4">
        <v>1.2330000000000001</v>
      </c>
      <c r="BQ376" s="4">
        <v>8.6489999999999991</v>
      </c>
      <c r="BR376" s="4">
        <v>200.7252</v>
      </c>
      <c r="BU376" s="4">
        <v>76.983000000000004</v>
      </c>
      <c r="BW376" s="4">
        <v>591.202</v>
      </c>
      <c r="BX376" s="4">
        <v>0.58712399999999998</v>
      </c>
      <c r="BY376" s="4">
        <v>-5</v>
      </c>
      <c r="BZ376" s="4">
        <v>1.061134</v>
      </c>
      <c r="CA376" s="4">
        <v>14.347842999999999</v>
      </c>
      <c r="CB376" s="4">
        <v>21.434906999999999</v>
      </c>
    </row>
    <row r="377" spans="1:80">
      <c r="A377" s="2">
        <v>42440</v>
      </c>
      <c r="B377" s="32">
        <v>0.5741833101851852</v>
      </c>
      <c r="C377" s="4">
        <v>8.5329999999999995</v>
      </c>
      <c r="D377" s="4">
        <v>4.3350999999999997</v>
      </c>
      <c r="E377" s="4" t="s">
        <v>155</v>
      </c>
      <c r="F377" s="4">
        <v>43350.822942999999</v>
      </c>
      <c r="G377" s="4">
        <v>554.9</v>
      </c>
      <c r="H377" s="4">
        <v>85.4</v>
      </c>
      <c r="I377" s="4">
        <v>28334.1</v>
      </c>
      <c r="K377" s="4">
        <v>4.4000000000000004</v>
      </c>
      <c r="L377" s="4">
        <v>2052</v>
      </c>
      <c r="M377" s="4">
        <v>0.85580000000000001</v>
      </c>
      <c r="N377" s="4">
        <v>7.3029000000000002</v>
      </c>
      <c r="O377" s="4">
        <v>3.7101000000000002</v>
      </c>
      <c r="P377" s="4">
        <v>474.91539999999998</v>
      </c>
      <c r="Q377" s="4">
        <v>73.108099999999993</v>
      </c>
      <c r="R377" s="4">
        <v>548</v>
      </c>
      <c r="S377" s="4">
        <v>384.18020000000001</v>
      </c>
      <c r="T377" s="4">
        <v>59.1404</v>
      </c>
      <c r="U377" s="4">
        <v>443.3</v>
      </c>
      <c r="V377" s="4">
        <v>28334.116900000001</v>
      </c>
      <c r="Y377" s="4">
        <v>1756.181</v>
      </c>
      <c r="Z377" s="4">
        <v>0</v>
      </c>
      <c r="AA377" s="4">
        <v>3.7656999999999998</v>
      </c>
      <c r="AB377" s="4" t="s">
        <v>384</v>
      </c>
      <c r="AC377" s="4">
        <v>0</v>
      </c>
      <c r="AD377" s="4">
        <v>11.4</v>
      </c>
      <c r="AE377" s="4">
        <v>847</v>
      </c>
      <c r="AF377" s="4">
        <v>872</v>
      </c>
      <c r="AG377" s="4">
        <v>880</v>
      </c>
      <c r="AH377" s="4">
        <v>52</v>
      </c>
      <c r="AI377" s="4">
        <v>24.75</v>
      </c>
      <c r="AJ377" s="4">
        <v>0.56999999999999995</v>
      </c>
      <c r="AK377" s="4">
        <v>986</v>
      </c>
      <c r="AL377" s="4">
        <v>8</v>
      </c>
      <c r="AM377" s="4">
        <v>0</v>
      </c>
      <c r="AN377" s="4">
        <v>31</v>
      </c>
      <c r="AO377" s="4">
        <v>191</v>
      </c>
      <c r="AP377" s="4">
        <v>188</v>
      </c>
      <c r="AQ377" s="4">
        <v>3.8</v>
      </c>
      <c r="AR377" s="4">
        <v>195</v>
      </c>
      <c r="AS377" s="4" t="s">
        <v>155</v>
      </c>
      <c r="AT377" s="4">
        <v>2</v>
      </c>
      <c r="AU377" s="5">
        <v>0.78233796296296287</v>
      </c>
      <c r="AV377" s="4">
        <v>47.162421000000002</v>
      </c>
      <c r="AW377" s="4">
        <v>-88.484211999999999</v>
      </c>
      <c r="AX377" s="4">
        <v>314.89999999999998</v>
      </c>
      <c r="AY377" s="4">
        <v>35.700000000000003</v>
      </c>
      <c r="AZ377" s="4">
        <v>12</v>
      </c>
      <c r="BA377" s="4">
        <v>9</v>
      </c>
      <c r="BB377" s="4" t="s">
        <v>428</v>
      </c>
      <c r="BC377" s="4">
        <v>1.35015</v>
      </c>
      <c r="BD377" s="4">
        <v>1.024975</v>
      </c>
      <c r="BE377" s="4">
        <v>2.2501500000000001</v>
      </c>
      <c r="BF377" s="4">
        <v>14.063000000000001</v>
      </c>
      <c r="BG377" s="4">
        <v>12.52</v>
      </c>
      <c r="BH377" s="4">
        <v>0.89</v>
      </c>
      <c r="BI377" s="4">
        <v>16.844000000000001</v>
      </c>
      <c r="BJ377" s="4">
        <v>1599.223</v>
      </c>
      <c r="BK377" s="4">
        <v>517.10699999999997</v>
      </c>
      <c r="BL377" s="4">
        <v>10.891</v>
      </c>
      <c r="BM377" s="4">
        <v>1.677</v>
      </c>
      <c r="BN377" s="4">
        <v>12.568</v>
      </c>
      <c r="BO377" s="4">
        <v>8.81</v>
      </c>
      <c r="BP377" s="4">
        <v>1.3560000000000001</v>
      </c>
      <c r="BQ377" s="4">
        <v>10.166</v>
      </c>
      <c r="BR377" s="4">
        <v>205.1728</v>
      </c>
      <c r="BU377" s="4">
        <v>76.301000000000002</v>
      </c>
      <c r="BW377" s="4">
        <v>599.59299999999996</v>
      </c>
      <c r="BX377" s="4">
        <v>0.61642300000000005</v>
      </c>
      <c r="BY377" s="4">
        <v>-5</v>
      </c>
      <c r="BZ377" s="4">
        <v>1.061299</v>
      </c>
      <c r="CA377" s="4">
        <v>15.063836999999999</v>
      </c>
      <c r="CB377" s="4">
        <v>21.43824</v>
      </c>
    </row>
    <row r="378" spans="1:80">
      <c r="A378" s="2">
        <v>42440</v>
      </c>
      <c r="B378" s="32">
        <v>0.57419488425925924</v>
      </c>
      <c r="C378" s="4">
        <v>8.5299999999999994</v>
      </c>
      <c r="D378" s="4">
        <v>4.2649999999999997</v>
      </c>
      <c r="E378" s="4" t="s">
        <v>155</v>
      </c>
      <c r="F378" s="4">
        <v>42650.158730000003</v>
      </c>
      <c r="G378" s="4">
        <v>593.9</v>
      </c>
      <c r="H378" s="4">
        <v>93.5</v>
      </c>
      <c r="I378" s="4">
        <v>28597.7</v>
      </c>
      <c r="K378" s="4">
        <v>4.45</v>
      </c>
      <c r="L378" s="4">
        <v>2052</v>
      </c>
      <c r="M378" s="4">
        <v>0.85629999999999995</v>
      </c>
      <c r="N378" s="4">
        <v>7.3042999999999996</v>
      </c>
      <c r="O378" s="4">
        <v>3.6520999999999999</v>
      </c>
      <c r="P378" s="4">
        <v>508.5915</v>
      </c>
      <c r="Q378" s="4">
        <v>80.033000000000001</v>
      </c>
      <c r="R378" s="4">
        <v>588.6</v>
      </c>
      <c r="S378" s="4">
        <v>411.42230000000001</v>
      </c>
      <c r="T378" s="4">
        <v>64.7423</v>
      </c>
      <c r="U378" s="4">
        <v>476.2</v>
      </c>
      <c r="V378" s="4">
        <v>28597.685600000001</v>
      </c>
      <c r="Y378" s="4">
        <v>1757.1310000000001</v>
      </c>
      <c r="Z378" s="4">
        <v>0</v>
      </c>
      <c r="AA378" s="4">
        <v>3.8090999999999999</v>
      </c>
      <c r="AB378" s="4" t="s">
        <v>384</v>
      </c>
      <c r="AC378" s="4">
        <v>0</v>
      </c>
      <c r="AD378" s="4">
        <v>11.5</v>
      </c>
      <c r="AE378" s="4">
        <v>846</v>
      </c>
      <c r="AF378" s="4">
        <v>872</v>
      </c>
      <c r="AG378" s="4">
        <v>880</v>
      </c>
      <c r="AH378" s="4">
        <v>52</v>
      </c>
      <c r="AI378" s="4">
        <v>24.75</v>
      </c>
      <c r="AJ378" s="4">
        <v>0.56999999999999995</v>
      </c>
      <c r="AK378" s="4">
        <v>986</v>
      </c>
      <c r="AL378" s="4">
        <v>8</v>
      </c>
      <c r="AM378" s="4">
        <v>0</v>
      </c>
      <c r="AN378" s="4">
        <v>31</v>
      </c>
      <c r="AO378" s="4">
        <v>191</v>
      </c>
      <c r="AP378" s="4">
        <v>188.4</v>
      </c>
      <c r="AQ378" s="4">
        <v>3.9</v>
      </c>
      <c r="AR378" s="4">
        <v>195</v>
      </c>
      <c r="AS378" s="4" t="s">
        <v>155</v>
      </c>
      <c r="AT378" s="4">
        <v>2</v>
      </c>
      <c r="AU378" s="5">
        <v>0.78234953703703702</v>
      </c>
      <c r="AV378" s="4">
        <v>47.162578000000003</v>
      </c>
      <c r="AW378" s="4">
        <v>-88.484189999999998</v>
      </c>
      <c r="AX378" s="4">
        <v>315.10000000000002</v>
      </c>
      <c r="AY378" s="4">
        <v>38</v>
      </c>
      <c r="AZ378" s="4">
        <v>12</v>
      </c>
      <c r="BA378" s="4">
        <v>9</v>
      </c>
      <c r="BB378" s="4" t="s">
        <v>428</v>
      </c>
      <c r="BC378" s="4">
        <v>0.97462499999999996</v>
      </c>
      <c r="BD378" s="4">
        <v>1.2741260000000001</v>
      </c>
      <c r="BE378" s="4">
        <v>1.974126</v>
      </c>
      <c r="BF378" s="4">
        <v>14.063000000000001</v>
      </c>
      <c r="BG378" s="4">
        <v>12.56</v>
      </c>
      <c r="BH378" s="4">
        <v>0.89</v>
      </c>
      <c r="BI378" s="4">
        <v>16.780999999999999</v>
      </c>
      <c r="BJ378" s="4">
        <v>1603.0360000000001</v>
      </c>
      <c r="BK378" s="4">
        <v>510.14299999999997</v>
      </c>
      <c r="BL378" s="4">
        <v>11.689</v>
      </c>
      <c r="BM378" s="4">
        <v>1.839</v>
      </c>
      <c r="BN378" s="4">
        <v>13.528</v>
      </c>
      <c r="BO378" s="4">
        <v>9.4559999999999995</v>
      </c>
      <c r="BP378" s="4">
        <v>1.488</v>
      </c>
      <c r="BQ378" s="4">
        <v>10.944000000000001</v>
      </c>
      <c r="BR378" s="4">
        <v>207.5367</v>
      </c>
      <c r="BU378" s="4">
        <v>76.510000000000005</v>
      </c>
      <c r="BW378" s="4">
        <v>607.83199999999999</v>
      </c>
      <c r="BX378" s="4">
        <v>0.62577300000000002</v>
      </c>
      <c r="BY378" s="4">
        <v>-5</v>
      </c>
      <c r="BZ378" s="4">
        <v>1.062567</v>
      </c>
      <c r="CA378" s="4">
        <v>15.292327999999999</v>
      </c>
      <c r="CB378" s="4">
        <v>21.463853</v>
      </c>
    </row>
    <row r="379" spans="1:80">
      <c r="A379" s="2">
        <v>42440</v>
      </c>
      <c r="B379" s="32">
        <v>0.57420645833333339</v>
      </c>
      <c r="C379" s="4">
        <v>8.5009999999999994</v>
      </c>
      <c r="D379" s="4">
        <v>4.3901000000000003</v>
      </c>
      <c r="E379" s="4" t="s">
        <v>155</v>
      </c>
      <c r="F379" s="4">
        <v>43900.523691000002</v>
      </c>
      <c r="G379" s="4">
        <v>654.70000000000005</v>
      </c>
      <c r="H379" s="4">
        <v>81.400000000000006</v>
      </c>
      <c r="I379" s="4">
        <v>28720.799999999999</v>
      </c>
      <c r="K379" s="4">
        <v>4.5</v>
      </c>
      <c r="L379" s="4">
        <v>2052</v>
      </c>
      <c r="M379" s="4">
        <v>0.85509999999999997</v>
      </c>
      <c r="N379" s="4">
        <v>7.2691999999999997</v>
      </c>
      <c r="O379" s="4">
        <v>3.7541000000000002</v>
      </c>
      <c r="P379" s="4">
        <v>559.88760000000002</v>
      </c>
      <c r="Q379" s="4">
        <v>69.605400000000003</v>
      </c>
      <c r="R379" s="4">
        <v>629.5</v>
      </c>
      <c r="S379" s="4">
        <v>452.91800000000001</v>
      </c>
      <c r="T379" s="4">
        <v>56.306899999999999</v>
      </c>
      <c r="U379" s="4">
        <v>509.2</v>
      </c>
      <c r="V379" s="4">
        <v>28720.756000000001</v>
      </c>
      <c r="Y379" s="4">
        <v>1754.722</v>
      </c>
      <c r="Z379" s="4">
        <v>0</v>
      </c>
      <c r="AA379" s="4">
        <v>3.8481000000000001</v>
      </c>
      <c r="AB379" s="4" t="s">
        <v>384</v>
      </c>
      <c r="AC379" s="4">
        <v>0</v>
      </c>
      <c r="AD379" s="4">
        <v>11.5</v>
      </c>
      <c r="AE379" s="4">
        <v>847</v>
      </c>
      <c r="AF379" s="4">
        <v>873</v>
      </c>
      <c r="AG379" s="4">
        <v>880</v>
      </c>
      <c r="AH379" s="4">
        <v>52</v>
      </c>
      <c r="AI379" s="4">
        <v>24.75</v>
      </c>
      <c r="AJ379" s="4">
        <v>0.56999999999999995</v>
      </c>
      <c r="AK379" s="4">
        <v>986</v>
      </c>
      <c r="AL379" s="4">
        <v>8</v>
      </c>
      <c r="AM379" s="4">
        <v>0</v>
      </c>
      <c r="AN379" s="4">
        <v>31</v>
      </c>
      <c r="AO379" s="4">
        <v>191</v>
      </c>
      <c r="AP379" s="4">
        <v>188.6</v>
      </c>
      <c r="AQ379" s="4">
        <v>3.7</v>
      </c>
      <c r="AR379" s="4">
        <v>195</v>
      </c>
      <c r="AS379" s="4" t="s">
        <v>155</v>
      </c>
      <c r="AT379" s="4">
        <v>2</v>
      </c>
      <c r="AU379" s="5">
        <v>0.78236111111111117</v>
      </c>
      <c r="AV379" s="4">
        <v>47.162742000000001</v>
      </c>
      <c r="AW379" s="4">
        <v>-88.484189999999998</v>
      </c>
      <c r="AX379" s="4">
        <v>315.39999999999998</v>
      </c>
      <c r="AY379" s="4">
        <v>39.299999999999997</v>
      </c>
      <c r="AZ379" s="4">
        <v>12</v>
      </c>
      <c r="BA379" s="4">
        <v>9</v>
      </c>
      <c r="BB379" s="4" t="s">
        <v>428</v>
      </c>
      <c r="BC379" s="4">
        <v>1.2</v>
      </c>
      <c r="BD379" s="4">
        <v>1.8247500000000001</v>
      </c>
      <c r="BE379" s="4">
        <v>2.5495009999999998</v>
      </c>
      <c r="BF379" s="4">
        <v>14.063000000000001</v>
      </c>
      <c r="BG379" s="4">
        <v>12.46</v>
      </c>
      <c r="BH379" s="4">
        <v>0.89</v>
      </c>
      <c r="BI379" s="4">
        <v>16.942</v>
      </c>
      <c r="BJ379" s="4">
        <v>1586.2239999999999</v>
      </c>
      <c r="BK379" s="4">
        <v>521.38300000000004</v>
      </c>
      <c r="BL379" s="4">
        <v>12.794</v>
      </c>
      <c r="BM379" s="4">
        <v>1.591</v>
      </c>
      <c r="BN379" s="4">
        <v>14.385</v>
      </c>
      <c r="BO379" s="4">
        <v>10.35</v>
      </c>
      <c r="BP379" s="4">
        <v>1.2869999999999999</v>
      </c>
      <c r="BQ379" s="4">
        <v>11.637</v>
      </c>
      <c r="BR379" s="4">
        <v>207.2389</v>
      </c>
      <c r="BU379" s="4">
        <v>75.968999999999994</v>
      </c>
      <c r="BW379" s="4">
        <v>610.54999999999995</v>
      </c>
      <c r="BX379" s="4">
        <v>0.60460800000000003</v>
      </c>
      <c r="BY379" s="4">
        <v>-5</v>
      </c>
      <c r="BZ379" s="4">
        <v>1.060268</v>
      </c>
      <c r="CA379" s="4">
        <v>14.775107999999999</v>
      </c>
      <c r="CB379" s="4">
        <v>21.417414000000001</v>
      </c>
    </row>
    <row r="380" spans="1:80">
      <c r="A380" s="2">
        <v>42440</v>
      </c>
      <c r="B380" s="32">
        <v>0.57421803240740743</v>
      </c>
      <c r="C380" s="4">
        <v>8.4380000000000006</v>
      </c>
      <c r="D380" s="4">
        <v>4.5609999999999999</v>
      </c>
      <c r="E380" s="4" t="s">
        <v>155</v>
      </c>
      <c r="F380" s="4">
        <v>45610</v>
      </c>
      <c r="G380" s="4">
        <v>736.3</v>
      </c>
      <c r="H380" s="4">
        <v>82.8</v>
      </c>
      <c r="I380" s="4">
        <v>28394</v>
      </c>
      <c r="K380" s="4">
        <v>4.5</v>
      </c>
      <c r="L380" s="4">
        <v>2052</v>
      </c>
      <c r="M380" s="4">
        <v>0.85429999999999995</v>
      </c>
      <c r="N380" s="4">
        <v>7.2088000000000001</v>
      </c>
      <c r="O380" s="4">
        <v>3.8963999999999999</v>
      </c>
      <c r="P380" s="4">
        <v>629.03549999999996</v>
      </c>
      <c r="Q380" s="4">
        <v>70.734399999999994</v>
      </c>
      <c r="R380" s="4">
        <v>699.8</v>
      </c>
      <c r="S380" s="4">
        <v>508.85480000000001</v>
      </c>
      <c r="T380" s="4">
        <v>57.220199999999998</v>
      </c>
      <c r="U380" s="4">
        <v>566.1</v>
      </c>
      <c r="V380" s="4">
        <v>28394.0219</v>
      </c>
      <c r="Y380" s="4">
        <v>1752.9829999999999</v>
      </c>
      <c r="Z380" s="4">
        <v>0</v>
      </c>
      <c r="AA380" s="4">
        <v>3.8443000000000001</v>
      </c>
      <c r="AB380" s="4" t="s">
        <v>384</v>
      </c>
      <c r="AC380" s="4">
        <v>0</v>
      </c>
      <c r="AD380" s="4">
        <v>11.4</v>
      </c>
      <c r="AE380" s="4">
        <v>847</v>
      </c>
      <c r="AF380" s="4">
        <v>874</v>
      </c>
      <c r="AG380" s="4">
        <v>881</v>
      </c>
      <c r="AH380" s="4">
        <v>52</v>
      </c>
      <c r="AI380" s="4">
        <v>24.75</v>
      </c>
      <c r="AJ380" s="4">
        <v>0.56999999999999995</v>
      </c>
      <c r="AK380" s="4">
        <v>986</v>
      </c>
      <c r="AL380" s="4">
        <v>8</v>
      </c>
      <c r="AM380" s="4">
        <v>0</v>
      </c>
      <c r="AN380" s="4">
        <v>31</v>
      </c>
      <c r="AO380" s="4">
        <v>191</v>
      </c>
      <c r="AP380" s="4">
        <v>188</v>
      </c>
      <c r="AQ380" s="4">
        <v>3.6</v>
      </c>
      <c r="AR380" s="4">
        <v>195</v>
      </c>
      <c r="AS380" s="4" t="s">
        <v>155</v>
      </c>
      <c r="AT380" s="4">
        <v>2</v>
      </c>
      <c r="AU380" s="5">
        <v>0.78237268518518521</v>
      </c>
      <c r="AV380" s="4">
        <v>47.162908000000002</v>
      </c>
      <c r="AW380" s="4">
        <v>-88.484215000000006</v>
      </c>
      <c r="AX380" s="4">
        <v>316.3</v>
      </c>
      <c r="AY380" s="4">
        <v>40.200000000000003</v>
      </c>
      <c r="AZ380" s="4">
        <v>12</v>
      </c>
      <c r="BA380" s="4">
        <v>9</v>
      </c>
      <c r="BB380" s="4" t="s">
        <v>428</v>
      </c>
      <c r="BC380" s="4">
        <v>1.2</v>
      </c>
      <c r="BD380" s="4">
        <v>1.9</v>
      </c>
      <c r="BE380" s="4">
        <v>2.7</v>
      </c>
      <c r="BF380" s="4">
        <v>14.063000000000001</v>
      </c>
      <c r="BG380" s="4">
        <v>12.39</v>
      </c>
      <c r="BH380" s="4">
        <v>0.88</v>
      </c>
      <c r="BI380" s="4">
        <v>17.058</v>
      </c>
      <c r="BJ380" s="4">
        <v>1567.4690000000001</v>
      </c>
      <c r="BK380" s="4">
        <v>539.23199999999997</v>
      </c>
      <c r="BL380" s="4">
        <v>14.324</v>
      </c>
      <c r="BM380" s="4">
        <v>1.611</v>
      </c>
      <c r="BN380" s="4">
        <v>15.933999999999999</v>
      </c>
      <c r="BO380" s="4">
        <v>11.587</v>
      </c>
      <c r="BP380" s="4">
        <v>1.3029999999999999</v>
      </c>
      <c r="BQ380" s="4">
        <v>12.89</v>
      </c>
      <c r="BR380" s="4">
        <v>204.15549999999999</v>
      </c>
      <c r="BU380" s="4">
        <v>75.625</v>
      </c>
      <c r="BW380" s="4">
        <v>607.78399999999999</v>
      </c>
      <c r="BX380" s="4">
        <v>0.616089</v>
      </c>
      <c r="BY380" s="4">
        <v>-5</v>
      </c>
      <c r="BZ380" s="4">
        <v>1.058433</v>
      </c>
      <c r="CA380" s="4">
        <v>15.055673000000001</v>
      </c>
      <c r="CB380" s="4">
        <v>21.380337999999998</v>
      </c>
    </row>
    <row r="381" spans="1:80">
      <c r="A381" s="2">
        <v>42440</v>
      </c>
      <c r="B381" s="32">
        <v>0.57422960648148147</v>
      </c>
      <c r="C381" s="4">
        <v>8.43</v>
      </c>
      <c r="D381" s="4">
        <v>4.7027000000000001</v>
      </c>
      <c r="E381" s="4" t="s">
        <v>155</v>
      </c>
      <c r="F381" s="4">
        <v>47026.592844999999</v>
      </c>
      <c r="G381" s="4">
        <v>767.2</v>
      </c>
      <c r="H381" s="4">
        <v>82.6</v>
      </c>
      <c r="I381" s="4">
        <v>27963.5</v>
      </c>
      <c r="K381" s="4">
        <v>4.5</v>
      </c>
      <c r="L381" s="4">
        <v>2052</v>
      </c>
      <c r="M381" s="4">
        <v>0.85350000000000004</v>
      </c>
      <c r="N381" s="4">
        <v>7.1948999999999996</v>
      </c>
      <c r="O381" s="4">
        <v>4.0136000000000003</v>
      </c>
      <c r="P381" s="4">
        <v>654.78060000000005</v>
      </c>
      <c r="Q381" s="4">
        <v>70.528000000000006</v>
      </c>
      <c r="R381" s="4">
        <v>725.3</v>
      </c>
      <c r="S381" s="4">
        <v>529.68119999999999</v>
      </c>
      <c r="T381" s="4">
        <v>57.053199999999997</v>
      </c>
      <c r="U381" s="4">
        <v>586.70000000000005</v>
      </c>
      <c r="V381" s="4">
        <v>27963.516599999999</v>
      </c>
      <c r="Y381" s="4">
        <v>1751.327</v>
      </c>
      <c r="Z381" s="4">
        <v>0</v>
      </c>
      <c r="AA381" s="4">
        <v>3.8405999999999998</v>
      </c>
      <c r="AB381" s="4" t="s">
        <v>384</v>
      </c>
      <c r="AC381" s="4">
        <v>0</v>
      </c>
      <c r="AD381" s="4">
        <v>11.5</v>
      </c>
      <c r="AE381" s="4">
        <v>846</v>
      </c>
      <c r="AF381" s="4">
        <v>873</v>
      </c>
      <c r="AG381" s="4">
        <v>880</v>
      </c>
      <c r="AH381" s="4">
        <v>52</v>
      </c>
      <c r="AI381" s="4">
        <v>24.75</v>
      </c>
      <c r="AJ381" s="4">
        <v>0.56999999999999995</v>
      </c>
      <c r="AK381" s="4">
        <v>986</v>
      </c>
      <c r="AL381" s="4">
        <v>8</v>
      </c>
      <c r="AM381" s="4">
        <v>0</v>
      </c>
      <c r="AN381" s="4">
        <v>31</v>
      </c>
      <c r="AO381" s="4">
        <v>191</v>
      </c>
      <c r="AP381" s="4">
        <v>188</v>
      </c>
      <c r="AQ381" s="4">
        <v>3.8</v>
      </c>
      <c r="AR381" s="4">
        <v>195</v>
      </c>
      <c r="AS381" s="4" t="s">
        <v>155</v>
      </c>
      <c r="AT381" s="4">
        <v>2</v>
      </c>
      <c r="AU381" s="5">
        <v>0.78238425925925925</v>
      </c>
      <c r="AV381" s="4">
        <v>47.163069999999998</v>
      </c>
      <c r="AW381" s="4">
        <v>-88.484251999999998</v>
      </c>
      <c r="AX381" s="4">
        <v>316.89999999999998</v>
      </c>
      <c r="AY381" s="4">
        <v>40.4</v>
      </c>
      <c r="AZ381" s="4">
        <v>12</v>
      </c>
      <c r="BA381" s="4">
        <v>9</v>
      </c>
      <c r="BB381" s="4" t="s">
        <v>428</v>
      </c>
      <c r="BC381" s="4">
        <v>1.2244759999999999</v>
      </c>
      <c r="BD381" s="4">
        <v>1.6797200000000001</v>
      </c>
      <c r="BE381" s="4">
        <v>2.5286710000000001</v>
      </c>
      <c r="BF381" s="4">
        <v>14.063000000000001</v>
      </c>
      <c r="BG381" s="4">
        <v>12.31</v>
      </c>
      <c r="BH381" s="4">
        <v>0.88</v>
      </c>
      <c r="BI381" s="4">
        <v>17.167999999999999</v>
      </c>
      <c r="BJ381" s="4">
        <v>1557.69</v>
      </c>
      <c r="BK381" s="4">
        <v>553.05700000000002</v>
      </c>
      <c r="BL381" s="4">
        <v>14.845000000000001</v>
      </c>
      <c r="BM381" s="4">
        <v>1.599</v>
      </c>
      <c r="BN381" s="4">
        <v>16.443999999999999</v>
      </c>
      <c r="BO381" s="4">
        <v>12.009</v>
      </c>
      <c r="BP381" s="4">
        <v>1.294</v>
      </c>
      <c r="BQ381" s="4">
        <v>13.303000000000001</v>
      </c>
      <c r="BR381" s="4">
        <v>200.19239999999999</v>
      </c>
      <c r="BU381" s="4">
        <v>75.227000000000004</v>
      </c>
      <c r="BW381" s="4">
        <v>604.58900000000006</v>
      </c>
      <c r="BX381" s="4">
        <v>0.65851400000000004</v>
      </c>
      <c r="BY381" s="4">
        <v>-5</v>
      </c>
      <c r="BZ381" s="4">
        <v>1.058135</v>
      </c>
      <c r="CA381" s="4">
        <v>16.092424000000001</v>
      </c>
      <c r="CB381" s="4">
        <v>21.37433</v>
      </c>
    </row>
    <row r="382" spans="1:80">
      <c r="A382" s="2">
        <v>42440</v>
      </c>
      <c r="B382" s="32">
        <v>0.57424118055555551</v>
      </c>
      <c r="C382" s="4">
        <v>8.43</v>
      </c>
      <c r="D382" s="4">
        <v>4.7271000000000001</v>
      </c>
      <c r="E382" s="4" t="s">
        <v>155</v>
      </c>
      <c r="F382" s="4">
        <v>47271.435562999999</v>
      </c>
      <c r="G382" s="4">
        <v>779.1</v>
      </c>
      <c r="H382" s="4">
        <v>95.1</v>
      </c>
      <c r="I382" s="4">
        <v>27439.8</v>
      </c>
      <c r="K382" s="4">
        <v>4.5</v>
      </c>
      <c r="L382" s="4">
        <v>2052</v>
      </c>
      <c r="M382" s="4">
        <v>0.85370000000000001</v>
      </c>
      <c r="N382" s="4">
        <v>7.1970000000000001</v>
      </c>
      <c r="O382" s="4">
        <v>4.0357000000000003</v>
      </c>
      <c r="P382" s="4">
        <v>665.10709999999995</v>
      </c>
      <c r="Q382" s="4">
        <v>81.189800000000005</v>
      </c>
      <c r="R382" s="4">
        <v>746.3</v>
      </c>
      <c r="S382" s="4">
        <v>538.03470000000004</v>
      </c>
      <c r="T382" s="4">
        <v>65.678100000000001</v>
      </c>
      <c r="U382" s="4">
        <v>603.70000000000005</v>
      </c>
      <c r="V382" s="4">
        <v>27439.813600000001</v>
      </c>
      <c r="Y382" s="4">
        <v>1751.857</v>
      </c>
      <c r="Z382" s="4">
        <v>0</v>
      </c>
      <c r="AA382" s="4">
        <v>3.8418000000000001</v>
      </c>
      <c r="AB382" s="4" t="s">
        <v>384</v>
      </c>
      <c r="AC382" s="4">
        <v>0</v>
      </c>
      <c r="AD382" s="4">
        <v>11.5</v>
      </c>
      <c r="AE382" s="4">
        <v>846</v>
      </c>
      <c r="AF382" s="4">
        <v>872</v>
      </c>
      <c r="AG382" s="4">
        <v>879</v>
      </c>
      <c r="AH382" s="4">
        <v>52</v>
      </c>
      <c r="AI382" s="4">
        <v>24.75</v>
      </c>
      <c r="AJ382" s="4">
        <v>0.56999999999999995</v>
      </c>
      <c r="AK382" s="4">
        <v>986</v>
      </c>
      <c r="AL382" s="4">
        <v>8</v>
      </c>
      <c r="AM382" s="4">
        <v>0</v>
      </c>
      <c r="AN382" s="4">
        <v>31</v>
      </c>
      <c r="AO382" s="4">
        <v>191</v>
      </c>
      <c r="AP382" s="4">
        <v>188</v>
      </c>
      <c r="AQ382" s="4">
        <v>3.7</v>
      </c>
      <c r="AR382" s="4">
        <v>195</v>
      </c>
      <c r="AS382" s="4" t="s">
        <v>155</v>
      </c>
      <c r="AT382" s="4">
        <v>2</v>
      </c>
      <c r="AU382" s="5">
        <v>0.78239583333333329</v>
      </c>
      <c r="AV382" s="4">
        <v>47.163234000000003</v>
      </c>
      <c r="AW382" s="4">
        <v>-88.484376999999995</v>
      </c>
      <c r="AX382" s="4">
        <v>317.5</v>
      </c>
      <c r="AY382" s="4">
        <v>41.5</v>
      </c>
      <c r="AZ382" s="4">
        <v>12</v>
      </c>
      <c r="BA382" s="4">
        <v>9</v>
      </c>
      <c r="BB382" s="4" t="s">
        <v>428</v>
      </c>
      <c r="BC382" s="4">
        <v>1.421878</v>
      </c>
      <c r="BD382" s="4">
        <v>1</v>
      </c>
      <c r="BE382" s="4">
        <v>2.1218780000000002</v>
      </c>
      <c r="BF382" s="4">
        <v>14.063000000000001</v>
      </c>
      <c r="BG382" s="4">
        <v>12.33</v>
      </c>
      <c r="BH382" s="4">
        <v>0.88</v>
      </c>
      <c r="BI382" s="4">
        <v>17.132999999999999</v>
      </c>
      <c r="BJ382" s="4">
        <v>1561.2919999999999</v>
      </c>
      <c r="BK382" s="4">
        <v>557.22799999999995</v>
      </c>
      <c r="BL382" s="4">
        <v>15.11</v>
      </c>
      <c r="BM382" s="4">
        <v>1.8440000000000001</v>
      </c>
      <c r="BN382" s="4">
        <v>16.954000000000001</v>
      </c>
      <c r="BO382" s="4">
        <v>12.223000000000001</v>
      </c>
      <c r="BP382" s="4">
        <v>1.492</v>
      </c>
      <c r="BQ382" s="4">
        <v>13.715</v>
      </c>
      <c r="BR382" s="4">
        <v>196.8399</v>
      </c>
      <c r="BU382" s="4">
        <v>75.402000000000001</v>
      </c>
      <c r="BW382" s="4">
        <v>605.99300000000005</v>
      </c>
      <c r="BX382" s="4">
        <v>0.68788700000000003</v>
      </c>
      <c r="BY382" s="4">
        <v>-5</v>
      </c>
      <c r="BZ382" s="4">
        <v>1.0569999999999999</v>
      </c>
      <c r="CA382" s="4">
        <v>16.810237999999998</v>
      </c>
      <c r="CB382" s="4">
        <v>21.351400000000002</v>
      </c>
    </row>
    <row r="383" spans="1:80">
      <c r="A383" s="2">
        <v>42440</v>
      </c>
      <c r="B383" s="32">
        <v>0.57425275462962966</v>
      </c>
      <c r="C383" s="4">
        <v>8.6620000000000008</v>
      </c>
      <c r="D383" s="4">
        <v>4.4661</v>
      </c>
      <c r="E383" s="4" t="s">
        <v>155</v>
      </c>
      <c r="F383" s="4">
        <v>44661.321369999998</v>
      </c>
      <c r="G383" s="4">
        <v>764.4</v>
      </c>
      <c r="H383" s="4">
        <v>91.8</v>
      </c>
      <c r="I383" s="4">
        <v>26502.400000000001</v>
      </c>
      <c r="K383" s="4">
        <v>4.5</v>
      </c>
      <c r="L383" s="4">
        <v>2052</v>
      </c>
      <c r="M383" s="4">
        <v>0.85529999999999995</v>
      </c>
      <c r="N383" s="4">
        <v>7.4090999999999996</v>
      </c>
      <c r="O383" s="4">
        <v>3.82</v>
      </c>
      <c r="P383" s="4">
        <v>653.80190000000005</v>
      </c>
      <c r="Q383" s="4">
        <v>78.517099999999999</v>
      </c>
      <c r="R383" s="4">
        <v>732.3</v>
      </c>
      <c r="S383" s="4">
        <v>528.88940000000002</v>
      </c>
      <c r="T383" s="4">
        <v>63.515999999999998</v>
      </c>
      <c r="U383" s="4">
        <v>592.4</v>
      </c>
      <c r="V383" s="4">
        <v>26502.378799999999</v>
      </c>
      <c r="Y383" s="4">
        <v>1755.1489999999999</v>
      </c>
      <c r="Z383" s="4">
        <v>0</v>
      </c>
      <c r="AA383" s="4">
        <v>3.8490000000000002</v>
      </c>
      <c r="AB383" s="4" t="s">
        <v>384</v>
      </c>
      <c r="AC383" s="4">
        <v>0</v>
      </c>
      <c r="AD383" s="4">
        <v>11.5</v>
      </c>
      <c r="AE383" s="4">
        <v>845</v>
      </c>
      <c r="AF383" s="4">
        <v>873</v>
      </c>
      <c r="AG383" s="4">
        <v>878</v>
      </c>
      <c r="AH383" s="4">
        <v>52</v>
      </c>
      <c r="AI383" s="4">
        <v>24.75</v>
      </c>
      <c r="AJ383" s="4">
        <v>0.56999999999999995</v>
      </c>
      <c r="AK383" s="4">
        <v>986</v>
      </c>
      <c r="AL383" s="4">
        <v>8</v>
      </c>
      <c r="AM383" s="4">
        <v>0</v>
      </c>
      <c r="AN383" s="4">
        <v>31</v>
      </c>
      <c r="AO383" s="4">
        <v>191</v>
      </c>
      <c r="AP383" s="4">
        <v>188</v>
      </c>
      <c r="AQ383" s="4">
        <v>3.6</v>
      </c>
      <c r="AR383" s="4">
        <v>195</v>
      </c>
      <c r="AS383" s="4" t="s">
        <v>155</v>
      </c>
      <c r="AT383" s="4">
        <v>2</v>
      </c>
      <c r="AU383" s="5">
        <v>0.78240740740740744</v>
      </c>
      <c r="AV383" s="4">
        <v>47.163393999999997</v>
      </c>
      <c r="AW383" s="4">
        <v>-88.484505999999996</v>
      </c>
      <c r="AX383" s="4">
        <v>318.10000000000002</v>
      </c>
      <c r="AY383" s="4">
        <v>42.9</v>
      </c>
      <c r="AZ383" s="4">
        <v>12</v>
      </c>
      <c r="BA383" s="4">
        <v>10</v>
      </c>
      <c r="BB383" s="4" t="s">
        <v>431</v>
      </c>
      <c r="BC383" s="4">
        <v>1.8</v>
      </c>
      <c r="BD383" s="4">
        <v>1</v>
      </c>
      <c r="BE383" s="4">
        <v>2.5</v>
      </c>
      <c r="BF383" s="4">
        <v>14.063000000000001</v>
      </c>
      <c r="BG383" s="4">
        <v>12.48</v>
      </c>
      <c r="BH383" s="4">
        <v>0.89</v>
      </c>
      <c r="BI383" s="4">
        <v>16.913</v>
      </c>
      <c r="BJ383" s="4">
        <v>1618.6179999999999</v>
      </c>
      <c r="BK383" s="4">
        <v>531.15700000000004</v>
      </c>
      <c r="BL383" s="4">
        <v>14.958</v>
      </c>
      <c r="BM383" s="4">
        <v>1.796</v>
      </c>
      <c r="BN383" s="4">
        <v>16.754000000000001</v>
      </c>
      <c r="BO383" s="4">
        <v>12.1</v>
      </c>
      <c r="BP383" s="4">
        <v>1.4530000000000001</v>
      </c>
      <c r="BQ383" s="4">
        <v>13.553000000000001</v>
      </c>
      <c r="BR383" s="4">
        <v>191.45150000000001</v>
      </c>
      <c r="BU383" s="4">
        <v>76.073999999999998</v>
      </c>
      <c r="BW383" s="4">
        <v>611.399</v>
      </c>
      <c r="BX383" s="4">
        <v>0.670597</v>
      </c>
      <c r="BY383" s="4">
        <v>-5</v>
      </c>
      <c r="BZ383" s="4">
        <v>1.056567</v>
      </c>
      <c r="CA383" s="4">
        <v>16.387713999999999</v>
      </c>
      <c r="CB383" s="4">
        <v>21.342652999999999</v>
      </c>
    </row>
    <row r="384" spans="1:80">
      <c r="A384" s="2">
        <v>42440</v>
      </c>
      <c r="B384" s="32">
        <v>0.5742643287037037</v>
      </c>
      <c r="C384" s="4">
        <v>8.77</v>
      </c>
      <c r="D384" s="4">
        <v>4.1685999999999996</v>
      </c>
      <c r="E384" s="4" t="s">
        <v>155</v>
      </c>
      <c r="F384" s="4">
        <v>41686.301370000001</v>
      </c>
      <c r="G384" s="4">
        <v>733</v>
      </c>
      <c r="H384" s="4">
        <v>86.1</v>
      </c>
      <c r="I384" s="4">
        <v>25460</v>
      </c>
      <c r="K384" s="4">
        <v>4.4000000000000004</v>
      </c>
      <c r="L384" s="4">
        <v>2052</v>
      </c>
      <c r="M384" s="4">
        <v>0.85840000000000005</v>
      </c>
      <c r="N384" s="4">
        <v>7.5282999999999998</v>
      </c>
      <c r="O384" s="4">
        <v>3.5783999999999998</v>
      </c>
      <c r="P384" s="4">
        <v>629.21680000000003</v>
      </c>
      <c r="Q384" s="4">
        <v>73.878299999999996</v>
      </c>
      <c r="R384" s="4">
        <v>703.1</v>
      </c>
      <c r="S384" s="4">
        <v>509.00150000000002</v>
      </c>
      <c r="T384" s="4">
        <v>59.763500000000001</v>
      </c>
      <c r="U384" s="4">
        <v>568.79999999999995</v>
      </c>
      <c r="V384" s="4">
        <v>25459.981400000001</v>
      </c>
      <c r="Y384" s="4">
        <v>1761.4659999999999</v>
      </c>
      <c r="Z384" s="4">
        <v>0</v>
      </c>
      <c r="AA384" s="4">
        <v>3.7770000000000001</v>
      </c>
      <c r="AB384" s="4" t="s">
        <v>384</v>
      </c>
      <c r="AC384" s="4">
        <v>0</v>
      </c>
      <c r="AD384" s="4">
        <v>11.5</v>
      </c>
      <c r="AE384" s="4">
        <v>846</v>
      </c>
      <c r="AF384" s="4">
        <v>872</v>
      </c>
      <c r="AG384" s="4">
        <v>879</v>
      </c>
      <c r="AH384" s="4">
        <v>52</v>
      </c>
      <c r="AI384" s="4">
        <v>24.75</v>
      </c>
      <c r="AJ384" s="4">
        <v>0.56999999999999995</v>
      </c>
      <c r="AK384" s="4">
        <v>986</v>
      </c>
      <c r="AL384" s="4">
        <v>8</v>
      </c>
      <c r="AM384" s="4">
        <v>0</v>
      </c>
      <c r="AN384" s="4">
        <v>31</v>
      </c>
      <c r="AO384" s="4">
        <v>191</v>
      </c>
      <c r="AP384" s="4">
        <v>188</v>
      </c>
      <c r="AQ384" s="4">
        <v>3.7</v>
      </c>
      <c r="AR384" s="4">
        <v>195</v>
      </c>
      <c r="AS384" s="4" t="s">
        <v>155</v>
      </c>
      <c r="AT384" s="4">
        <v>2</v>
      </c>
      <c r="AU384" s="5">
        <v>0.78241898148148137</v>
      </c>
      <c r="AV384" s="4">
        <v>47.163553999999998</v>
      </c>
      <c r="AW384" s="4">
        <v>-88.484622000000002</v>
      </c>
      <c r="AX384" s="4">
        <v>318.39999999999998</v>
      </c>
      <c r="AY384" s="4">
        <v>43.4</v>
      </c>
      <c r="AZ384" s="4">
        <v>12</v>
      </c>
      <c r="BA384" s="4">
        <v>10</v>
      </c>
      <c r="BB384" s="4" t="s">
        <v>431</v>
      </c>
      <c r="BC384" s="4">
        <v>1.896703</v>
      </c>
      <c r="BD384" s="4">
        <v>1</v>
      </c>
      <c r="BE384" s="4">
        <v>2.5967030000000002</v>
      </c>
      <c r="BF384" s="4">
        <v>14.063000000000001</v>
      </c>
      <c r="BG384" s="4">
        <v>12.76</v>
      </c>
      <c r="BH384" s="4">
        <v>0.91</v>
      </c>
      <c r="BI384" s="4">
        <v>16.494</v>
      </c>
      <c r="BJ384" s="4">
        <v>1672.0450000000001</v>
      </c>
      <c r="BK384" s="4">
        <v>505.84699999999998</v>
      </c>
      <c r="BL384" s="4">
        <v>14.635</v>
      </c>
      <c r="BM384" s="4">
        <v>1.718</v>
      </c>
      <c r="BN384" s="4">
        <v>16.353000000000002</v>
      </c>
      <c r="BO384" s="4">
        <v>11.839</v>
      </c>
      <c r="BP384" s="4">
        <v>1.39</v>
      </c>
      <c r="BQ384" s="4">
        <v>13.228999999999999</v>
      </c>
      <c r="BR384" s="4">
        <v>186.9847</v>
      </c>
      <c r="BU384" s="4">
        <v>77.62</v>
      </c>
      <c r="BW384" s="4">
        <v>609.95799999999997</v>
      </c>
      <c r="BX384" s="4">
        <v>0.62852600000000003</v>
      </c>
      <c r="BY384" s="4">
        <v>-5</v>
      </c>
      <c r="BZ384" s="4">
        <v>1.054268</v>
      </c>
      <c r="CA384" s="4">
        <v>15.359605</v>
      </c>
      <c r="CB384" s="4">
        <v>21.296213999999999</v>
      </c>
    </row>
    <row r="385" spans="1:80">
      <c r="A385" s="2">
        <v>42440</v>
      </c>
      <c r="B385" s="32">
        <v>0.57427590277777785</v>
      </c>
      <c r="C385" s="4">
        <v>8.6159999999999997</v>
      </c>
      <c r="D385" s="4">
        <v>4.2805</v>
      </c>
      <c r="E385" s="4" t="s">
        <v>155</v>
      </c>
      <c r="F385" s="4">
        <v>42805.172414000001</v>
      </c>
      <c r="G385" s="4">
        <v>729</v>
      </c>
      <c r="H385" s="4">
        <v>85.9</v>
      </c>
      <c r="I385" s="4">
        <v>25326.1</v>
      </c>
      <c r="K385" s="4">
        <v>4.4000000000000004</v>
      </c>
      <c r="L385" s="4">
        <v>2052</v>
      </c>
      <c r="M385" s="4">
        <v>0.85870000000000002</v>
      </c>
      <c r="N385" s="4">
        <v>7.3989000000000003</v>
      </c>
      <c r="O385" s="4">
        <v>3.6757</v>
      </c>
      <c r="P385" s="4">
        <v>625.98429999999996</v>
      </c>
      <c r="Q385" s="4">
        <v>73.732200000000006</v>
      </c>
      <c r="R385" s="4">
        <v>699.7</v>
      </c>
      <c r="S385" s="4">
        <v>506.38650000000001</v>
      </c>
      <c r="T385" s="4">
        <v>59.645299999999999</v>
      </c>
      <c r="U385" s="4">
        <v>566</v>
      </c>
      <c r="V385" s="4">
        <v>25326.079099999999</v>
      </c>
      <c r="Y385" s="4">
        <v>1762.078</v>
      </c>
      <c r="Z385" s="4">
        <v>0</v>
      </c>
      <c r="AA385" s="4">
        <v>3.7783000000000002</v>
      </c>
      <c r="AB385" s="4" t="s">
        <v>384</v>
      </c>
      <c r="AC385" s="4">
        <v>0</v>
      </c>
      <c r="AD385" s="4">
        <v>11.5</v>
      </c>
      <c r="AE385" s="4">
        <v>846</v>
      </c>
      <c r="AF385" s="4">
        <v>873</v>
      </c>
      <c r="AG385" s="4">
        <v>879</v>
      </c>
      <c r="AH385" s="4">
        <v>52</v>
      </c>
      <c r="AI385" s="4">
        <v>24.75</v>
      </c>
      <c r="AJ385" s="4">
        <v>0.56999999999999995</v>
      </c>
      <c r="AK385" s="4">
        <v>986</v>
      </c>
      <c r="AL385" s="4">
        <v>8</v>
      </c>
      <c r="AM385" s="4">
        <v>0</v>
      </c>
      <c r="AN385" s="4">
        <v>31</v>
      </c>
      <c r="AO385" s="4">
        <v>191</v>
      </c>
      <c r="AP385" s="4">
        <v>188</v>
      </c>
      <c r="AQ385" s="4">
        <v>3.7</v>
      </c>
      <c r="AR385" s="4">
        <v>195</v>
      </c>
      <c r="AS385" s="4" t="s">
        <v>155</v>
      </c>
      <c r="AT385" s="4">
        <v>2</v>
      </c>
      <c r="AU385" s="5">
        <v>0.78243055555555552</v>
      </c>
      <c r="AV385" s="4">
        <v>47.163711999999997</v>
      </c>
      <c r="AW385" s="4">
        <v>-88.484802999999999</v>
      </c>
      <c r="AX385" s="4">
        <v>318.60000000000002</v>
      </c>
      <c r="AY385" s="4">
        <v>45.2</v>
      </c>
      <c r="AZ385" s="4">
        <v>12</v>
      </c>
      <c r="BA385" s="4">
        <v>10</v>
      </c>
      <c r="BB385" s="4" t="s">
        <v>431</v>
      </c>
      <c r="BC385" s="4">
        <v>2.0555439999999998</v>
      </c>
      <c r="BD385" s="4">
        <v>1.048152</v>
      </c>
      <c r="BE385" s="4">
        <v>2.9240759999999999</v>
      </c>
      <c r="BF385" s="4">
        <v>14.063000000000001</v>
      </c>
      <c r="BG385" s="4">
        <v>12.79</v>
      </c>
      <c r="BH385" s="4">
        <v>0.91</v>
      </c>
      <c r="BI385" s="4">
        <v>16.452999999999999</v>
      </c>
      <c r="BJ385" s="4">
        <v>1648.81</v>
      </c>
      <c r="BK385" s="4">
        <v>521.34500000000003</v>
      </c>
      <c r="BL385" s="4">
        <v>14.608000000000001</v>
      </c>
      <c r="BM385" s="4">
        <v>1.7210000000000001</v>
      </c>
      <c r="BN385" s="4">
        <v>16.329000000000001</v>
      </c>
      <c r="BO385" s="4">
        <v>11.817</v>
      </c>
      <c r="BP385" s="4">
        <v>1.3919999999999999</v>
      </c>
      <c r="BQ385" s="4">
        <v>13.209</v>
      </c>
      <c r="BR385" s="4">
        <v>186.62430000000001</v>
      </c>
      <c r="BU385" s="4">
        <v>77.906999999999996</v>
      </c>
      <c r="BW385" s="4">
        <v>612.21299999999997</v>
      </c>
      <c r="BX385" s="4">
        <v>0.63147399999999998</v>
      </c>
      <c r="BY385" s="4">
        <v>-5</v>
      </c>
      <c r="BZ385" s="4">
        <v>1.0528660000000001</v>
      </c>
      <c r="CA385" s="4">
        <v>15.431646000000001</v>
      </c>
      <c r="CB385" s="4">
        <v>21.267893000000001</v>
      </c>
    </row>
    <row r="386" spans="1:80">
      <c r="A386" s="2">
        <v>42440</v>
      </c>
      <c r="B386" s="32">
        <v>0.57428747685185189</v>
      </c>
      <c r="C386" s="4">
        <v>8.1</v>
      </c>
      <c r="D386" s="4">
        <v>5.1230000000000002</v>
      </c>
      <c r="E386" s="4" t="s">
        <v>155</v>
      </c>
      <c r="F386" s="4">
        <v>51229.533761999999</v>
      </c>
      <c r="G386" s="4">
        <v>718.9</v>
      </c>
      <c r="H386" s="4">
        <v>85.6</v>
      </c>
      <c r="I386" s="4">
        <v>25500.6</v>
      </c>
      <c r="K386" s="4">
        <v>4.4000000000000004</v>
      </c>
      <c r="L386" s="4">
        <v>2052</v>
      </c>
      <c r="M386" s="4">
        <v>0.85450000000000004</v>
      </c>
      <c r="N386" s="4">
        <v>6.9215999999999998</v>
      </c>
      <c r="O386" s="4">
        <v>4.3775000000000004</v>
      </c>
      <c r="P386" s="4">
        <v>614.28859999999997</v>
      </c>
      <c r="Q386" s="4">
        <v>73.112899999999996</v>
      </c>
      <c r="R386" s="4">
        <v>687.4</v>
      </c>
      <c r="S386" s="4">
        <v>496.92529999999999</v>
      </c>
      <c r="T386" s="4">
        <v>59.144300000000001</v>
      </c>
      <c r="U386" s="4">
        <v>556.1</v>
      </c>
      <c r="V386" s="4">
        <v>25500.585200000001</v>
      </c>
      <c r="Y386" s="4">
        <v>1753.4010000000001</v>
      </c>
      <c r="Z386" s="4">
        <v>0</v>
      </c>
      <c r="AA386" s="4">
        <v>3.7597</v>
      </c>
      <c r="AB386" s="4" t="s">
        <v>384</v>
      </c>
      <c r="AC386" s="4">
        <v>0</v>
      </c>
      <c r="AD386" s="4">
        <v>11.5</v>
      </c>
      <c r="AE386" s="4">
        <v>846</v>
      </c>
      <c r="AF386" s="4">
        <v>874</v>
      </c>
      <c r="AG386" s="4">
        <v>879</v>
      </c>
      <c r="AH386" s="4">
        <v>52</v>
      </c>
      <c r="AI386" s="4">
        <v>24.75</v>
      </c>
      <c r="AJ386" s="4">
        <v>0.56999999999999995</v>
      </c>
      <c r="AK386" s="4">
        <v>986</v>
      </c>
      <c r="AL386" s="4">
        <v>8</v>
      </c>
      <c r="AM386" s="4">
        <v>0</v>
      </c>
      <c r="AN386" s="4">
        <v>31</v>
      </c>
      <c r="AO386" s="4">
        <v>191</v>
      </c>
      <c r="AP386" s="4">
        <v>188</v>
      </c>
      <c r="AQ386" s="4">
        <v>3.8</v>
      </c>
      <c r="AR386" s="4">
        <v>195</v>
      </c>
      <c r="AS386" s="4" t="s">
        <v>155</v>
      </c>
      <c r="AT386" s="4">
        <v>2</v>
      </c>
      <c r="AU386" s="5">
        <v>0.78244212962962967</v>
      </c>
      <c r="AV386" s="4">
        <v>47.163854999999998</v>
      </c>
      <c r="AW386" s="4">
        <v>-88.484983999999997</v>
      </c>
      <c r="AX386" s="4">
        <v>318.7</v>
      </c>
      <c r="AY386" s="4">
        <v>45.7</v>
      </c>
      <c r="AZ386" s="4">
        <v>12</v>
      </c>
      <c r="BA386" s="4">
        <v>10</v>
      </c>
      <c r="BB386" s="4" t="s">
        <v>431</v>
      </c>
      <c r="BC386" s="4">
        <v>1.6</v>
      </c>
      <c r="BD386" s="4">
        <v>1.2</v>
      </c>
      <c r="BE386" s="4">
        <v>3</v>
      </c>
      <c r="BF386" s="4">
        <v>14.063000000000001</v>
      </c>
      <c r="BG386" s="4">
        <v>12.4</v>
      </c>
      <c r="BH386" s="4">
        <v>0.88</v>
      </c>
      <c r="BI386" s="4">
        <v>17.03</v>
      </c>
      <c r="BJ386" s="4">
        <v>1515.4090000000001</v>
      </c>
      <c r="BK386" s="4">
        <v>609.99699999999996</v>
      </c>
      <c r="BL386" s="4">
        <v>14.084</v>
      </c>
      <c r="BM386" s="4">
        <v>1.6759999999999999</v>
      </c>
      <c r="BN386" s="4">
        <v>15.760999999999999</v>
      </c>
      <c r="BO386" s="4">
        <v>11.393000000000001</v>
      </c>
      <c r="BP386" s="4">
        <v>1.3560000000000001</v>
      </c>
      <c r="BQ386" s="4">
        <v>12.749000000000001</v>
      </c>
      <c r="BR386" s="4">
        <v>184.6174</v>
      </c>
      <c r="BU386" s="4">
        <v>76.165000000000006</v>
      </c>
      <c r="BW386" s="4">
        <v>598.52300000000002</v>
      </c>
      <c r="BX386" s="4">
        <v>0.60557700000000003</v>
      </c>
      <c r="BY386" s="4">
        <v>-5</v>
      </c>
      <c r="BZ386" s="4">
        <v>1.054</v>
      </c>
      <c r="CA386" s="4">
        <v>14.798788</v>
      </c>
      <c r="CB386" s="4">
        <v>21.290800000000001</v>
      </c>
    </row>
    <row r="387" spans="1:80">
      <c r="A387" s="2">
        <v>42440</v>
      </c>
      <c r="B387" s="32">
        <v>0.57429905092592592</v>
      </c>
      <c r="C387" s="4">
        <v>6.891</v>
      </c>
      <c r="D387" s="4">
        <v>5.8771000000000004</v>
      </c>
      <c r="E387" s="4" t="s">
        <v>155</v>
      </c>
      <c r="F387" s="4">
        <v>58770.625</v>
      </c>
      <c r="G387" s="4">
        <v>642.79999999999995</v>
      </c>
      <c r="H387" s="4">
        <v>85.4</v>
      </c>
      <c r="I387" s="4">
        <v>33691.699999999997</v>
      </c>
      <c r="K387" s="4">
        <v>4.3</v>
      </c>
      <c r="L387" s="4">
        <v>2052</v>
      </c>
      <c r="M387" s="4">
        <v>0.84819999999999995</v>
      </c>
      <c r="N387" s="4">
        <v>5.8452000000000002</v>
      </c>
      <c r="O387" s="4">
        <v>4.9850000000000003</v>
      </c>
      <c r="P387" s="4">
        <v>545.23350000000005</v>
      </c>
      <c r="Q387" s="4">
        <v>72.437700000000007</v>
      </c>
      <c r="R387" s="4">
        <v>617.70000000000005</v>
      </c>
      <c r="S387" s="4">
        <v>441.06360000000001</v>
      </c>
      <c r="T387" s="4">
        <v>58.598100000000002</v>
      </c>
      <c r="U387" s="4">
        <v>499.7</v>
      </c>
      <c r="V387" s="4">
        <v>33691.656300000002</v>
      </c>
      <c r="Y387" s="4">
        <v>1740.54</v>
      </c>
      <c r="Z387" s="4">
        <v>0</v>
      </c>
      <c r="AA387" s="4">
        <v>3.6475</v>
      </c>
      <c r="AB387" s="4" t="s">
        <v>384</v>
      </c>
      <c r="AC387" s="4">
        <v>0</v>
      </c>
      <c r="AD387" s="4">
        <v>11.5</v>
      </c>
      <c r="AE387" s="4">
        <v>847</v>
      </c>
      <c r="AF387" s="4">
        <v>875</v>
      </c>
      <c r="AG387" s="4">
        <v>880</v>
      </c>
      <c r="AH387" s="4">
        <v>52</v>
      </c>
      <c r="AI387" s="4">
        <v>24.75</v>
      </c>
      <c r="AJ387" s="4">
        <v>0.56999999999999995</v>
      </c>
      <c r="AK387" s="4">
        <v>986</v>
      </c>
      <c r="AL387" s="4">
        <v>8</v>
      </c>
      <c r="AM387" s="4">
        <v>0</v>
      </c>
      <c r="AN387" s="4">
        <v>31</v>
      </c>
      <c r="AO387" s="4">
        <v>191</v>
      </c>
      <c r="AP387" s="4">
        <v>188</v>
      </c>
      <c r="AQ387" s="4">
        <v>3.8</v>
      </c>
      <c r="AR387" s="4">
        <v>195</v>
      </c>
      <c r="AS387" s="4" t="s">
        <v>155</v>
      </c>
      <c r="AT387" s="4">
        <v>2</v>
      </c>
      <c r="AU387" s="5">
        <v>0.78245370370370371</v>
      </c>
      <c r="AV387" s="4">
        <v>47.163980000000002</v>
      </c>
      <c r="AW387" s="4">
        <v>-88.485184000000004</v>
      </c>
      <c r="AX387" s="4">
        <v>319.3</v>
      </c>
      <c r="AY387" s="4">
        <v>45.5</v>
      </c>
      <c r="AZ387" s="4">
        <v>12</v>
      </c>
      <c r="BA387" s="4">
        <v>10</v>
      </c>
      <c r="BB387" s="4" t="s">
        <v>437</v>
      </c>
      <c r="BC387" s="4">
        <v>1.6249750000000001</v>
      </c>
      <c r="BD387" s="4">
        <v>1.2749250000000001</v>
      </c>
      <c r="BE387" s="4">
        <v>3.024975</v>
      </c>
      <c r="BF387" s="4">
        <v>14.063000000000001</v>
      </c>
      <c r="BG387" s="4">
        <v>11.85</v>
      </c>
      <c r="BH387" s="4">
        <v>0.84</v>
      </c>
      <c r="BI387" s="4">
        <v>17.893999999999998</v>
      </c>
      <c r="BJ387" s="4">
        <v>1248.087</v>
      </c>
      <c r="BK387" s="4">
        <v>677.46500000000003</v>
      </c>
      <c r="BL387" s="4">
        <v>12.192</v>
      </c>
      <c r="BM387" s="4">
        <v>1.62</v>
      </c>
      <c r="BN387" s="4">
        <v>13.811</v>
      </c>
      <c r="BO387" s="4">
        <v>9.8620000000000001</v>
      </c>
      <c r="BP387" s="4">
        <v>1.31</v>
      </c>
      <c r="BQ387" s="4">
        <v>11.173</v>
      </c>
      <c r="BR387" s="4">
        <v>237.88210000000001</v>
      </c>
      <c r="BU387" s="4">
        <v>73.734999999999999</v>
      </c>
      <c r="BW387" s="4">
        <v>566.29499999999996</v>
      </c>
      <c r="BX387" s="4">
        <v>0.55985499999999999</v>
      </c>
      <c r="BY387" s="4">
        <v>-5</v>
      </c>
      <c r="BZ387" s="4">
        <v>1.0535669999999999</v>
      </c>
      <c r="CA387" s="4">
        <v>13.681457</v>
      </c>
      <c r="CB387" s="4">
        <v>21.282053000000001</v>
      </c>
    </row>
    <row r="388" spans="1:80">
      <c r="A388" s="2">
        <v>42440</v>
      </c>
      <c r="B388" s="32">
        <v>0.57431062499999996</v>
      </c>
      <c r="C388" s="4">
        <v>7.1619999999999999</v>
      </c>
      <c r="D388" s="4">
        <v>5.8249000000000004</v>
      </c>
      <c r="E388" s="4" t="s">
        <v>155</v>
      </c>
      <c r="F388" s="4">
        <v>58248.676102999998</v>
      </c>
      <c r="G388" s="4">
        <v>581.6</v>
      </c>
      <c r="H388" s="4">
        <v>77.2</v>
      </c>
      <c r="I388" s="4">
        <v>45841.599999999999</v>
      </c>
      <c r="K388" s="4">
        <v>4.54</v>
      </c>
      <c r="L388" s="4">
        <v>2052</v>
      </c>
      <c r="M388" s="4">
        <v>0.83399999999999996</v>
      </c>
      <c r="N388" s="4">
        <v>5.9733000000000001</v>
      </c>
      <c r="O388" s="4">
        <v>4.8581000000000003</v>
      </c>
      <c r="P388" s="4">
        <v>485.09980000000002</v>
      </c>
      <c r="Q388" s="4">
        <v>64.386099999999999</v>
      </c>
      <c r="R388" s="4">
        <v>549.5</v>
      </c>
      <c r="S388" s="4">
        <v>392.41879999999998</v>
      </c>
      <c r="T388" s="4">
        <v>52.084800000000001</v>
      </c>
      <c r="U388" s="4">
        <v>444.5</v>
      </c>
      <c r="V388" s="4">
        <v>45841.563600000001</v>
      </c>
      <c r="Y388" s="4">
        <v>1711.421</v>
      </c>
      <c r="Z388" s="4">
        <v>0</v>
      </c>
      <c r="AA388" s="4">
        <v>3.7867000000000002</v>
      </c>
      <c r="AB388" s="4" t="s">
        <v>384</v>
      </c>
      <c r="AC388" s="4">
        <v>0</v>
      </c>
      <c r="AD388" s="4">
        <v>11.6</v>
      </c>
      <c r="AE388" s="4">
        <v>847</v>
      </c>
      <c r="AF388" s="4">
        <v>876</v>
      </c>
      <c r="AG388" s="4">
        <v>880</v>
      </c>
      <c r="AH388" s="4">
        <v>52</v>
      </c>
      <c r="AI388" s="4">
        <v>24.75</v>
      </c>
      <c r="AJ388" s="4">
        <v>0.56999999999999995</v>
      </c>
      <c r="AK388" s="4">
        <v>986</v>
      </c>
      <c r="AL388" s="4">
        <v>8</v>
      </c>
      <c r="AM388" s="4">
        <v>0</v>
      </c>
      <c r="AN388" s="4">
        <v>31</v>
      </c>
      <c r="AO388" s="4">
        <v>191</v>
      </c>
      <c r="AP388" s="4">
        <v>188</v>
      </c>
      <c r="AQ388" s="4">
        <v>4</v>
      </c>
      <c r="AR388" s="4">
        <v>195</v>
      </c>
      <c r="AS388" s="4" t="s">
        <v>155</v>
      </c>
      <c r="AT388" s="4">
        <v>2</v>
      </c>
      <c r="AU388" s="5">
        <v>0.78246527777777775</v>
      </c>
      <c r="AV388" s="4">
        <v>47.164090999999999</v>
      </c>
      <c r="AW388" s="4">
        <v>-88.485403000000005</v>
      </c>
      <c r="AX388" s="4">
        <v>319.89999999999998</v>
      </c>
      <c r="AY388" s="4">
        <v>45.5</v>
      </c>
      <c r="AZ388" s="4">
        <v>12</v>
      </c>
      <c r="BA388" s="4">
        <v>9</v>
      </c>
      <c r="BB388" s="4" t="s">
        <v>435</v>
      </c>
      <c r="BC388" s="4">
        <v>1.7</v>
      </c>
      <c r="BD388" s="4">
        <v>1.375624</v>
      </c>
      <c r="BE388" s="4">
        <v>2.9756239999999998</v>
      </c>
      <c r="BF388" s="4">
        <v>14.063000000000001</v>
      </c>
      <c r="BG388" s="4">
        <v>10.77</v>
      </c>
      <c r="BH388" s="4">
        <v>0.77</v>
      </c>
      <c r="BI388" s="4">
        <v>19.899999999999999</v>
      </c>
      <c r="BJ388" s="4">
        <v>1174.5609999999999</v>
      </c>
      <c r="BK388" s="4">
        <v>608.00099999999998</v>
      </c>
      <c r="BL388" s="4">
        <v>9.9890000000000008</v>
      </c>
      <c r="BM388" s="4">
        <v>1.3260000000000001</v>
      </c>
      <c r="BN388" s="4">
        <v>11.315</v>
      </c>
      <c r="BO388" s="4">
        <v>8.0809999999999995</v>
      </c>
      <c r="BP388" s="4">
        <v>1.073</v>
      </c>
      <c r="BQ388" s="4">
        <v>9.1530000000000005</v>
      </c>
      <c r="BR388" s="4">
        <v>298.06950000000001</v>
      </c>
      <c r="BU388" s="4">
        <v>66.768000000000001</v>
      </c>
      <c r="BW388" s="4">
        <v>541.40200000000004</v>
      </c>
      <c r="BX388" s="4">
        <v>0.479267</v>
      </c>
      <c r="BY388" s="4">
        <v>-5</v>
      </c>
      <c r="BZ388" s="4">
        <v>1.0534330000000001</v>
      </c>
      <c r="CA388" s="4">
        <v>11.712088</v>
      </c>
      <c r="CB388" s="4">
        <v>21.279347000000001</v>
      </c>
    </row>
    <row r="389" spans="1:80">
      <c r="A389" s="2">
        <v>42440</v>
      </c>
      <c r="B389" s="32">
        <v>0.574322199074074</v>
      </c>
      <c r="C389" s="4">
        <v>7.6769999999999996</v>
      </c>
      <c r="D389" s="4">
        <v>5.4551999999999996</v>
      </c>
      <c r="E389" s="4" t="s">
        <v>155</v>
      </c>
      <c r="F389" s="4">
        <v>54551.756868999997</v>
      </c>
      <c r="G389" s="4">
        <v>582.9</v>
      </c>
      <c r="H389" s="4">
        <v>74.8</v>
      </c>
      <c r="I389" s="4">
        <v>38874.9</v>
      </c>
      <c r="K389" s="4">
        <v>5.39</v>
      </c>
      <c r="L389" s="4">
        <v>2052</v>
      </c>
      <c r="M389" s="4">
        <v>0.84099999999999997</v>
      </c>
      <c r="N389" s="4">
        <v>6.4564000000000004</v>
      </c>
      <c r="O389" s="4">
        <v>4.5876000000000001</v>
      </c>
      <c r="P389" s="4">
        <v>490.17079999999999</v>
      </c>
      <c r="Q389" s="4">
        <v>62.904400000000003</v>
      </c>
      <c r="R389" s="4">
        <v>553.1</v>
      </c>
      <c r="S389" s="4">
        <v>396.52089999999998</v>
      </c>
      <c r="T389" s="4">
        <v>50.886200000000002</v>
      </c>
      <c r="U389" s="4">
        <v>447.4</v>
      </c>
      <c r="V389" s="4">
        <v>38874.896099999998</v>
      </c>
      <c r="Y389" s="4">
        <v>1725.6659999999999</v>
      </c>
      <c r="Z389" s="4">
        <v>0</v>
      </c>
      <c r="AA389" s="4">
        <v>4.5324999999999998</v>
      </c>
      <c r="AB389" s="4" t="s">
        <v>384</v>
      </c>
      <c r="AC389" s="4">
        <v>0</v>
      </c>
      <c r="AD389" s="4">
        <v>11.6</v>
      </c>
      <c r="AE389" s="4">
        <v>849</v>
      </c>
      <c r="AF389" s="4">
        <v>876</v>
      </c>
      <c r="AG389" s="4">
        <v>881</v>
      </c>
      <c r="AH389" s="4">
        <v>52</v>
      </c>
      <c r="AI389" s="4">
        <v>24.75</v>
      </c>
      <c r="AJ389" s="4">
        <v>0.56999999999999995</v>
      </c>
      <c r="AK389" s="4">
        <v>986</v>
      </c>
      <c r="AL389" s="4">
        <v>8</v>
      </c>
      <c r="AM389" s="4">
        <v>0</v>
      </c>
      <c r="AN389" s="4">
        <v>31</v>
      </c>
      <c r="AO389" s="4">
        <v>191</v>
      </c>
      <c r="AP389" s="4">
        <v>188</v>
      </c>
      <c r="AQ389" s="4">
        <v>4.0999999999999996</v>
      </c>
      <c r="AR389" s="4">
        <v>195</v>
      </c>
      <c r="AS389" s="4" t="s">
        <v>155</v>
      </c>
      <c r="AT389" s="4">
        <v>2</v>
      </c>
      <c r="AU389" s="5">
        <v>0.78247685185185178</v>
      </c>
      <c r="AV389" s="4">
        <v>47.164199000000004</v>
      </c>
      <c r="AW389" s="4">
        <v>-88.485619</v>
      </c>
      <c r="AX389" s="4">
        <v>320.2</v>
      </c>
      <c r="AY389" s="4">
        <v>45.5</v>
      </c>
      <c r="AZ389" s="4">
        <v>12</v>
      </c>
      <c r="BA389" s="4">
        <v>9</v>
      </c>
      <c r="BB389" s="4" t="s">
        <v>435</v>
      </c>
      <c r="BC389" s="4">
        <v>1.7</v>
      </c>
      <c r="BD389" s="4">
        <v>1</v>
      </c>
      <c r="BE389" s="4">
        <v>2.6</v>
      </c>
      <c r="BF389" s="4">
        <v>14.063000000000001</v>
      </c>
      <c r="BG389" s="4">
        <v>11.27</v>
      </c>
      <c r="BH389" s="4">
        <v>0.8</v>
      </c>
      <c r="BI389" s="4">
        <v>18.911000000000001</v>
      </c>
      <c r="BJ389" s="4">
        <v>1310.8209999999999</v>
      </c>
      <c r="BK389" s="4">
        <v>592.81600000000003</v>
      </c>
      <c r="BL389" s="4">
        <v>10.422000000000001</v>
      </c>
      <c r="BM389" s="4">
        <v>1.337</v>
      </c>
      <c r="BN389" s="4">
        <v>11.759</v>
      </c>
      <c r="BO389" s="4">
        <v>8.4309999999999992</v>
      </c>
      <c r="BP389" s="4">
        <v>1.0820000000000001</v>
      </c>
      <c r="BQ389" s="4">
        <v>9.5120000000000005</v>
      </c>
      <c r="BR389" s="4">
        <v>260.98770000000002</v>
      </c>
      <c r="BU389" s="4">
        <v>69.512</v>
      </c>
      <c r="BW389" s="4">
        <v>669.10599999999999</v>
      </c>
      <c r="BX389" s="4">
        <v>0.41853600000000002</v>
      </c>
      <c r="BY389" s="4">
        <v>-5</v>
      </c>
      <c r="BZ389" s="4">
        <v>1.054</v>
      </c>
      <c r="CA389" s="4">
        <v>10.227973</v>
      </c>
      <c r="CB389" s="4">
        <v>21.290800000000001</v>
      </c>
    </row>
    <row r="390" spans="1:80">
      <c r="A390" s="2">
        <v>42440</v>
      </c>
      <c r="B390" s="32">
        <v>0.57433377314814815</v>
      </c>
      <c r="C390" s="4">
        <v>7.3520000000000003</v>
      </c>
      <c r="D390" s="4">
        <v>5.5513000000000003</v>
      </c>
      <c r="E390" s="4" t="s">
        <v>155</v>
      </c>
      <c r="F390" s="4">
        <v>55513.182956999997</v>
      </c>
      <c r="G390" s="4">
        <v>579.70000000000005</v>
      </c>
      <c r="H390" s="4">
        <v>74.8</v>
      </c>
      <c r="I390" s="4">
        <v>38749.9</v>
      </c>
      <c r="K390" s="4">
        <v>5.2</v>
      </c>
      <c r="L390" s="4">
        <v>2052</v>
      </c>
      <c r="M390" s="4">
        <v>0.8427</v>
      </c>
      <c r="N390" s="4">
        <v>6.1951999999999998</v>
      </c>
      <c r="O390" s="4">
        <v>4.6782000000000004</v>
      </c>
      <c r="P390" s="4">
        <v>488.51690000000002</v>
      </c>
      <c r="Q390" s="4">
        <v>63.065399999999997</v>
      </c>
      <c r="R390" s="4">
        <v>551.6</v>
      </c>
      <c r="S390" s="4">
        <v>395.18299999999999</v>
      </c>
      <c r="T390" s="4">
        <v>51.016399999999997</v>
      </c>
      <c r="U390" s="4">
        <v>446.2</v>
      </c>
      <c r="V390" s="4">
        <v>38749.896399999998</v>
      </c>
      <c r="Y390" s="4">
        <v>1729.2449999999999</v>
      </c>
      <c r="Z390" s="4">
        <v>0</v>
      </c>
      <c r="AA390" s="4">
        <v>4.3860999999999999</v>
      </c>
      <c r="AB390" s="4" t="s">
        <v>384</v>
      </c>
      <c r="AC390" s="4">
        <v>0</v>
      </c>
      <c r="AD390" s="4">
        <v>11.6</v>
      </c>
      <c r="AE390" s="4">
        <v>850</v>
      </c>
      <c r="AF390" s="4">
        <v>876</v>
      </c>
      <c r="AG390" s="4">
        <v>882</v>
      </c>
      <c r="AH390" s="4">
        <v>52</v>
      </c>
      <c r="AI390" s="4">
        <v>24.75</v>
      </c>
      <c r="AJ390" s="4">
        <v>0.56999999999999995</v>
      </c>
      <c r="AK390" s="4">
        <v>986</v>
      </c>
      <c r="AL390" s="4">
        <v>8</v>
      </c>
      <c r="AM390" s="4">
        <v>0</v>
      </c>
      <c r="AN390" s="4">
        <v>31</v>
      </c>
      <c r="AO390" s="4">
        <v>191.4</v>
      </c>
      <c r="AP390" s="4">
        <v>188.4</v>
      </c>
      <c r="AQ390" s="4">
        <v>4.0999999999999996</v>
      </c>
      <c r="AR390" s="4">
        <v>195</v>
      </c>
      <c r="AS390" s="4" t="s">
        <v>155</v>
      </c>
      <c r="AT390" s="4">
        <v>2</v>
      </c>
      <c r="AU390" s="5">
        <v>0.78248842592592593</v>
      </c>
      <c r="AV390" s="4">
        <v>47.164256000000002</v>
      </c>
      <c r="AW390" s="4">
        <v>-88.485876000000005</v>
      </c>
      <c r="AX390" s="4">
        <v>320.39999999999998</v>
      </c>
      <c r="AY390" s="4">
        <v>44.8</v>
      </c>
      <c r="AZ390" s="4">
        <v>12</v>
      </c>
      <c r="BA390" s="4">
        <v>9</v>
      </c>
      <c r="BB390" s="4" t="s">
        <v>435</v>
      </c>
      <c r="BC390" s="4">
        <v>1.5766230000000001</v>
      </c>
      <c r="BD390" s="4">
        <v>1.0493509999999999</v>
      </c>
      <c r="BE390" s="4">
        <v>2.6</v>
      </c>
      <c r="BF390" s="4">
        <v>14.063000000000001</v>
      </c>
      <c r="BG390" s="4">
        <v>11.41</v>
      </c>
      <c r="BH390" s="4">
        <v>0.81</v>
      </c>
      <c r="BI390" s="4">
        <v>18.664000000000001</v>
      </c>
      <c r="BJ390" s="4">
        <v>1273.453</v>
      </c>
      <c r="BK390" s="4">
        <v>612.04</v>
      </c>
      <c r="BL390" s="4">
        <v>10.516</v>
      </c>
      <c r="BM390" s="4">
        <v>1.3580000000000001</v>
      </c>
      <c r="BN390" s="4">
        <v>11.872999999999999</v>
      </c>
      <c r="BO390" s="4">
        <v>8.5069999999999997</v>
      </c>
      <c r="BP390" s="4">
        <v>1.0980000000000001</v>
      </c>
      <c r="BQ390" s="4">
        <v>9.6050000000000004</v>
      </c>
      <c r="BR390" s="4">
        <v>263.38709999999998</v>
      </c>
      <c r="BU390" s="4">
        <v>70.522999999999996</v>
      </c>
      <c r="BW390" s="4">
        <v>655.54499999999996</v>
      </c>
      <c r="BX390" s="4">
        <v>0.41270099999999998</v>
      </c>
      <c r="BY390" s="4">
        <v>-5</v>
      </c>
      <c r="BZ390" s="4">
        <v>1.054433</v>
      </c>
      <c r="CA390" s="4">
        <v>10.085381</v>
      </c>
      <c r="CB390" s="4">
        <v>21.299547</v>
      </c>
    </row>
    <row r="391" spans="1:80">
      <c r="A391" s="2">
        <v>42440</v>
      </c>
      <c r="B391" s="32">
        <v>0.57434534722222219</v>
      </c>
      <c r="C391" s="4">
        <v>6.9160000000000004</v>
      </c>
      <c r="D391" s="4">
        <v>5.7480000000000002</v>
      </c>
      <c r="E391" s="4" t="s">
        <v>155</v>
      </c>
      <c r="F391" s="4">
        <v>57480.318142999997</v>
      </c>
      <c r="G391" s="4">
        <v>558.70000000000005</v>
      </c>
      <c r="H391" s="4">
        <v>74.900000000000006</v>
      </c>
      <c r="I391" s="4">
        <v>46125.3</v>
      </c>
      <c r="K391" s="4">
        <v>4.8099999999999996</v>
      </c>
      <c r="L391" s="4">
        <v>2052</v>
      </c>
      <c r="M391" s="4">
        <v>0.83650000000000002</v>
      </c>
      <c r="N391" s="4">
        <v>5.7853000000000003</v>
      </c>
      <c r="O391" s="4">
        <v>4.8080999999999996</v>
      </c>
      <c r="P391" s="4">
        <v>467.36720000000003</v>
      </c>
      <c r="Q391" s="4">
        <v>62.622399999999999</v>
      </c>
      <c r="R391" s="4">
        <v>530</v>
      </c>
      <c r="S391" s="4">
        <v>378.07409999999999</v>
      </c>
      <c r="T391" s="4">
        <v>50.658000000000001</v>
      </c>
      <c r="U391" s="4">
        <v>428.7</v>
      </c>
      <c r="V391" s="4">
        <v>46125.3</v>
      </c>
      <c r="Y391" s="4">
        <v>1716.4690000000001</v>
      </c>
      <c r="Z391" s="4">
        <v>0</v>
      </c>
      <c r="AA391" s="4">
        <v>4.0202999999999998</v>
      </c>
      <c r="AB391" s="4" t="s">
        <v>384</v>
      </c>
      <c r="AC391" s="4">
        <v>0</v>
      </c>
      <c r="AD391" s="4">
        <v>11.6</v>
      </c>
      <c r="AE391" s="4">
        <v>850</v>
      </c>
      <c r="AF391" s="4">
        <v>877</v>
      </c>
      <c r="AG391" s="4">
        <v>881</v>
      </c>
      <c r="AH391" s="4">
        <v>52</v>
      </c>
      <c r="AI391" s="4">
        <v>24.75</v>
      </c>
      <c r="AJ391" s="4">
        <v>0.56999999999999995</v>
      </c>
      <c r="AK391" s="4">
        <v>986</v>
      </c>
      <c r="AL391" s="4">
        <v>8</v>
      </c>
      <c r="AM391" s="4">
        <v>0</v>
      </c>
      <c r="AN391" s="4">
        <v>31</v>
      </c>
      <c r="AO391" s="4">
        <v>192</v>
      </c>
      <c r="AP391" s="4">
        <v>189</v>
      </c>
      <c r="AQ391" s="4">
        <v>4.0999999999999996</v>
      </c>
      <c r="AR391" s="4">
        <v>195</v>
      </c>
      <c r="AS391" s="4" t="s">
        <v>155</v>
      </c>
      <c r="AT391" s="4">
        <v>2</v>
      </c>
      <c r="AU391" s="5">
        <v>0.78250000000000008</v>
      </c>
      <c r="AV391" s="4">
        <v>47.164292000000003</v>
      </c>
      <c r="AW391" s="4">
        <v>-88.486087999999995</v>
      </c>
      <c r="AX391" s="4">
        <v>319.89999999999998</v>
      </c>
      <c r="AY391" s="4">
        <v>41.5</v>
      </c>
      <c r="AZ391" s="4">
        <v>12</v>
      </c>
      <c r="BA391" s="4">
        <v>9</v>
      </c>
      <c r="BB391" s="4" t="s">
        <v>435</v>
      </c>
      <c r="BC391" s="4">
        <v>1.2</v>
      </c>
      <c r="BD391" s="4">
        <v>1.224575</v>
      </c>
      <c r="BE391" s="4">
        <v>2.6245750000000001</v>
      </c>
      <c r="BF391" s="4">
        <v>14.063000000000001</v>
      </c>
      <c r="BG391" s="4">
        <v>10.94</v>
      </c>
      <c r="BH391" s="4">
        <v>0.78</v>
      </c>
      <c r="BI391" s="4">
        <v>19.547999999999998</v>
      </c>
      <c r="BJ391" s="4">
        <v>1153.316</v>
      </c>
      <c r="BK391" s="4">
        <v>610.06500000000005</v>
      </c>
      <c r="BL391" s="4">
        <v>9.7569999999999997</v>
      </c>
      <c r="BM391" s="4">
        <v>1.3069999999999999</v>
      </c>
      <c r="BN391" s="4">
        <v>11.064</v>
      </c>
      <c r="BO391" s="4">
        <v>7.8929999999999998</v>
      </c>
      <c r="BP391" s="4">
        <v>1.0580000000000001</v>
      </c>
      <c r="BQ391" s="4">
        <v>8.9499999999999993</v>
      </c>
      <c r="BR391" s="4">
        <v>304.05810000000002</v>
      </c>
      <c r="BU391" s="4">
        <v>67.89</v>
      </c>
      <c r="BW391" s="4">
        <v>582.74900000000002</v>
      </c>
      <c r="BX391" s="4">
        <v>0.41056700000000002</v>
      </c>
      <c r="BY391" s="4">
        <v>-5</v>
      </c>
      <c r="BZ391" s="4">
        <v>1.052835</v>
      </c>
      <c r="CA391" s="4">
        <v>10.033231000000001</v>
      </c>
      <c r="CB391" s="4">
        <v>21.267267</v>
      </c>
    </row>
    <row r="392" spans="1:80">
      <c r="A392" s="2">
        <v>42440</v>
      </c>
      <c r="B392" s="32">
        <v>0.57435692129629634</v>
      </c>
      <c r="C392" s="4">
        <v>6.9880000000000004</v>
      </c>
      <c r="D392" s="4">
        <v>5.7103999999999999</v>
      </c>
      <c r="E392" s="4" t="s">
        <v>155</v>
      </c>
      <c r="F392" s="4">
        <v>57104.407736000001</v>
      </c>
      <c r="G392" s="4">
        <v>666.7</v>
      </c>
      <c r="H392" s="4">
        <v>74.599999999999994</v>
      </c>
      <c r="I392" s="4">
        <v>46127</v>
      </c>
      <c r="K392" s="4">
        <v>5.35</v>
      </c>
      <c r="L392" s="4">
        <v>2052</v>
      </c>
      <c r="M392" s="4">
        <v>0.83630000000000004</v>
      </c>
      <c r="N392" s="4">
        <v>5.8433999999999999</v>
      </c>
      <c r="O392" s="4">
        <v>4.7754000000000003</v>
      </c>
      <c r="P392" s="4">
        <v>557.55909999999994</v>
      </c>
      <c r="Q392" s="4">
        <v>62.385100000000001</v>
      </c>
      <c r="R392" s="4">
        <v>619.9</v>
      </c>
      <c r="S392" s="4">
        <v>451.03429999999997</v>
      </c>
      <c r="T392" s="4">
        <v>50.466099999999997</v>
      </c>
      <c r="U392" s="4">
        <v>501.5</v>
      </c>
      <c r="V392" s="4">
        <v>46127</v>
      </c>
      <c r="Y392" s="4">
        <v>1716.009</v>
      </c>
      <c r="Z392" s="4">
        <v>0</v>
      </c>
      <c r="AA392" s="4">
        <v>4.4755000000000003</v>
      </c>
      <c r="AB392" s="4" t="s">
        <v>384</v>
      </c>
      <c r="AC392" s="4">
        <v>0</v>
      </c>
      <c r="AD392" s="4">
        <v>11.5</v>
      </c>
      <c r="AE392" s="4">
        <v>850</v>
      </c>
      <c r="AF392" s="4">
        <v>877</v>
      </c>
      <c r="AG392" s="4">
        <v>882</v>
      </c>
      <c r="AH392" s="4">
        <v>52</v>
      </c>
      <c r="AI392" s="4">
        <v>24.75</v>
      </c>
      <c r="AJ392" s="4">
        <v>0.56999999999999995</v>
      </c>
      <c r="AK392" s="4">
        <v>986</v>
      </c>
      <c r="AL392" s="4">
        <v>8</v>
      </c>
      <c r="AM392" s="4">
        <v>0</v>
      </c>
      <c r="AN392" s="4">
        <v>31</v>
      </c>
      <c r="AO392" s="4">
        <v>192</v>
      </c>
      <c r="AP392" s="4">
        <v>188.6</v>
      </c>
      <c r="AQ392" s="4">
        <v>4</v>
      </c>
      <c r="AR392" s="4">
        <v>195</v>
      </c>
      <c r="AS392" s="4" t="s">
        <v>155</v>
      </c>
      <c r="AT392" s="4">
        <v>2</v>
      </c>
      <c r="AU392" s="5">
        <v>0.78251157407407401</v>
      </c>
      <c r="AV392" s="4">
        <v>47.164332999999999</v>
      </c>
      <c r="AW392" s="4">
        <v>-88.486295999999996</v>
      </c>
      <c r="AX392" s="4">
        <v>319.8</v>
      </c>
      <c r="AY392" s="4">
        <v>39.1</v>
      </c>
      <c r="AZ392" s="4">
        <v>12</v>
      </c>
      <c r="BA392" s="4">
        <v>10</v>
      </c>
      <c r="BB392" s="4" t="s">
        <v>437</v>
      </c>
      <c r="BC392" s="4">
        <v>1.2</v>
      </c>
      <c r="BD392" s="4">
        <v>1.348951</v>
      </c>
      <c r="BE392" s="4">
        <v>2.7</v>
      </c>
      <c r="BF392" s="4">
        <v>14.063000000000001</v>
      </c>
      <c r="BG392" s="4">
        <v>10.93</v>
      </c>
      <c r="BH392" s="4">
        <v>0.78</v>
      </c>
      <c r="BI392" s="4">
        <v>19.579999999999998</v>
      </c>
      <c r="BJ392" s="4">
        <v>1162.9390000000001</v>
      </c>
      <c r="BK392" s="4">
        <v>604.89400000000001</v>
      </c>
      <c r="BL392" s="4">
        <v>11.62</v>
      </c>
      <c r="BM392" s="4">
        <v>1.3</v>
      </c>
      <c r="BN392" s="4">
        <v>12.920999999999999</v>
      </c>
      <c r="BO392" s="4">
        <v>9.4</v>
      </c>
      <c r="BP392" s="4">
        <v>1.052</v>
      </c>
      <c r="BQ392" s="4">
        <v>10.452</v>
      </c>
      <c r="BR392" s="4">
        <v>303.55840000000001</v>
      </c>
      <c r="BU392" s="4">
        <v>67.757999999999996</v>
      </c>
      <c r="BW392" s="4">
        <v>647.63</v>
      </c>
      <c r="BX392" s="4">
        <v>0.39094800000000002</v>
      </c>
      <c r="BY392" s="4">
        <v>-5</v>
      </c>
      <c r="BZ392" s="4">
        <v>1.05</v>
      </c>
      <c r="CA392" s="4">
        <v>9.5537919999999996</v>
      </c>
      <c r="CB392" s="4">
        <v>21.21</v>
      </c>
    </row>
    <row r="393" spans="1:80">
      <c r="A393" s="2">
        <v>42440</v>
      </c>
      <c r="B393" s="32">
        <v>0.57436849537037038</v>
      </c>
      <c r="C393" s="4">
        <v>6.5259999999999998</v>
      </c>
      <c r="D393" s="4">
        <v>5.5218999999999996</v>
      </c>
      <c r="E393" s="4" t="s">
        <v>155</v>
      </c>
      <c r="F393" s="4">
        <v>55219.415693000003</v>
      </c>
      <c r="G393" s="4">
        <v>713.4</v>
      </c>
      <c r="H393" s="4">
        <v>74.599999999999994</v>
      </c>
      <c r="I393" s="4">
        <v>46124.3</v>
      </c>
      <c r="K393" s="4">
        <v>5.5</v>
      </c>
      <c r="L393" s="4">
        <v>2052</v>
      </c>
      <c r="M393" s="4">
        <v>0.84179999999999999</v>
      </c>
      <c r="N393" s="4">
        <v>5.4936999999999996</v>
      </c>
      <c r="O393" s="4">
        <v>4.6483999999999996</v>
      </c>
      <c r="P393" s="4">
        <v>600.54780000000005</v>
      </c>
      <c r="Q393" s="4">
        <v>62.799100000000003</v>
      </c>
      <c r="R393" s="4">
        <v>663.3</v>
      </c>
      <c r="S393" s="4">
        <v>485.8098</v>
      </c>
      <c r="T393" s="4">
        <v>50.801000000000002</v>
      </c>
      <c r="U393" s="4">
        <v>536.6</v>
      </c>
      <c r="V393" s="4">
        <v>46124.3</v>
      </c>
      <c r="Y393" s="4">
        <v>1727.396</v>
      </c>
      <c r="Z393" s="4">
        <v>0</v>
      </c>
      <c r="AA393" s="4">
        <v>4.63</v>
      </c>
      <c r="AB393" s="4" t="s">
        <v>384</v>
      </c>
      <c r="AC393" s="4">
        <v>0</v>
      </c>
      <c r="AD393" s="4">
        <v>11.5</v>
      </c>
      <c r="AE393" s="4">
        <v>849</v>
      </c>
      <c r="AF393" s="4">
        <v>878</v>
      </c>
      <c r="AG393" s="4">
        <v>881</v>
      </c>
      <c r="AH393" s="4">
        <v>52</v>
      </c>
      <c r="AI393" s="4">
        <v>24.75</v>
      </c>
      <c r="AJ393" s="4">
        <v>0.56999999999999995</v>
      </c>
      <c r="AK393" s="4">
        <v>986</v>
      </c>
      <c r="AL393" s="4">
        <v>8</v>
      </c>
      <c r="AM393" s="4">
        <v>0</v>
      </c>
      <c r="AN393" s="4">
        <v>31</v>
      </c>
      <c r="AO393" s="4">
        <v>192</v>
      </c>
      <c r="AP393" s="4">
        <v>188.4</v>
      </c>
      <c r="AQ393" s="4">
        <v>4</v>
      </c>
      <c r="AR393" s="4">
        <v>195</v>
      </c>
      <c r="AS393" s="4" t="s">
        <v>155</v>
      </c>
      <c r="AT393" s="4">
        <v>2</v>
      </c>
      <c r="AU393" s="5">
        <v>0.78252314814814816</v>
      </c>
      <c r="AV393" s="4">
        <v>47.164372999999998</v>
      </c>
      <c r="AW393" s="4">
        <v>-88.486502999999999</v>
      </c>
      <c r="AX393" s="4">
        <v>319.60000000000002</v>
      </c>
      <c r="AY393" s="4">
        <v>37.799999999999997</v>
      </c>
      <c r="AZ393" s="4">
        <v>12</v>
      </c>
      <c r="BA393" s="4">
        <v>10</v>
      </c>
      <c r="BB393" s="4" t="s">
        <v>437</v>
      </c>
      <c r="BC393" s="4">
        <v>1.3218780000000001</v>
      </c>
      <c r="BD393" s="4">
        <v>1.3781220000000001</v>
      </c>
      <c r="BE393" s="4">
        <v>2.7975020000000002</v>
      </c>
      <c r="BF393" s="4">
        <v>14.063000000000001</v>
      </c>
      <c r="BG393" s="4">
        <v>11.34</v>
      </c>
      <c r="BH393" s="4">
        <v>0.81</v>
      </c>
      <c r="BI393" s="4">
        <v>18.792000000000002</v>
      </c>
      <c r="BJ393" s="4">
        <v>1128.7750000000001</v>
      </c>
      <c r="BK393" s="4">
        <v>607.89599999999996</v>
      </c>
      <c r="BL393" s="4">
        <v>12.922000000000001</v>
      </c>
      <c r="BM393" s="4">
        <v>1.351</v>
      </c>
      <c r="BN393" s="4">
        <v>14.273</v>
      </c>
      <c r="BO393" s="4">
        <v>10.452999999999999</v>
      </c>
      <c r="BP393" s="4">
        <v>1.093</v>
      </c>
      <c r="BQ393" s="4">
        <v>11.545999999999999</v>
      </c>
      <c r="BR393" s="4">
        <v>313.38060000000002</v>
      </c>
      <c r="BU393" s="4">
        <v>70.418000000000006</v>
      </c>
      <c r="BW393" s="4">
        <v>691.70600000000002</v>
      </c>
      <c r="BX393" s="4">
        <v>0.37509300000000001</v>
      </c>
      <c r="BY393" s="4">
        <v>-5</v>
      </c>
      <c r="BZ393" s="4">
        <v>1.051299</v>
      </c>
      <c r="CA393" s="4">
        <v>9.1663350000000001</v>
      </c>
      <c r="CB393" s="4">
        <v>21.236239999999999</v>
      </c>
    </row>
    <row r="394" spans="1:80">
      <c r="A394" s="2">
        <v>42440</v>
      </c>
      <c r="B394" s="32">
        <v>0.57438006944444442</v>
      </c>
      <c r="C394" s="4">
        <v>6.2569999999999997</v>
      </c>
      <c r="D394" s="4">
        <v>5.3666999999999998</v>
      </c>
      <c r="E394" s="4" t="s">
        <v>155</v>
      </c>
      <c r="F394" s="4">
        <v>53666.8802</v>
      </c>
      <c r="G394" s="4">
        <v>772.8</v>
      </c>
      <c r="H394" s="4">
        <v>73.2</v>
      </c>
      <c r="I394" s="4">
        <v>46124.6</v>
      </c>
      <c r="K394" s="4">
        <v>5.74</v>
      </c>
      <c r="L394" s="4">
        <v>2052</v>
      </c>
      <c r="M394" s="4">
        <v>0.84550000000000003</v>
      </c>
      <c r="N394" s="4">
        <v>5.2903000000000002</v>
      </c>
      <c r="O394" s="4">
        <v>4.5377000000000001</v>
      </c>
      <c r="P394" s="4">
        <v>653.43880000000001</v>
      </c>
      <c r="Q394" s="4">
        <v>61.884300000000003</v>
      </c>
      <c r="R394" s="4">
        <v>715.3</v>
      </c>
      <c r="S394" s="4">
        <v>528.59569999999997</v>
      </c>
      <c r="T394" s="4">
        <v>50.061</v>
      </c>
      <c r="U394" s="4">
        <v>578.70000000000005</v>
      </c>
      <c r="V394" s="4">
        <v>46124.589699999997</v>
      </c>
      <c r="Y394" s="4">
        <v>1735.037</v>
      </c>
      <c r="Z394" s="4">
        <v>0</v>
      </c>
      <c r="AA394" s="4">
        <v>4.8536000000000001</v>
      </c>
      <c r="AB394" s="4" t="s">
        <v>384</v>
      </c>
      <c r="AC394" s="4">
        <v>0</v>
      </c>
      <c r="AD394" s="4">
        <v>11.6</v>
      </c>
      <c r="AE394" s="4">
        <v>849</v>
      </c>
      <c r="AF394" s="4">
        <v>877</v>
      </c>
      <c r="AG394" s="4">
        <v>880</v>
      </c>
      <c r="AH394" s="4">
        <v>52</v>
      </c>
      <c r="AI394" s="4">
        <v>24.75</v>
      </c>
      <c r="AJ394" s="4">
        <v>0.56999999999999995</v>
      </c>
      <c r="AK394" s="4">
        <v>986</v>
      </c>
      <c r="AL394" s="4">
        <v>8</v>
      </c>
      <c r="AM394" s="4">
        <v>0</v>
      </c>
      <c r="AN394" s="4">
        <v>31</v>
      </c>
      <c r="AO394" s="4">
        <v>192</v>
      </c>
      <c r="AP394" s="4">
        <v>189</v>
      </c>
      <c r="AQ394" s="4">
        <v>3.9</v>
      </c>
      <c r="AR394" s="4">
        <v>195</v>
      </c>
      <c r="AS394" s="4" t="s">
        <v>155</v>
      </c>
      <c r="AT394" s="4">
        <v>2</v>
      </c>
      <c r="AU394" s="5">
        <v>0.7825347222222222</v>
      </c>
      <c r="AV394" s="4">
        <v>47.164391999999999</v>
      </c>
      <c r="AW394" s="4">
        <v>-88.486707999999993</v>
      </c>
      <c r="AX394" s="4">
        <v>319.5</v>
      </c>
      <c r="AY394" s="4">
        <v>36.4</v>
      </c>
      <c r="AZ394" s="4">
        <v>12</v>
      </c>
      <c r="BA394" s="4">
        <v>10</v>
      </c>
      <c r="BB394" s="4" t="s">
        <v>437</v>
      </c>
      <c r="BC394" s="4">
        <v>1.5057940000000001</v>
      </c>
      <c r="BD394" s="4">
        <v>1.024276</v>
      </c>
      <c r="BE394" s="4">
        <v>2.832967</v>
      </c>
      <c r="BF394" s="4">
        <v>14.063000000000001</v>
      </c>
      <c r="BG394" s="4">
        <v>11.63</v>
      </c>
      <c r="BH394" s="4">
        <v>0.83</v>
      </c>
      <c r="BI394" s="4">
        <v>18.268000000000001</v>
      </c>
      <c r="BJ394" s="4">
        <v>1110.701</v>
      </c>
      <c r="BK394" s="4">
        <v>606.35699999999997</v>
      </c>
      <c r="BL394" s="4">
        <v>14.367000000000001</v>
      </c>
      <c r="BM394" s="4">
        <v>1.361</v>
      </c>
      <c r="BN394" s="4">
        <v>15.727</v>
      </c>
      <c r="BO394" s="4">
        <v>11.622</v>
      </c>
      <c r="BP394" s="4">
        <v>1.101</v>
      </c>
      <c r="BQ394" s="4">
        <v>12.722</v>
      </c>
      <c r="BR394" s="4">
        <v>320.21570000000003</v>
      </c>
      <c r="BU394" s="4">
        <v>72.272000000000006</v>
      </c>
      <c r="BW394" s="4">
        <v>740.92499999999995</v>
      </c>
      <c r="BX394" s="4">
        <v>0.402588</v>
      </c>
      <c r="BY394" s="4">
        <v>-5</v>
      </c>
      <c r="BZ394" s="4">
        <v>1.052567</v>
      </c>
      <c r="CA394" s="4">
        <v>9.8382450000000006</v>
      </c>
      <c r="CB394" s="4">
        <v>21.261852999999999</v>
      </c>
    </row>
    <row r="395" spans="1:80">
      <c r="A395" s="2">
        <v>42440</v>
      </c>
      <c r="B395" s="32">
        <v>0.57439164351851846</v>
      </c>
      <c r="C395" s="4">
        <v>6.9690000000000003</v>
      </c>
      <c r="D395" s="4">
        <v>5.3276000000000003</v>
      </c>
      <c r="E395" s="4" t="s">
        <v>155</v>
      </c>
      <c r="F395" s="4">
        <v>53275.865225000001</v>
      </c>
      <c r="G395" s="4">
        <v>1113.3</v>
      </c>
      <c r="H395" s="4">
        <v>68.400000000000006</v>
      </c>
      <c r="I395" s="4">
        <v>46124.7</v>
      </c>
      <c r="K395" s="4">
        <v>6.39</v>
      </c>
      <c r="L395" s="4">
        <v>2052</v>
      </c>
      <c r="M395" s="4">
        <v>0.84030000000000005</v>
      </c>
      <c r="N395" s="4">
        <v>5.8559000000000001</v>
      </c>
      <c r="O395" s="4">
        <v>4.4767999999999999</v>
      </c>
      <c r="P395" s="4">
        <v>935.51149999999996</v>
      </c>
      <c r="Q395" s="4">
        <v>57.4771</v>
      </c>
      <c r="R395" s="4">
        <v>993</v>
      </c>
      <c r="S395" s="4">
        <v>756.77689999999996</v>
      </c>
      <c r="T395" s="4">
        <v>46.495800000000003</v>
      </c>
      <c r="U395" s="4">
        <v>803.3</v>
      </c>
      <c r="V395" s="4">
        <v>46124.7</v>
      </c>
      <c r="Y395" s="4">
        <v>1724.3130000000001</v>
      </c>
      <c r="Z395" s="4">
        <v>0</v>
      </c>
      <c r="AA395" s="4">
        <v>5.3686999999999996</v>
      </c>
      <c r="AB395" s="4" t="s">
        <v>384</v>
      </c>
      <c r="AC395" s="4">
        <v>0</v>
      </c>
      <c r="AD395" s="4">
        <v>11.6</v>
      </c>
      <c r="AE395" s="4">
        <v>849</v>
      </c>
      <c r="AF395" s="4">
        <v>876</v>
      </c>
      <c r="AG395" s="4">
        <v>881</v>
      </c>
      <c r="AH395" s="4">
        <v>52</v>
      </c>
      <c r="AI395" s="4">
        <v>24.75</v>
      </c>
      <c r="AJ395" s="4">
        <v>0.56999999999999995</v>
      </c>
      <c r="AK395" s="4">
        <v>986</v>
      </c>
      <c r="AL395" s="4">
        <v>8</v>
      </c>
      <c r="AM395" s="4">
        <v>0</v>
      </c>
      <c r="AN395" s="4">
        <v>31</v>
      </c>
      <c r="AO395" s="4">
        <v>192</v>
      </c>
      <c r="AP395" s="4">
        <v>188.6</v>
      </c>
      <c r="AQ395" s="4">
        <v>4</v>
      </c>
      <c r="AR395" s="4">
        <v>195</v>
      </c>
      <c r="AS395" s="4" t="s">
        <v>155</v>
      </c>
      <c r="AT395" s="4">
        <v>2</v>
      </c>
      <c r="AU395" s="5">
        <v>0.78254629629629635</v>
      </c>
      <c r="AV395" s="4">
        <v>47.164399000000003</v>
      </c>
      <c r="AW395" s="4">
        <v>-88.486913000000001</v>
      </c>
      <c r="AX395" s="4">
        <v>319.39999999999998</v>
      </c>
      <c r="AY395" s="4">
        <v>35.299999999999997</v>
      </c>
      <c r="AZ395" s="4">
        <v>12</v>
      </c>
      <c r="BA395" s="4">
        <v>10</v>
      </c>
      <c r="BB395" s="4" t="s">
        <v>437</v>
      </c>
      <c r="BC395" s="4">
        <v>0.9</v>
      </c>
      <c r="BD395" s="4">
        <v>1.1000000000000001</v>
      </c>
      <c r="BE395" s="4">
        <v>2</v>
      </c>
      <c r="BF395" s="4">
        <v>14.063000000000001</v>
      </c>
      <c r="BG395" s="4">
        <v>11.23</v>
      </c>
      <c r="BH395" s="4">
        <v>0.8</v>
      </c>
      <c r="BI395" s="4">
        <v>19.004000000000001</v>
      </c>
      <c r="BJ395" s="4">
        <v>1187.8209999999999</v>
      </c>
      <c r="BK395" s="4">
        <v>577.96500000000003</v>
      </c>
      <c r="BL395" s="4">
        <v>19.872</v>
      </c>
      <c r="BM395" s="4">
        <v>1.2210000000000001</v>
      </c>
      <c r="BN395" s="4">
        <v>21.093</v>
      </c>
      <c r="BO395" s="4">
        <v>16.074999999999999</v>
      </c>
      <c r="BP395" s="4">
        <v>0.98799999999999999</v>
      </c>
      <c r="BQ395" s="4">
        <v>17.062999999999999</v>
      </c>
      <c r="BR395" s="4">
        <v>309.37470000000002</v>
      </c>
      <c r="BU395" s="4">
        <v>69.393000000000001</v>
      </c>
      <c r="BW395" s="4">
        <v>791.81399999999996</v>
      </c>
      <c r="BX395" s="4">
        <v>0.39485500000000001</v>
      </c>
      <c r="BY395" s="4">
        <v>-5</v>
      </c>
      <c r="BZ395" s="4">
        <v>1.053299</v>
      </c>
      <c r="CA395" s="4">
        <v>9.6492690000000003</v>
      </c>
      <c r="CB395" s="4">
        <v>21.27664</v>
      </c>
    </row>
    <row r="396" spans="1:80">
      <c r="A396" s="2">
        <v>42440</v>
      </c>
      <c r="B396" s="32">
        <v>0.57440321759259261</v>
      </c>
      <c r="C396" s="4">
        <v>7.1589999999999998</v>
      </c>
      <c r="D396" s="4">
        <v>5.4882</v>
      </c>
      <c r="E396" s="4" t="s">
        <v>155</v>
      </c>
      <c r="F396" s="4">
        <v>54881.519199000002</v>
      </c>
      <c r="G396" s="4">
        <v>1302</v>
      </c>
      <c r="H396" s="4">
        <v>68.5</v>
      </c>
      <c r="I396" s="4">
        <v>46126.5</v>
      </c>
      <c r="K396" s="4">
        <v>6.7</v>
      </c>
      <c r="L396" s="4">
        <v>2052</v>
      </c>
      <c r="M396" s="4">
        <v>0.83720000000000006</v>
      </c>
      <c r="N396" s="4">
        <v>5.9934000000000003</v>
      </c>
      <c r="O396" s="4">
        <v>4.5944000000000003</v>
      </c>
      <c r="P396" s="4">
        <v>1089.9644000000001</v>
      </c>
      <c r="Q396" s="4">
        <v>57.314500000000002</v>
      </c>
      <c r="R396" s="4">
        <v>1147.3</v>
      </c>
      <c r="S396" s="4">
        <v>882.4153</v>
      </c>
      <c r="T396" s="4">
        <v>46.400799999999997</v>
      </c>
      <c r="U396" s="4">
        <v>928.8</v>
      </c>
      <c r="V396" s="4">
        <v>46126.5</v>
      </c>
      <c r="Y396" s="4">
        <v>1717.8320000000001</v>
      </c>
      <c r="Z396" s="4">
        <v>0</v>
      </c>
      <c r="AA396" s="4">
        <v>5.6089000000000002</v>
      </c>
      <c r="AB396" s="4" t="s">
        <v>384</v>
      </c>
      <c r="AC396" s="4">
        <v>0</v>
      </c>
      <c r="AD396" s="4">
        <v>11.6</v>
      </c>
      <c r="AE396" s="4">
        <v>850</v>
      </c>
      <c r="AF396" s="4">
        <v>877</v>
      </c>
      <c r="AG396" s="4">
        <v>882</v>
      </c>
      <c r="AH396" s="4">
        <v>52.4</v>
      </c>
      <c r="AI396" s="4">
        <v>24.96</v>
      </c>
      <c r="AJ396" s="4">
        <v>0.56999999999999995</v>
      </c>
      <c r="AK396" s="4">
        <v>986</v>
      </c>
      <c r="AL396" s="4">
        <v>8</v>
      </c>
      <c r="AM396" s="4">
        <v>0</v>
      </c>
      <c r="AN396" s="4">
        <v>31</v>
      </c>
      <c r="AO396" s="4">
        <v>192</v>
      </c>
      <c r="AP396" s="4">
        <v>188</v>
      </c>
      <c r="AQ396" s="4">
        <v>4.0999999999999996</v>
      </c>
      <c r="AR396" s="4">
        <v>195</v>
      </c>
      <c r="AS396" s="4" t="s">
        <v>155</v>
      </c>
      <c r="AT396" s="4">
        <v>2</v>
      </c>
      <c r="AU396" s="5">
        <v>0.78255787037037028</v>
      </c>
      <c r="AV396" s="4">
        <v>47.164389</v>
      </c>
      <c r="AW396" s="4">
        <v>-88.487110999999999</v>
      </c>
      <c r="AX396" s="4">
        <v>319.39999999999998</v>
      </c>
      <c r="AY396" s="4">
        <v>33.9</v>
      </c>
      <c r="AZ396" s="4">
        <v>12</v>
      </c>
      <c r="BA396" s="4">
        <v>10</v>
      </c>
      <c r="BB396" s="4" t="s">
        <v>437</v>
      </c>
      <c r="BC396" s="4">
        <v>0.9</v>
      </c>
      <c r="BD396" s="4">
        <v>1.1240760000000001</v>
      </c>
      <c r="BE396" s="4">
        <v>2</v>
      </c>
      <c r="BF396" s="4">
        <v>14.063000000000001</v>
      </c>
      <c r="BG396" s="4">
        <v>11</v>
      </c>
      <c r="BH396" s="4">
        <v>0.78</v>
      </c>
      <c r="BI396" s="4">
        <v>19.452999999999999</v>
      </c>
      <c r="BJ396" s="4">
        <v>1195.2349999999999</v>
      </c>
      <c r="BK396" s="4">
        <v>583.16</v>
      </c>
      <c r="BL396" s="4">
        <v>22.763000000000002</v>
      </c>
      <c r="BM396" s="4">
        <v>1.1970000000000001</v>
      </c>
      <c r="BN396" s="4">
        <v>23.96</v>
      </c>
      <c r="BO396" s="4">
        <v>18.428999999999998</v>
      </c>
      <c r="BP396" s="4">
        <v>0.96899999999999997</v>
      </c>
      <c r="BQ396" s="4">
        <v>19.398</v>
      </c>
      <c r="BR396" s="4">
        <v>304.17829999999998</v>
      </c>
      <c r="BU396" s="4">
        <v>67.968999999999994</v>
      </c>
      <c r="BW396" s="4">
        <v>813.31299999999999</v>
      </c>
      <c r="BX396" s="4">
        <v>0.38092599999999999</v>
      </c>
      <c r="BY396" s="4">
        <v>-5</v>
      </c>
      <c r="BZ396" s="4">
        <v>1.054567</v>
      </c>
      <c r="CA396" s="4">
        <v>9.3088809999999995</v>
      </c>
      <c r="CB396" s="4">
        <v>21.302261999999999</v>
      </c>
    </row>
    <row r="397" spans="1:80">
      <c r="A397" s="2">
        <v>42440</v>
      </c>
      <c r="B397" s="32">
        <v>0.57441479166666665</v>
      </c>
      <c r="C397" s="4">
        <v>6.665</v>
      </c>
      <c r="D397" s="4">
        <v>5.3833000000000002</v>
      </c>
      <c r="E397" s="4" t="s">
        <v>155</v>
      </c>
      <c r="F397" s="4">
        <v>53833.160172999997</v>
      </c>
      <c r="G397" s="4">
        <v>1218.5</v>
      </c>
      <c r="H397" s="4">
        <v>68.5</v>
      </c>
      <c r="I397" s="4">
        <v>46128.3</v>
      </c>
      <c r="K397" s="4">
        <v>5.91</v>
      </c>
      <c r="L397" s="4">
        <v>2052</v>
      </c>
      <c r="M397" s="4">
        <v>0.84209999999999996</v>
      </c>
      <c r="N397" s="4">
        <v>5.6125999999999996</v>
      </c>
      <c r="O397" s="4">
        <v>4.5331000000000001</v>
      </c>
      <c r="P397" s="4">
        <v>1026.0676000000001</v>
      </c>
      <c r="Q397" s="4">
        <v>57.650700000000001</v>
      </c>
      <c r="R397" s="4">
        <v>1083.7</v>
      </c>
      <c r="S397" s="4">
        <v>830.89</v>
      </c>
      <c r="T397" s="4">
        <v>46.684399999999997</v>
      </c>
      <c r="U397" s="4">
        <v>877.6</v>
      </c>
      <c r="V397" s="4">
        <v>46128.3</v>
      </c>
      <c r="Y397" s="4">
        <v>1727.915</v>
      </c>
      <c r="Z397" s="4">
        <v>0</v>
      </c>
      <c r="AA397" s="4">
        <v>4.9749999999999996</v>
      </c>
      <c r="AB397" s="4" t="s">
        <v>384</v>
      </c>
      <c r="AC397" s="4">
        <v>0</v>
      </c>
      <c r="AD397" s="4">
        <v>11.6</v>
      </c>
      <c r="AE397" s="4">
        <v>850</v>
      </c>
      <c r="AF397" s="4">
        <v>876</v>
      </c>
      <c r="AG397" s="4">
        <v>883</v>
      </c>
      <c r="AH397" s="4">
        <v>52.6</v>
      </c>
      <c r="AI397" s="4">
        <v>25.02</v>
      </c>
      <c r="AJ397" s="4">
        <v>0.56999999999999995</v>
      </c>
      <c r="AK397" s="4">
        <v>986</v>
      </c>
      <c r="AL397" s="4">
        <v>8</v>
      </c>
      <c r="AM397" s="4">
        <v>0</v>
      </c>
      <c r="AN397" s="4">
        <v>31</v>
      </c>
      <c r="AO397" s="4">
        <v>192</v>
      </c>
      <c r="AP397" s="4">
        <v>188</v>
      </c>
      <c r="AQ397" s="4">
        <v>4</v>
      </c>
      <c r="AR397" s="4">
        <v>195</v>
      </c>
      <c r="AS397" s="4" t="s">
        <v>155</v>
      </c>
      <c r="AT397" s="4">
        <v>2</v>
      </c>
      <c r="AU397" s="5">
        <v>0.78256944444444443</v>
      </c>
      <c r="AV397" s="4">
        <v>47.164363999999999</v>
      </c>
      <c r="AW397" s="4">
        <v>-88.487295000000003</v>
      </c>
      <c r="AX397" s="4">
        <v>319.60000000000002</v>
      </c>
      <c r="AY397" s="4">
        <v>32.5</v>
      </c>
      <c r="AZ397" s="4">
        <v>12</v>
      </c>
      <c r="BA397" s="4">
        <v>10</v>
      </c>
      <c r="BB397" s="4" t="s">
        <v>437</v>
      </c>
      <c r="BC397" s="4">
        <v>1.045455</v>
      </c>
      <c r="BD397" s="4">
        <v>1.2484850000000001</v>
      </c>
      <c r="BE397" s="4">
        <v>2.1212119999999999</v>
      </c>
      <c r="BF397" s="4">
        <v>14.063000000000001</v>
      </c>
      <c r="BG397" s="4">
        <v>11.36</v>
      </c>
      <c r="BH397" s="4">
        <v>0.81</v>
      </c>
      <c r="BI397" s="4">
        <v>18.756</v>
      </c>
      <c r="BJ397" s="4">
        <v>1152.905</v>
      </c>
      <c r="BK397" s="4">
        <v>592.65200000000004</v>
      </c>
      <c r="BL397" s="4">
        <v>22.071999999999999</v>
      </c>
      <c r="BM397" s="4">
        <v>1.24</v>
      </c>
      <c r="BN397" s="4">
        <v>23.312000000000001</v>
      </c>
      <c r="BO397" s="4">
        <v>17.873000000000001</v>
      </c>
      <c r="BP397" s="4">
        <v>1.004</v>
      </c>
      <c r="BQ397" s="4">
        <v>18.878</v>
      </c>
      <c r="BR397" s="4">
        <v>313.32240000000002</v>
      </c>
      <c r="BU397" s="4">
        <v>70.42</v>
      </c>
      <c r="BW397" s="4">
        <v>743.05700000000002</v>
      </c>
      <c r="BX397" s="4">
        <v>0.42526999999999998</v>
      </c>
      <c r="BY397" s="4">
        <v>-5</v>
      </c>
      <c r="BZ397" s="4">
        <v>1.054</v>
      </c>
      <c r="CA397" s="4">
        <v>10.392543</v>
      </c>
      <c r="CB397" s="4">
        <v>21.290800000000001</v>
      </c>
    </row>
    <row r="398" spans="1:80">
      <c r="A398" s="2">
        <v>42440</v>
      </c>
      <c r="B398" s="32">
        <v>0.5744263657407408</v>
      </c>
      <c r="C398" s="4">
        <v>6.11</v>
      </c>
      <c r="D398" s="4">
        <v>5.3640999999999996</v>
      </c>
      <c r="E398" s="4" t="s">
        <v>155</v>
      </c>
      <c r="F398" s="4">
        <v>53640.833333000002</v>
      </c>
      <c r="G398" s="4">
        <v>1272.9000000000001</v>
      </c>
      <c r="H398" s="4">
        <v>68.3</v>
      </c>
      <c r="I398" s="4">
        <v>46129</v>
      </c>
      <c r="K398" s="4">
        <v>5.71</v>
      </c>
      <c r="L398" s="4">
        <v>2052</v>
      </c>
      <c r="M398" s="4">
        <v>0.84670000000000001</v>
      </c>
      <c r="N398" s="4">
        <v>5.1733000000000002</v>
      </c>
      <c r="O398" s="4">
        <v>4.5415999999999999</v>
      </c>
      <c r="P398" s="4">
        <v>1077.7319</v>
      </c>
      <c r="Q398" s="4">
        <v>57.828000000000003</v>
      </c>
      <c r="R398" s="4">
        <v>1135.5999999999999</v>
      </c>
      <c r="S398" s="4">
        <v>872.51279999999997</v>
      </c>
      <c r="T398" s="4">
        <v>46.816499999999998</v>
      </c>
      <c r="U398" s="4">
        <v>919.3</v>
      </c>
      <c r="V398" s="4">
        <v>46129</v>
      </c>
      <c r="Y398" s="4">
        <v>1737.3789999999999</v>
      </c>
      <c r="Z398" s="4">
        <v>0</v>
      </c>
      <c r="AA398" s="4">
        <v>4.8311000000000002</v>
      </c>
      <c r="AB398" s="4" t="s">
        <v>384</v>
      </c>
      <c r="AC398" s="4">
        <v>0</v>
      </c>
      <c r="AD398" s="4">
        <v>11.5</v>
      </c>
      <c r="AE398" s="4">
        <v>850</v>
      </c>
      <c r="AF398" s="4">
        <v>877</v>
      </c>
      <c r="AG398" s="4">
        <v>884</v>
      </c>
      <c r="AH398" s="4">
        <v>52.4</v>
      </c>
      <c r="AI398" s="4">
        <v>24.96</v>
      </c>
      <c r="AJ398" s="4">
        <v>0.56999999999999995</v>
      </c>
      <c r="AK398" s="4">
        <v>986</v>
      </c>
      <c r="AL398" s="4">
        <v>8</v>
      </c>
      <c r="AM398" s="4">
        <v>0</v>
      </c>
      <c r="AN398" s="4">
        <v>31</v>
      </c>
      <c r="AO398" s="4">
        <v>192</v>
      </c>
      <c r="AP398" s="4">
        <v>188</v>
      </c>
      <c r="AQ398" s="4">
        <v>3.9</v>
      </c>
      <c r="AR398" s="4">
        <v>195</v>
      </c>
      <c r="AS398" s="4" t="s">
        <v>155</v>
      </c>
      <c r="AT398" s="4">
        <v>2</v>
      </c>
      <c r="AU398" s="5">
        <v>0.78258101851851858</v>
      </c>
      <c r="AV398" s="4">
        <v>47.164324999999998</v>
      </c>
      <c r="AW398" s="4">
        <v>-88.487463000000005</v>
      </c>
      <c r="AX398" s="4">
        <v>319.7</v>
      </c>
      <c r="AY398" s="4">
        <v>31.2</v>
      </c>
      <c r="AZ398" s="4">
        <v>12</v>
      </c>
      <c r="BA398" s="4">
        <v>10</v>
      </c>
      <c r="BB398" s="4" t="s">
        <v>437</v>
      </c>
      <c r="BC398" s="4">
        <v>1.524975</v>
      </c>
      <c r="BD398" s="4">
        <v>1.4499500000000001</v>
      </c>
      <c r="BE398" s="4">
        <v>2.5499499999999999</v>
      </c>
      <c r="BF398" s="4">
        <v>14.063000000000001</v>
      </c>
      <c r="BG398" s="4">
        <v>11.73</v>
      </c>
      <c r="BH398" s="4">
        <v>0.83</v>
      </c>
      <c r="BI398" s="4">
        <v>18.109000000000002</v>
      </c>
      <c r="BJ398" s="4">
        <v>1094.6949999999999</v>
      </c>
      <c r="BK398" s="4">
        <v>611.66600000000005</v>
      </c>
      <c r="BL398" s="4">
        <v>23.882000000000001</v>
      </c>
      <c r="BM398" s="4">
        <v>1.2809999999999999</v>
      </c>
      <c r="BN398" s="4">
        <v>25.164000000000001</v>
      </c>
      <c r="BO398" s="4">
        <v>19.334</v>
      </c>
      <c r="BP398" s="4">
        <v>1.0369999999999999</v>
      </c>
      <c r="BQ398" s="4">
        <v>20.372</v>
      </c>
      <c r="BR398" s="4">
        <v>322.77140000000003</v>
      </c>
      <c r="BU398" s="4">
        <v>72.94</v>
      </c>
      <c r="BW398" s="4">
        <v>743.31100000000004</v>
      </c>
      <c r="BX398" s="4">
        <v>0.40459699999999998</v>
      </c>
      <c r="BY398" s="4">
        <v>-5</v>
      </c>
      <c r="BZ398" s="4">
        <v>1.055299</v>
      </c>
      <c r="CA398" s="4">
        <v>9.8873390000000008</v>
      </c>
      <c r="CB398" s="4">
        <v>21.317039999999999</v>
      </c>
    </row>
    <row r="399" spans="1:80">
      <c r="A399" s="2">
        <v>42440</v>
      </c>
      <c r="B399" s="32">
        <v>0.57443793981481484</v>
      </c>
      <c r="C399" s="4">
        <v>6.702</v>
      </c>
      <c r="D399" s="4">
        <v>5.3975</v>
      </c>
      <c r="E399" s="4" t="s">
        <v>155</v>
      </c>
      <c r="F399" s="4">
        <v>53974.607679000001</v>
      </c>
      <c r="G399" s="4">
        <v>1704.3</v>
      </c>
      <c r="H399" s="4">
        <v>68.3</v>
      </c>
      <c r="I399" s="4">
        <v>46129.2</v>
      </c>
      <c r="K399" s="4">
        <v>6.69</v>
      </c>
      <c r="L399" s="4">
        <v>2052</v>
      </c>
      <c r="M399" s="4">
        <v>0.84150000000000003</v>
      </c>
      <c r="N399" s="4">
        <v>5.6402999999999999</v>
      </c>
      <c r="O399" s="4">
        <v>4.5422000000000002</v>
      </c>
      <c r="P399" s="4">
        <v>1434.2530999999999</v>
      </c>
      <c r="Q399" s="4">
        <v>57.477800000000002</v>
      </c>
      <c r="R399" s="4">
        <v>1491.7</v>
      </c>
      <c r="S399" s="4">
        <v>1162.3466000000001</v>
      </c>
      <c r="T399" s="4">
        <v>46.581200000000003</v>
      </c>
      <c r="U399" s="4">
        <v>1208.9000000000001</v>
      </c>
      <c r="V399" s="4">
        <v>46129.2</v>
      </c>
      <c r="Y399" s="4">
        <v>1726.86</v>
      </c>
      <c r="Z399" s="4">
        <v>0</v>
      </c>
      <c r="AA399" s="4">
        <v>5.6273999999999997</v>
      </c>
      <c r="AB399" s="4" t="s">
        <v>384</v>
      </c>
      <c r="AC399" s="4">
        <v>0</v>
      </c>
      <c r="AD399" s="4">
        <v>11.6</v>
      </c>
      <c r="AE399" s="4">
        <v>850</v>
      </c>
      <c r="AF399" s="4">
        <v>877</v>
      </c>
      <c r="AG399" s="4">
        <v>884</v>
      </c>
      <c r="AH399" s="4">
        <v>53</v>
      </c>
      <c r="AI399" s="4">
        <v>25.23</v>
      </c>
      <c r="AJ399" s="4">
        <v>0.57999999999999996</v>
      </c>
      <c r="AK399" s="4">
        <v>986</v>
      </c>
      <c r="AL399" s="4">
        <v>8</v>
      </c>
      <c r="AM399" s="4">
        <v>0</v>
      </c>
      <c r="AN399" s="4">
        <v>31</v>
      </c>
      <c r="AO399" s="4">
        <v>192</v>
      </c>
      <c r="AP399" s="4">
        <v>188</v>
      </c>
      <c r="AQ399" s="4">
        <v>3.9</v>
      </c>
      <c r="AR399" s="4">
        <v>195</v>
      </c>
      <c r="AS399" s="4" t="s">
        <v>155</v>
      </c>
      <c r="AT399" s="4">
        <v>2</v>
      </c>
      <c r="AU399" s="5">
        <v>0.78259259259259262</v>
      </c>
      <c r="AV399" s="4">
        <v>47.164276999999998</v>
      </c>
      <c r="AW399" s="4">
        <v>-88.487626000000006</v>
      </c>
      <c r="AX399" s="4">
        <v>319.89999999999998</v>
      </c>
      <c r="AY399" s="4">
        <v>30.6</v>
      </c>
      <c r="AZ399" s="4">
        <v>12</v>
      </c>
      <c r="BA399" s="4">
        <v>10</v>
      </c>
      <c r="BB399" s="4" t="s">
        <v>437</v>
      </c>
      <c r="BC399" s="4">
        <v>1.6</v>
      </c>
      <c r="BD399" s="4">
        <v>1.6248750000000001</v>
      </c>
      <c r="BE399" s="4">
        <v>2.7</v>
      </c>
      <c r="BF399" s="4">
        <v>14.063000000000001</v>
      </c>
      <c r="BG399" s="4">
        <v>11.33</v>
      </c>
      <c r="BH399" s="4">
        <v>0.81</v>
      </c>
      <c r="BI399" s="4">
        <v>18.827999999999999</v>
      </c>
      <c r="BJ399" s="4">
        <v>1155.694</v>
      </c>
      <c r="BK399" s="4">
        <v>592.36</v>
      </c>
      <c r="BL399" s="4">
        <v>30.774999999999999</v>
      </c>
      <c r="BM399" s="4">
        <v>1.2330000000000001</v>
      </c>
      <c r="BN399" s="4">
        <v>32.009</v>
      </c>
      <c r="BO399" s="4">
        <v>24.940999999999999</v>
      </c>
      <c r="BP399" s="4">
        <v>1</v>
      </c>
      <c r="BQ399" s="4">
        <v>25.94</v>
      </c>
      <c r="BR399" s="4">
        <v>312.5444</v>
      </c>
      <c r="BU399" s="4">
        <v>70.200999999999993</v>
      </c>
      <c r="BW399" s="4">
        <v>838.38300000000004</v>
      </c>
      <c r="BX399" s="4">
        <v>0.352134</v>
      </c>
      <c r="BY399" s="4">
        <v>-5</v>
      </c>
      <c r="BZ399" s="4">
        <v>1.055701</v>
      </c>
      <c r="CA399" s="4">
        <v>8.6052739999999996</v>
      </c>
      <c r="CB399" s="4">
        <v>21.32516</v>
      </c>
    </row>
    <row r="400" spans="1:80">
      <c r="A400" s="2">
        <v>42440</v>
      </c>
      <c r="B400" s="32">
        <v>0.57444951388888887</v>
      </c>
      <c r="C400" s="4">
        <v>7.1189999999999998</v>
      </c>
      <c r="D400" s="4">
        <v>5.3739999999999997</v>
      </c>
      <c r="E400" s="4" t="s">
        <v>155</v>
      </c>
      <c r="F400" s="4">
        <v>53739.604131</v>
      </c>
      <c r="G400" s="4">
        <v>1856.7</v>
      </c>
      <c r="H400" s="4">
        <v>68.3</v>
      </c>
      <c r="I400" s="4">
        <v>46129.3</v>
      </c>
      <c r="K400" s="4">
        <v>6.7</v>
      </c>
      <c r="L400" s="4">
        <v>2052</v>
      </c>
      <c r="M400" s="4">
        <v>0.83850000000000002</v>
      </c>
      <c r="N400" s="4">
        <v>5.9696999999999996</v>
      </c>
      <c r="O400" s="4">
        <v>4.5061</v>
      </c>
      <c r="P400" s="4">
        <v>1556.8442</v>
      </c>
      <c r="Q400" s="4">
        <v>57.269500000000001</v>
      </c>
      <c r="R400" s="4">
        <v>1614.1</v>
      </c>
      <c r="S400" s="4">
        <v>1261.6967999999999</v>
      </c>
      <c r="T400" s="4">
        <v>46.412300000000002</v>
      </c>
      <c r="U400" s="4">
        <v>1308.0999999999999</v>
      </c>
      <c r="V400" s="4">
        <v>46129.3</v>
      </c>
      <c r="Y400" s="4">
        <v>1720.6010000000001</v>
      </c>
      <c r="Z400" s="4">
        <v>0</v>
      </c>
      <c r="AA400" s="4">
        <v>5.6142000000000003</v>
      </c>
      <c r="AB400" s="4" t="s">
        <v>384</v>
      </c>
      <c r="AC400" s="4">
        <v>0</v>
      </c>
      <c r="AD400" s="4">
        <v>11.5</v>
      </c>
      <c r="AE400" s="4">
        <v>851</v>
      </c>
      <c r="AF400" s="4">
        <v>878</v>
      </c>
      <c r="AG400" s="4">
        <v>884</v>
      </c>
      <c r="AH400" s="4">
        <v>53</v>
      </c>
      <c r="AI400" s="4">
        <v>25.23</v>
      </c>
      <c r="AJ400" s="4">
        <v>0.57999999999999996</v>
      </c>
      <c r="AK400" s="4">
        <v>986</v>
      </c>
      <c r="AL400" s="4">
        <v>8</v>
      </c>
      <c r="AM400" s="4">
        <v>0</v>
      </c>
      <c r="AN400" s="4">
        <v>31</v>
      </c>
      <c r="AO400" s="4">
        <v>192</v>
      </c>
      <c r="AP400" s="4">
        <v>188.4</v>
      </c>
      <c r="AQ400" s="4">
        <v>3.9</v>
      </c>
      <c r="AR400" s="4">
        <v>195</v>
      </c>
      <c r="AS400" s="4" t="s">
        <v>155</v>
      </c>
      <c r="AT400" s="4">
        <v>2</v>
      </c>
      <c r="AU400" s="5">
        <v>0.78260416666666666</v>
      </c>
      <c r="AV400" s="4">
        <v>47.164237</v>
      </c>
      <c r="AW400" s="4">
        <v>-88.487776999999994</v>
      </c>
      <c r="AX400" s="4">
        <v>319.89999999999998</v>
      </c>
      <c r="AY400" s="4">
        <v>29.3</v>
      </c>
      <c r="AZ400" s="4">
        <v>12</v>
      </c>
      <c r="BA400" s="4">
        <v>10</v>
      </c>
      <c r="BB400" s="4" t="s">
        <v>437</v>
      </c>
      <c r="BC400" s="4">
        <v>1.674326</v>
      </c>
      <c r="BD400" s="4">
        <v>1.7247749999999999</v>
      </c>
      <c r="BE400" s="4">
        <v>2.7495500000000002</v>
      </c>
      <c r="BF400" s="4">
        <v>14.063000000000001</v>
      </c>
      <c r="BG400" s="4">
        <v>11.1</v>
      </c>
      <c r="BH400" s="4">
        <v>0.79</v>
      </c>
      <c r="BI400" s="4">
        <v>19.260999999999999</v>
      </c>
      <c r="BJ400" s="4">
        <v>1199.3499999999999</v>
      </c>
      <c r="BK400" s="4">
        <v>576.19500000000005</v>
      </c>
      <c r="BL400" s="4">
        <v>32.755000000000003</v>
      </c>
      <c r="BM400" s="4">
        <v>1.2050000000000001</v>
      </c>
      <c r="BN400" s="4">
        <v>33.96</v>
      </c>
      <c r="BO400" s="4">
        <v>26.545000000000002</v>
      </c>
      <c r="BP400" s="4">
        <v>0.97599999999999998</v>
      </c>
      <c r="BQ400" s="4">
        <v>27.521999999999998</v>
      </c>
      <c r="BR400" s="4">
        <v>306.4563</v>
      </c>
      <c r="BU400" s="4">
        <v>68.584000000000003</v>
      </c>
      <c r="BW400" s="4">
        <v>820.125</v>
      </c>
      <c r="BX400" s="4">
        <v>0.35403099999999998</v>
      </c>
      <c r="BY400" s="4">
        <v>-5</v>
      </c>
      <c r="BZ400" s="4">
        <v>1.055299</v>
      </c>
      <c r="CA400" s="4">
        <v>8.6516319999999993</v>
      </c>
      <c r="CB400" s="4">
        <v>21.317039999999999</v>
      </c>
    </row>
    <row r="401" spans="1:80">
      <c r="A401" s="2">
        <v>42440</v>
      </c>
      <c r="B401" s="32">
        <v>0.57446108796296291</v>
      </c>
      <c r="C401" s="4">
        <v>7.19</v>
      </c>
      <c r="D401" s="4">
        <v>5.3811999999999998</v>
      </c>
      <c r="E401" s="4" t="s">
        <v>155</v>
      </c>
      <c r="F401" s="4">
        <v>53811.586262999997</v>
      </c>
      <c r="G401" s="4">
        <v>1836</v>
      </c>
      <c r="H401" s="4">
        <v>69.400000000000006</v>
      </c>
      <c r="I401" s="4">
        <v>46129.4</v>
      </c>
      <c r="K401" s="4">
        <v>6.29</v>
      </c>
      <c r="L401" s="4">
        <v>2052</v>
      </c>
      <c r="M401" s="4">
        <v>0.83789999999999998</v>
      </c>
      <c r="N401" s="4">
        <v>6.0246000000000004</v>
      </c>
      <c r="O401" s="4">
        <v>4.5090000000000003</v>
      </c>
      <c r="P401" s="4">
        <v>1538.3705</v>
      </c>
      <c r="Q401" s="4">
        <v>58.1282</v>
      </c>
      <c r="R401" s="4">
        <v>1596.5</v>
      </c>
      <c r="S401" s="4">
        <v>1246.7254</v>
      </c>
      <c r="T401" s="4">
        <v>47.108199999999997</v>
      </c>
      <c r="U401" s="4">
        <v>1293.8</v>
      </c>
      <c r="V401" s="4">
        <v>46129.434200000003</v>
      </c>
      <c r="Y401" s="4">
        <v>1719.402</v>
      </c>
      <c r="Z401" s="4">
        <v>0</v>
      </c>
      <c r="AA401" s="4">
        <v>5.2697000000000003</v>
      </c>
      <c r="AB401" s="4" t="s">
        <v>384</v>
      </c>
      <c r="AC401" s="4">
        <v>0</v>
      </c>
      <c r="AD401" s="4">
        <v>11.6</v>
      </c>
      <c r="AE401" s="4">
        <v>852</v>
      </c>
      <c r="AF401" s="4">
        <v>879</v>
      </c>
      <c r="AG401" s="4">
        <v>884</v>
      </c>
      <c r="AH401" s="4">
        <v>53</v>
      </c>
      <c r="AI401" s="4">
        <v>25.23</v>
      </c>
      <c r="AJ401" s="4">
        <v>0.57999999999999996</v>
      </c>
      <c r="AK401" s="4">
        <v>986</v>
      </c>
      <c r="AL401" s="4">
        <v>8</v>
      </c>
      <c r="AM401" s="4">
        <v>0</v>
      </c>
      <c r="AN401" s="4">
        <v>31</v>
      </c>
      <c r="AO401" s="4">
        <v>192</v>
      </c>
      <c r="AP401" s="4">
        <v>189</v>
      </c>
      <c r="AQ401" s="4">
        <v>4</v>
      </c>
      <c r="AR401" s="4">
        <v>195</v>
      </c>
      <c r="AS401" s="4" t="s">
        <v>155</v>
      </c>
      <c r="AT401" s="4">
        <v>2</v>
      </c>
      <c r="AU401" s="5">
        <v>0.7826157407407407</v>
      </c>
      <c r="AV401" s="4">
        <v>47.164206999999998</v>
      </c>
      <c r="AW401" s="4">
        <v>-88.487917999999993</v>
      </c>
      <c r="AX401" s="4">
        <v>320</v>
      </c>
      <c r="AY401" s="4">
        <v>27.3</v>
      </c>
      <c r="AZ401" s="4">
        <v>12</v>
      </c>
      <c r="BA401" s="4">
        <v>10</v>
      </c>
      <c r="BB401" s="4" t="s">
        <v>437</v>
      </c>
      <c r="BC401" s="4">
        <v>1.801299</v>
      </c>
      <c r="BD401" s="4">
        <v>1.824675</v>
      </c>
      <c r="BE401" s="4">
        <v>2.9246750000000001</v>
      </c>
      <c r="BF401" s="4">
        <v>14.063000000000001</v>
      </c>
      <c r="BG401" s="4">
        <v>11.06</v>
      </c>
      <c r="BH401" s="4">
        <v>0.79</v>
      </c>
      <c r="BI401" s="4">
        <v>19.344000000000001</v>
      </c>
      <c r="BJ401" s="4">
        <v>1205.7529999999999</v>
      </c>
      <c r="BK401" s="4">
        <v>574.35799999999995</v>
      </c>
      <c r="BL401" s="4">
        <v>32.241999999999997</v>
      </c>
      <c r="BM401" s="4">
        <v>1.218</v>
      </c>
      <c r="BN401" s="4">
        <v>33.460999999999999</v>
      </c>
      <c r="BO401" s="4">
        <v>26.13</v>
      </c>
      <c r="BP401" s="4">
        <v>0.98699999999999999</v>
      </c>
      <c r="BQ401" s="4">
        <v>27.117000000000001</v>
      </c>
      <c r="BR401" s="4">
        <v>305.28390000000002</v>
      </c>
      <c r="BU401" s="4">
        <v>68.274000000000001</v>
      </c>
      <c r="BW401" s="4">
        <v>766.85299999999995</v>
      </c>
      <c r="BX401" s="4">
        <v>0.35193799999999997</v>
      </c>
      <c r="BY401" s="4">
        <v>-5</v>
      </c>
      <c r="BZ401" s="4">
        <v>1.0569999999999999</v>
      </c>
      <c r="CA401" s="4">
        <v>8.6004850000000008</v>
      </c>
      <c r="CB401" s="4">
        <v>21.351400000000002</v>
      </c>
    </row>
    <row r="402" spans="1:80">
      <c r="A402" s="2">
        <v>42440</v>
      </c>
      <c r="B402" s="32">
        <v>0.57447266203703706</v>
      </c>
      <c r="C402" s="4">
        <v>6.9560000000000004</v>
      </c>
      <c r="D402" s="4">
        <v>5.4710999999999999</v>
      </c>
      <c r="E402" s="4" t="s">
        <v>155</v>
      </c>
      <c r="F402" s="4">
        <v>54711.013899999998</v>
      </c>
      <c r="G402" s="4">
        <v>1614.6</v>
      </c>
      <c r="H402" s="4">
        <v>69.599999999999994</v>
      </c>
      <c r="I402" s="4">
        <v>46131.199999999997</v>
      </c>
      <c r="K402" s="4">
        <v>5.85</v>
      </c>
      <c r="L402" s="4">
        <v>2052</v>
      </c>
      <c r="M402" s="4">
        <v>0.83889999999999998</v>
      </c>
      <c r="N402" s="4">
        <v>5.835</v>
      </c>
      <c r="O402" s="4">
        <v>4.5895000000000001</v>
      </c>
      <c r="P402" s="4">
        <v>1354.4627</v>
      </c>
      <c r="Q402" s="4">
        <v>58.385199999999998</v>
      </c>
      <c r="R402" s="4">
        <v>1412.8</v>
      </c>
      <c r="S402" s="4">
        <v>1097.6829</v>
      </c>
      <c r="T402" s="4">
        <v>47.316499999999998</v>
      </c>
      <c r="U402" s="4">
        <v>1145</v>
      </c>
      <c r="V402" s="4">
        <v>46131.199999999997</v>
      </c>
      <c r="Y402" s="4">
        <v>1721.357</v>
      </c>
      <c r="Z402" s="4">
        <v>0</v>
      </c>
      <c r="AA402" s="4">
        <v>4.9066999999999998</v>
      </c>
      <c r="AB402" s="4" t="s">
        <v>384</v>
      </c>
      <c r="AC402" s="4">
        <v>0</v>
      </c>
      <c r="AD402" s="4">
        <v>11.6</v>
      </c>
      <c r="AE402" s="4">
        <v>852</v>
      </c>
      <c r="AF402" s="4">
        <v>880</v>
      </c>
      <c r="AG402" s="4">
        <v>885</v>
      </c>
      <c r="AH402" s="4">
        <v>53</v>
      </c>
      <c r="AI402" s="4">
        <v>25.23</v>
      </c>
      <c r="AJ402" s="4">
        <v>0.57999999999999996</v>
      </c>
      <c r="AK402" s="4">
        <v>986</v>
      </c>
      <c r="AL402" s="4">
        <v>8</v>
      </c>
      <c r="AM402" s="4">
        <v>0</v>
      </c>
      <c r="AN402" s="4">
        <v>31</v>
      </c>
      <c r="AO402" s="4">
        <v>192</v>
      </c>
      <c r="AP402" s="4">
        <v>189</v>
      </c>
      <c r="AQ402" s="4">
        <v>4</v>
      </c>
      <c r="AR402" s="4">
        <v>195</v>
      </c>
      <c r="AS402" s="4" t="s">
        <v>155</v>
      </c>
      <c r="AT402" s="4">
        <v>2</v>
      </c>
      <c r="AU402" s="5">
        <v>0.78262731481481485</v>
      </c>
      <c r="AV402" s="4">
        <v>47.164185000000003</v>
      </c>
      <c r="AW402" s="4">
        <v>-88.488057999999995</v>
      </c>
      <c r="AX402" s="4">
        <v>320.2</v>
      </c>
      <c r="AY402" s="4">
        <v>25.9</v>
      </c>
      <c r="AZ402" s="4">
        <v>12</v>
      </c>
      <c r="BA402" s="4">
        <v>10</v>
      </c>
      <c r="BB402" s="4" t="s">
        <v>437</v>
      </c>
      <c r="BC402" s="4">
        <v>1.6228769999999999</v>
      </c>
      <c r="BD402" s="4">
        <v>1.6788209999999999</v>
      </c>
      <c r="BE402" s="4">
        <v>3.0983019999999999</v>
      </c>
      <c r="BF402" s="4">
        <v>14.063000000000001</v>
      </c>
      <c r="BG402" s="4">
        <v>11.12</v>
      </c>
      <c r="BH402" s="4">
        <v>0.79</v>
      </c>
      <c r="BI402" s="4">
        <v>19.207999999999998</v>
      </c>
      <c r="BJ402" s="4">
        <v>1176.278</v>
      </c>
      <c r="BK402" s="4">
        <v>588.86400000000003</v>
      </c>
      <c r="BL402" s="4">
        <v>28.594000000000001</v>
      </c>
      <c r="BM402" s="4">
        <v>1.2330000000000001</v>
      </c>
      <c r="BN402" s="4">
        <v>29.826000000000001</v>
      </c>
      <c r="BO402" s="4">
        <v>23.172999999999998</v>
      </c>
      <c r="BP402" s="4">
        <v>0.999</v>
      </c>
      <c r="BQ402" s="4">
        <v>24.172000000000001</v>
      </c>
      <c r="BR402" s="4">
        <v>307.5111</v>
      </c>
      <c r="BU402" s="4">
        <v>68.847999999999999</v>
      </c>
      <c r="BW402" s="4">
        <v>719.20600000000002</v>
      </c>
      <c r="BX402" s="4">
        <v>0.34096900000000002</v>
      </c>
      <c r="BY402" s="4">
        <v>-5</v>
      </c>
      <c r="BZ402" s="4">
        <v>1.056567</v>
      </c>
      <c r="CA402" s="4">
        <v>8.3324300000000004</v>
      </c>
      <c r="CB402" s="4">
        <v>21.342652999999999</v>
      </c>
    </row>
    <row r="403" spans="1:80">
      <c r="A403" s="2">
        <v>42440</v>
      </c>
      <c r="B403" s="32">
        <v>0.5744842361111111</v>
      </c>
      <c r="C403" s="4">
        <v>6.4429999999999996</v>
      </c>
      <c r="D403" s="4">
        <v>5.2061000000000002</v>
      </c>
      <c r="E403" s="4" t="s">
        <v>155</v>
      </c>
      <c r="F403" s="4">
        <v>52060.936170000001</v>
      </c>
      <c r="G403" s="4">
        <v>1533.1</v>
      </c>
      <c r="H403" s="4">
        <v>69.599999999999994</v>
      </c>
      <c r="I403" s="4">
        <v>46128.6</v>
      </c>
      <c r="K403" s="4">
        <v>5.6</v>
      </c>
      <c r="L403" s="4">
        <v>2052</v>
      </c>
      <c r="M403" s="4">
        <v>0.84570000000000001</v>
      </c>
      <c r="N403" s="4">
        <v>5.4485000000000001</v>
      </c>
      <c r="O403" s="4">
        <v>4.4028</v>
      </c>
      <c r="P403" s="4">
        <v>1296.501</v>
      </c>
      <c r="Q403" s="4">
        <v>58.860199999999999</v>
      </c>
      <c r="R403" s="4">
        <v>1355.4</v>
      </c>
      <c r="S403" s="4">
        <v>1050.7097000000001</v>
      </c>
      <c r="T403" s="4">
        <v>47.701500000000003</v>
      </c>
      <c r="U403" s="4">
        <v>1098.4000000000001</v>
      </c>
      <c r="V403" s="4">
        <v>46128.6</v>
      </c>
      <c r="Y403" s="4">
        <v>1735.3620000000001</v>
      </c>
      <c r="Z403" s="4">
        <v>0</v>
      </c>
      <c r="AA403" s="4">
        <v>4.7359</v>
      </c>
      <c r="AB403" s="4" t="s">
        <v>384</v>
      </c>
      <c r="AC403" s="4">
        <v>0</v>
      </c>
      <c r="AD403" s="4">
        <v>11.6</v>
      </c>
      <c r="AE403" s="4">
        <v>852</v>
      </c>
      <c r="AF403" s="4">
        <v>881</v>
      </c>
      <c r="AG403" s="4">
        <v>884</v>
      </c>
      <c r="AH403" s="4">
        <v>53</v>
      </c>
      <c r="AI403" s="4">
        <v>25.23</v>
      </c>
      <c r="AJ403" s="4">
        <v>0.57999999999999996</v>
      </c>
      <c r="AK403" s="4">
        <v>986</v>
      </c>
      <c r="AL403" s="4">
        <v>8</v>
      </c>
      <c r="AM403" s="4">
        <v>0</v>
      </c>
      <c r="AN403" s="4">
        <v>31</v>
      </c>
      <c r="AO403" s="4">
        <v>192</v>
      </c>
      <c r="AP403" s="4">
        <v>189</v>
      </c>
      <c r="AQ403" s="4">
        <v>4.2</v>
      </c>
      <c r="AR403" s="4">
        <v>195</v>
      </c>
      <c r="AS403" s="4" t="s">
        <v>155</v>
      </c>
      <c r="AT403" s="4">
        <v>2</v>
      </c>
      <c r="AU403" s="5">
        <v>0.78263888888888899</v>
      </c>
      <c r="AV403" s="4">
        <v>47.164181999999997</v>
      </c>
      <c r="AW403" s="4">
        <v>-88.488201000000004</v>
      </c>
      <c r="AX403" s="4">
        <v>320.39999999999998</v>
      </c>
      <c r="AY403" s="4">
        <v>25.1</v>
      </c>
      <c r="AZ403" s="4">
        <v>12</v>
      </c>
      <c r="BA403" s="4">
        <v>10</v>
      </c>
      <c r="BB403" s="4" t="s">
        <v>437</v>
      </c>
      <c r="BC403" s="4">
        <v>2.1468530000000001</v>
      </c>
      <c r="BD403" s="4">
        <v>1</v>
      </c>
      <c r="BE403" s="4">
        <v>3.4979019999999998</v>
      </c>
      <c r="BF403" s="4">
        <v>14.063000000000001</v>
      </c>
      <c r="BG403" s="4">
        <v>11.65</v>
      </c>
      <c r="BH403" s="4">
        <v>0.83</v>
      </c>
      <c r="BI403" s="4">
        <v>18.245999999999999</v>
      </c>
      <c r="BJ403" s="4">
        <v>1142.0360000000001</v>
      </c>
      <c r="BK403" s="4">
        <v>587.36099999999999</v>
      </c>
      <c r="BL403" s="4">
        <v>28.459</v>
      </c>
      <c r="BM403" s="4">
        <v>1.292</v>
      </c>
      <c r="BN403" s="4">
        <v>29.751000000000001</v>
      </c>
      <c r="BO403" s="4">
        <v>23.062999999999999</v>
      </c>
      <c r="BP403" s="4">
        <v>1.0469999999999999</v>
      </c>
      <c r="BQ403" s="4">
        <v>24.11</v>
      </c>
      <c r="BR403" s="4">
        <v>319.72030000000001</v>
      </c>
      <c r="BU403" s="4">
        <v>72.167000000000002</v>
      </c>
      <c r="BW403" s="4">
        <v>721.77700000000004</v>
      </c>
      <c r="BX403" s="4">
        <v>0.35388700000000001</v>
      </c>
      <c r="BY403" s="4">
        <v>-5</v>
      </c>
      <c r="BZ403" s="4">
        <v>1.0568660000000001</v>
      </c>
      <c r="CA403" s="4">
        <v>8.6481130000000004</v>
      </c>
      <c r="CB403" s="4">
        <v>21.348693000000001</v>
      </c>
    </row>
    <row r="404" spans="1:80">
      <c r="A404" s="2">
        <v>42440</v>
      </c>
      <c r="B404" s="32">
        <v>0.57449581018518525</v>
      </c>
      <c r="C404" s="4">
        <v>5.8819999999999997</v>
      </c>
      <c r="D404" s="4">
        <v>4.9949000000000003</v>
      </c>
      <c r="E404" s="4" t="s">
        <v>155</v>
      </c>
      <c r="F404" s="4">
        <v>49949.316170999999</v>
      </c>
      <c r="G404" s="4">
        <v>1868.2</v>
      </c>
      <c r="H404" s="4">
        <v>69.5</v>
      </c>
      <c r="I404" s="4">
        <v>46127.3</v>
      </c>
      <c r="K404" s="4">
        <v>5.99</v>
      </c>
      <c r="L404" s="4">
        <v>2052</v>
      </c>
      <c r="M404" s="4">
        <v>0.85240000000000005</v>
      </c>
      <c r="N404" s="4">
        <v>5.0138999999999996</v>
      </c>
      <c r="O404" s="4">
        <v>4.2577999999999996</v>
      </c>
      <c r="P404" s="4">
        <v>1592.4613999999999</v>
      </c>
      <c r="Q404" s="4">
        <v>59.243200000000002</v>
      </c>
      <c r="R404" s="4">
        <v>1651.7</v>
      </c>
      <c r="S404" s="4">
        <v>1290.5617</v>
      </c>
      <c r="T404" s="4">
        <v>48.011800000000001</v>
      </c>
      <c r="U404" s="4">
        <v>1338.6</v>
      </c>
      <c r="V404" s="4">
        <v>46127.3</v>
      </c>
      <c r="Y404" s="4">
        <v>1749.165</v>
      </c>
      <c r="Z404" s="4">
        <v>0</v>
      </c>
      <c r="AA404" s="4">
        <v>5.1082999999999998</v>
      </c>
      <c r="AB404" s="4" t="s">
        <v>384</v>
      </c>
      <c r="AC404" s="4">
        <v>0</v>
      </c>
      <c r="AD404" s="4">
        <v>11.7</v>
      </c>
      <c r="AE404" s="4">
        <v>852</v>
      </c>
      <c r="AF404" s="4">
        <v>881</v>
      </c>
      <c r="AG404" s="4">
        <v>883</v>
      </c>
      <c r="AH404" s="4">
        <v>53</v>
      </c>
      <c r="AI404" s="4">
        <v>25.23</v>
      </c>
      <c r="AJ404" s="4">
        <v>0.57999999999999996</v>
      </c>
      <c r="AK404" s="4">
        <v>986</v>
      </c>
      <c r="AL404" s="4">
        <v>8</v>
      </c>
      <c r="AM404" s="4">
        <v>0</v>
      </c>
      <c r="AN404" s="4">
        <v>31</v>
      </c>
      <c r="AO404" s="4">
        <v>192</v>
      </c>
      <c r="AP404" s="4">
        <v>189</v>
      </c>
      <c r="AQ404" s="4">
        <v>4.3</v>
      </c>
      <c r="AR404" s="4">
        <v>195</v>
      </c>
      <c r="AS404" s="4" t="s">
        <v>155</v>
      </c>
      <c r="AT404" s="4">
        <v>2</v>
      </c>
      <c r="AU404" s="5">
        <v>0.78265046296296292</v>
      </c>
      <c r="AV404" s="4">
        <v>47.164200000000001</v>
      </c>
      <c r="AW404" s="4">
        <v>-88.488346000000007</v>
      </c>
      <c r="AX404" s="4">
        <v>320.5</v>
      </c>
      <c r="AY404" s="4">
        <v>24.9</v>
      </c>
      <c r="AZ404" s="4">
        <v>12</v>
      </c>
      <c r="BA404" s="4">
        <v>10</v>
      </c>
      <c r="BB404" s="4" t="s">
        <v>437</v>
      </c>
      <c r="BC404" s="4">
        <v>2.2587410000000001</v>
      </c>
      <c r="BD404" s="4">
        <v>1.024376</v>
      </c>
      <c r="BE404" s="4">
        <v>3.4587409999999998</v>
      </c>
      <c r="BF404" s="4">
        <v>14.063000000000001</v>
      </c>
      <c r="BG404" s="4">
        <v>12.2</v>
      </c>
      <c r="BH404" s="4">
        <v>0.87</v>
      </c>
      <c r="BI404" s="4">
        <v>17.312999999999999</v>
      </c>
      <c r="BJ404" s="4">
        <v>1094.954</v>
      </c>
      <c r="BK404" s="4">
        <v>591.80200000000002</v>
      </c>
      <c r="BL404" s="4">
        <v>36.417999999999999</v>
      </c>
      <c r="BM404" s="4">
        <v>1.355</v>
      </c>
      <c r="BN404" s="4">
        <v>37.773000000000003</v>
      </c>
      <c r="BO404" s="4">
        <v>29.513999999999999</v>
      </c>
      <c r="BP404" s="4">
        <v>1.0980000000000001</v>
      </c>
      <c r="BQ404" s="4">
        <v>30.611999999999998</v>
      </c>
      <c r="BR404" s="4">
        <v>333.09690000000001</v>
      </c>
      <c r="BU404" s="4">
        <v>75.787000000000006</v>
      </c>
      <c r="BW404" s="4">
        <v>811.13199999999995</v>
      </c>
      <c r="BX404" s="4">
        <v>0.36257699999999998</v>
      </c>
      <c r="BY404" s="4">
        <v>-5</v>
      </c>
      <c r="BZ404" s="4">
        <v>1.0567009999999999</v>
      </c>
      <c r="CA404" s="4">
        <v>8.8604749999999992</v>
      </c>
      <c r="CB404" s="4">
        <v>21.345359999999999</v>
      </c>
    </row>
    <row r="405" spans="1:80">
      <c r="A405" s="2">
        <v>42440</v>
      </c>
      <c r="B405" s="32">
        <v>0.57450738425925929</v>
      </c>
      <c r="C405" s="4">
        <v>5.7619999999999996</v>
      </c>
      <c r="D405" s="4">
        <v>4.9336000000000002</v>
      </c>
      <c r="E405" s="4" t="s">
        <v>155</v>
      </c>
      <c r="F405" s="4">
        <v>49336.382622999998</v>
      </c>
      <c r="G405" s="4">
        <v>2907.4</v>
      </c>
      <c r="H405" s="4">
        <v>69.5</v>
      </c>
      <c r="I405" s="4">
        <v>46128</v>
      </c>
      <c r="K405" s="4">
        <v>7.08</v>
      </c>
      <c r="L405" s="4">
        <v>2052</v>
      </c>
      <c r="M405" s="4">
        <v>0.85399999999999998</v>
      </c>
      <c r="N405" s="4">
        <v>4.9208999999999996</v>
      </c>
      <c r="O405" s="4">
        <v>4.2134999999999998</v>
      </c>
      <c r="P405" s="4">
        <v>2483.0423999999998</v>
      </c>
      <c r="Q405" s="4">
        <v>59.355899999999998</v>
      </c>
      <c r="R405" s="4">
        <v>2542.4</v>
      </c>
      <c r="S405" s="4">
        <v>2012.3059000000001</v>
      </c>
      <c r="T405" s="4">
        <v>48.103200000000001</v>
      </c>
      <c r="U405" s="4">
        <v>2060.4</v>
      </c>
      <c r="V405" s="4">
        <v>46128</v>
      </c>
      <c r="Y405" s="4">
        <v>1752.4949999999999</v>
      </c>
      <c r="Z405" s="4">
        <v>0</v>
      </c>
      <c r="AA405" s="4">
        <v>6.0465999999999998</v>
      </c>
      <c r="AB405" s="4" t="s">
        <v>384</v>
      </c>
      <c r="AC405" s="4">
        <v>0</v>
      </c>
      <c r="AD405" s="4">
        <v>11.6</v>
      </c>
      <c r="AE405" s="4">
        <v>852</v>
      </c>
      <c r="AF405" s="4">
        <v>881</v>
      </c>
      <c r="AG405" s="4">
        <v>884</v>
      </c>
      <c r="AH405" s="4">
        <v>53</v>
      </c>
      <c r="AI405" s="4">
        <v>25.23</v>
      </c>
      <c r="AJ405" s="4">
        <v>0.57999999999999996</v>
      </c>
      <c r="AK405" s="4">
        <v>986</v>
      </c>
      <c r="AL405" s="4">
        <v>8</v>
      </c>
      <c r="AM405" s="4">
        <v>0</v>
      </c>
      <c r="AN405" s="4">
        <v>31</v>
      </c>
      <c r="AO405" s="4">
        <v>192</v>
      </c>
      <c r="AP405" s="4">
        <v>189</v>
      </c>
      <c r="AQ405" s="4">
        <v>4.4000000000000004</v>
      </c>
      <c r="AR405" s="4">
        <v>195</v>
      </c>
      <c r="AS405" s="4" t="s">
        <v>155</v>
      </c>
      <c r="AT405" s="4">
        <v>2</v>
      </c>
      <c r="AU405" s="5">
        <v>0.78266203703703707</v>
      </c>
      <c r="AV405" s="4">
        <v>47.164231999999998</v>
      </c>
      <c r="AW405" s="4">
        <v>-88.488479999999996</v>
      </c>
      <c r="AX405" s="4">
        <v>320.60000000000002</v>
      </c>
      <c r="AY405" s="4">
        <v>24.2</v>
      </c>
      <c r="AZ405" s="4">
        <v>12</v>
      </c>
      <c r="BA405" s="4">
        <v>10</v>
      </c>
      <c r="BB405" s="4" t="s">
        <v>437</v>
      </c>
      <c r="BC405" s="4">
        <v>1.175724</v>
      </c>
      <c r="BD405" s="4">
        <v>1.1485510000000001</v>
      </c>
      <c r="BE405" s="4">
        <v>2.4242759999999999</v>
      </c>
      <c r="BF405" s="4">
        <v>14.063000000000001</v>
      </c>
      <c r="BG405" s="4">
        <v>12.34</v>
      </c>
      <c r="BH405" s="4">
        <v>0.88</v>
      </c>
      <c r="BI405" s="4">
        <v>17.09</v>
      </c>
      <c r="BJ405" s="4">
        <v>1085.395</v>
      </c>
      <c r="BK405" s="4">
        <v>591.51400000000001</v>
      </c>
      <c r="BL405" s="4">
        <v>57.353999999999999</v>
      </c>
      <c r="BM405" s="4">
        <v>1.371</v>
      </c>
      <c r="BN405" s="4">
        <v>58.725000000000001</v>
      </c>
      <c r="BO405" s="4">
        <v>46.481000000000002</v>
      </c>
      <c r="BP405" s="4">
        <v>1.111</v>
      </c>
      <c r="BQ405" s="4">
        <v>47.591999999999999</v>
      </c>
      <c r="BR405" s="4">
        <v>336.43599999999998</v>
      </c>
      <c r="BU405" s="4">
        <v>76.691000000000003</v>
      </c>
      <c r="BW405" s="4">
        <v>969.72699999999998</v>
      </c>
      <c r="BX405" s="4">
        <v>0.33980399999999999</v>
      </c>
      <c r="BY405" s="4">
        <v>-5</v>
      </c>
      <c r="BZ405" s="4">
        <v>1.0549999999999999</v>
      </c>
      <c r="CA405" s="4">
        <v>8.30396</v>
      </c>
      <c r="CB405" s="4">
        <v>21.311</v>
      </c>
    </row>
    <row r="406" spans="1:80">
      <c r="A406" s="2">
        <v>42440</v>
      </c>
      <c r="B406" s="32">
        <v>0.57451895833333333</v>
      </c>
      <c r="C406" s="4">
        <v>5.883</v>
      </c>
      <c r="D406" s="4">
        <v>4.976</v>
      </c>
      <c r="E406" s="4" t="s">
        <v>155</v>
      </c>
      <c r="F406" s="4">
        <v>49760.369733</v>
      </c>
      <c r="G406" s="4">
        <v>3755.3</v>
      </c>
      <c r="H406" s="4">
        <v>69.5</v>
      </c>
      <c r="I406" s="4">
        <v>46127.1</v>
      </c>
      <c r="K406" s="4">
        <v>7.65</v>
      </c>
      <c r="L406" s="4">
        <v>2052</v>
      </c>
      <c r="M406" s="4">
        <v>0.85260000000000002</v>
      </c>
      <c r="N406" s="4">
        <v>5.0159000000000002</v>
      </c>
      <c r="O406" s="4">
        <v>4.2426000000000004</v>
      </c>
      <c r="P406" s="4">
        <v>3201.8148000000001</v>
      </c>
      <c r="Q406" s="4">
        <v>59.256399999999999</v>
      </c>
      <c r="R406" s="4">
        <v>3261.1</v>
      </c>
      <c r="S406" s="4">
        <v>2594.8130000000001</v>
      </c>
      <c r="T406" s="4">
        <v>48.022599999999997</v>
      </c>
      <c r="U406" s="4">
        <v>2642.8</v>
      </c>
      <c r="V406" s="4">
        <v>46127.1</v>
      </c>
      <c r="Y406" s="4">
        <v>1749.557</v>
      </c>
      <c r="Z406" s="4">
        <v>0</v>
      </c>
      <c r="AA406" s="4">
        <v>6.5193000000000003</v>
      </c>
      <c r="AB406" s="4" t="s">
        <v>384</v>
      </c>
      <c r="AC406" s="4">
        <v>0</v>
      </c>
      <c r="AD406" s="4">
        <v>11.6</v>
      </c>
      <c r="AE406" s="4">
        <v>852</v>
      </c>
      <c r="AF406" s="4">
        <v>880</v>
      </c>
      <c r="AG406" s="4">
        <v>884</v>
      </c>
      <c r="AH406" s="4">
        <v>53</v>
      </c>
      <c r="AI406" s="4">
        <v>25.23</v>
      </c>
      <c r="AJ406" s="4">
        <v>0.57999999999999996</v>
      </c>
      <c r="AK406" s="4">
        <v>986</v>
      </c>
      <c r="AL406" s="4">
        <v>8</v>
      </c>
      <c r="AM406" s="4">
        <v>0</v>
      </c>
      <c r="AN406" s="4">
        <v>31</v>
      </c>
      <c r="AO406" s="4">
        <v>192</v>
      </c>
      <c r="AP406" s="4">
        <v>189</v>
      </c>
      <c r="AQ406" s="4">
        <v>4.4000000000000004</v>
      </c>
      <c r="AR406" s="4">
        <v>195</v>
      </c>
      <c r="AS406" s="4" t="s">
        <v>155</v>
      </c>
      <c r="AT406" s="4">
        <v>2</v>
      </c>
      <c r="AU406" s="5">
        <v>0.78267361111111111</v>
      </c>
      <c r="AV406" s="4">
        <v>47.164265</v>
      </c>
      <c r="AW406" s="4">
        <v>-88.488602</v>
      </c>
      <c r="AX406" s="4">
        <v>320.5</v>
      </c>
      <c r="AY406" s="4">
        <v>22.9</v>
      </c>
      <c r="AZ406" s="4">
        <v>12</v>
      </c>
      <c r="BA406" s="4">
        <v>10</v>
      </c>
      <c r="BB406" s="4" t="s">
        <v>437</v>
      </c>
      <c r="BC406" s="4">
        <v>1.1000000000000001</v>
      </c>
      <c r="BD406" s="4">
        <v>1.3</v>
      </c>
      <c r="BE406" s="4">
        <v>2.475848</v>
      </c>
      <c r="BF406" s="4">
        <v>14.063000000000001</v>
      </c>
      <c r="BG406" s="4">
        <v>12.22</v>
      </c>
      <c r="BH406" s="4">
        <v>0.87</v>
      </c>
      <c r="BI406" s="4">
        <v>17.286999999999999</v>
      </c>
      <c r="BJ406" s="4">
        <v>1096.4290000000001</v>
      </c>
      <c r="BK406" s="4">
        <v>590.25900000000001</v>
      </c>
      <c r="BL406" s="4">
        <v>73.293000000000006</v>
      </c>
      <c r="BM406" s="4">
        <v>1.3560000000000001</v>
      </c>
      <c r="BN406" s="4">
        <v>74.650000000000006</v>
      </c>
      <c r="BO406" s="4">
        <v>59.398000000000003</v>
      </c>
      <c r="BP406" s="4">
        <v>1.099</v>
      </c>
      <c r="BQ406" s="4">
        <v>60.497999999999998</v>
      </c>
      <c r="BR406" s="4">
        <v>333.41379999999998</v>
      </c>
      <c r="BU406" s="4">
        <v>75.876000000000005</v>
      </c>
      <c r="BW406" s="4">
        <v>1036.1669999999999</v>
      </c>
      <c r="BX406" s="4">
        <v>0.33992800000000001</v>
      </c>
      <c r="BY406" s="4">
        <v>-5</v>
      </c>
      <c r="BZ406" s="4">
        <v>1.055866</v>
      </c>
      <c r="CA406" s="4">
        <v>8.306991</v>
      </c>
      <c r="CB406" s="4">
        <v>21.328493000000002</v>
      </c>
    </row>
    <row r="407" spans="1:80">
      <c r="A407" s="2">
        <v>42440</v>
      </c>
      <c r="B407" s="32">
        <v>0.57453053240740737</v>
      </c>
      <c r="C407" s="4">
        <v>6.9409999999999998</v>
      </c>
      <c r="D407" s="4">
        <v>5.0141999999999998</v>
      </c>
      <c r="E407" s="4" t="s">
        <v>155</v>
      </c>
      <c r="F407" s="4">
        <v>50141.824212</v>
      </c>
      <c r="G407" s="4">
        <v>4261.2</v>
      </c>
      <c r="H407" s="4">
        <v>69.5</v>
      </c>
      <c r="I407" s="4">
        <v>46129.7</v>
      </c>
      <c r="K407" s="4">
        <v>7.9</v>
      </c>
      <c r="L407" s="4">
        <v>2052</v>
      </c>
      <c r="M407" s="4">
        <v>0.84370000000000001</v>
      </c>
      <c r="N407" s="4">
        <v>5.8559999999999999</v>
      </c>
      <c r="O407" s="4">
        <v>4.2305000000000001</v>
      </c>
      <c r="P407" s="4">
        <v>3595.1567</v>
      </c>
      <c r="Q407" s="4">
        <v>58.606999999999999</v>
      </c>
      <c r="R407" s="4">
        <v>3653.8</v>
      </c>
      <c r="S407" s="4">
        <v>2913.585</v>
      </c>
      <c r="T407" s="4">
        <v>47.496200000000002</v>
      </c>
      <c r="U407" s="4">
        <v>2961.1</v>
      </c>
      <c r="V407" s="4">
        <v>46129.7</v>
      </c>
      <c r="Y407" s="4">
        <v>1731.2819999999999</v>
      </c>
      <c r="Z407" s="4">
        <v>0</v>
      </c>
      <c r="AA407" s="4">
        <v>6.6653000000000002</v>
      </c>
      <c r="AB407" s="4" t="s">
        <v>384</v>
      </c>
      <c r="AC407" s="4">
        <v>0</v>
      </c>
      <c r="AD407" s="4">
        <v>11.6</v>
      </c>
      <c r="AE407" s="4">
        <v>852</v>
      </c>
      <c r="AF407" s="4">
        <v>879</v>
      </c>
      <c r="AG407" s="4">
        <v>884</v>
      </c>
      <c r="AH407" s="4">
        <v>53</v>
      </c>
      <c r="AI407" s="4">
        <v>25.23</v>
      </c>
      <c r="AJ407" s="4">
        <v>0.57999999999999996</v>
      </c>
      <c r="AK407" s="4">
        <v>986</v>
      </c>
      <c r="AL407" s="4">
        <v>8</v>
      </c>
      <c r="AM407" s="4">
        <v>0</v>
      </c>
      <c r="AN407" s="4">
        <v>31</v>
      </c>
      <c r="AO407" s="4">
        <v>192</v>
      </c>
      <c r="AP407" s="4">
        <v>189</v>
      </c>
      <c r="AQ407" s="4">
        <v>4.3</v>
      </c>
      <c r="AR407" s="4">
        <v>195</v>
      </c>
      <c r="AS407" s="4" t="s">
        <v>155</v>
      </c>
      <c r="AT407" s="4">
        <v>2</v>
      </c>
      <c r="AU407" s="5">
        <v>0.78268518518518526</v>
      </c>
      <c r="AV407" s="4">
        <v>47.164285</v>
      </c>
      <c r="AW407" s="4">
        <v>-88.488721999999996</v>
      </c>
      <c r="AX407" s="4">
        <v>320.2</v>
      </c>
      <c r="AY407" s="4">
        <v>21.1</v>
      </c>
      <c r="AZ407" s="4">
        <v>12</v>
      </c>
      <c r="BA407" s="4">
        <v>10</v>
      </c>
      <c r="BB407" s="4" t="s">
        <v>437</v>
      </c>
      <c r="BC407" s="4">
        <v>1.1000000000000001</v>
      </c>
      <c r="BD407" s="4">
        <v>1.3242419999999999</v>
      </c>
      <c r="BE407" s="4">
        <v>2.4</v>
      </c>
      <c r="BF407" s="4">
        <v>14.063000000000001</v>
      </c>
      <c r="BG407" s="4">
        <v>11.48</v>
      </c>
      <c r="BH407" s="4">
        <v>0.82</v>
      </c>
      <c r="BI407" s="4">
        <v>18.524999999999999</v>
      </c>
      <c r="BJ407" s="4">
        <v>1207.7550000000001</v>
      </c>
      <c r="BK407" s="4">
        <v>555.31899999999996</v>
      </c>
      <c r="BL407" s="4">
        <v>77.647999999999996</v>
      </c>
      <c r="BM407" s="4">
        <v>1.266</v>
      </c>
      <c r="BN407" s="4">
        <v>78.914000000000001</v>
      </c>
      <c r="BO407" s="4">
        <v>62.927</v>
      </c>
      <c r="BP407" s="4">
        <v>1.026</v>
      </c>
      <c r="BQ407" s="4">
        <v>63.953000000000003</v>
      </c>
      <c r="BR407" s="4">
        <v>314.59519999999998</v>
      </c>
      <c r="BU407" s="4">
        <v>70.841999999999999</v>
      </c>
      <c r="BW407" s="4">
        <v>999.51900000000001</v>
      </c>
      <c r="BX407" s="4">
        <v>0.34077299999999999</v>
      </c>
      <c r="BY407" s="4">
        <v>-5</v>
      </c>
      <c r="BZ407" s="4">
        <v>1.055701</v>
      </c>
      <c r="CA407" s="4">
        <v>8.3276400000000006</v>
      </c>
      <c r="CB407" s="4">
        <v>21.32516</v>
      </c>
    </row>
    <row r="408" spans="1:80">
      <c r="A408" s="2">
        <v>42440</v>
      </c>
      <c r="B408" s="32">
        <v>0.57454210648148152</v>
      </c>
      <c r="C408" s="4">
        <v>7.7670000000000003</v>
      </c>
      <c r="D408" s="4">
        <v>5.0655999999999999</v>
      </c>
      <c r="E408" s="4" t="s">
        <v>155</v>
      </c>
      <c r="F408" s="4">
        <v>50655.920398000002</v>
      </c>
      <c r="G408" s="4">
        <v>2440.5</v>
      </c>
      <c r="H408" s="4">
        <v>72.099999999999994</v>
      </c>
      <c r="I408" s="4">
        <v>46127.9</v>
      </c>
      <c r="K408" s="4">
        <v>7.45</v>
      </c>
      <c r="L408" s="4">
        <v>2052</v>
      </c>
      <c r="M408" s="4">
        <v>0.8367</v>
      </c>
      <c r="N408" s="4">
        <v>6.4988000000000001</v>
      </c>
      <c r="O408" s="4">
        <v>4.2382999999999997</v>
      </c>
      <c r="P408" s="4">
        <v>2041.8752999999999</v>
      </c>
      <c r="Q408" s="4">
        <v>60.288499999999999</v>
      </c>
      <c r="R408" s="4">
        <v>2102.1999999999998</v>
      </c>
      <c r="S408" s="4">
        <v>1654.7755</v>
      </c>
      <c r="T408" s="4">
        <v>48.859000000000002</v>
      </c>
      <c r="U408" s="4">
        <v>1703.6</v>
      </c>
      <c r="V408" s="4">
        <v>46127.9</v>
      </c>
      <c r="Y408" s="4">
        <v>1716.8579999999999</v>
      </c>
      <c r="Z408" s="4">
        <v>0</v>
      </c>
      <c r="AA408" s="4">
        <v>6.2298999999999998</v>
      </c>
      <c r="AB408" s="4" t="s">
        <v>384</v>
      </c>
      <c r="AC408" s="4">
        <v>0</v>
      </c>
      <c r="AD408" s="4">
        <v>11.6</v>
      </c>
      <c r="AE408" s="4">
        <v>852</v>
      </c>
      <c r="AF408" s="4">
        <v>879</v>
      </c>
      <c r="AG408" s="4">
        <v>883</v>
      </c>
      <c r="AH408" s="4">
        <v>53</v>
      </c>
      <c r="AI408" s="4">
        <v>25.23</v>
      </c>
      <c r="AJ408" s="4">
        <v>0.57999999999999996</v>
      </c>
      <c r="AK408" s="4">
        <v>986</v>
      </c>
      <c r="AL408" s="4">
        <v>8</v>
      </c>
      <c r="AM408" s="4">
        <v>0</v>
      </c>
      <c r="AN408" s="4">
        <v>31</v>
      </c>
      <c r="AO408" s="4">
        <v>192</v>
      </c>
      <c r="AP408" s="4">
        <v>189</v>
      </c>
      <c r="AQ408" s="4">
        <v>4.3</v>
      </c>
      <c r="AR408" s="4">
        <v>195</v>
      </c>
      <c r="AS408" s="4" t="s">
        <v>155</v>
      </c>
      <c r="AT408" s="4">
        <v>2</v>
      </c>
      <c r="AU408" s="5">
        <v>0.78269675925925919</v>
      </c>
      <c r="AV408" s="4">
        <v>47.164296999999998</v>
      </c>
      <c r="AW408" s="4">
        <v>-88.488833999999997</v>
      </c>
      <c r="AX408" s="4">
        <v>319.89999999999998</v>
      </c>
      <c r="AY408" s="4">
        <v>19.600000000000001</v>
      </c>
      <c r="AZ408" s="4">
        <v>12</v>
      </c>
      <c r="BA408" s="4">
        <v>10</v>
      </c>
      <c r="BB408" s="4" t="s">
        <v>437</v>
      </c>
      <c r="BC408" s="4">
        <v>1.0750249999999999</v>
      </c>
      <c r="BD408" s="4">
        <v>1.4249750000000001</v>
      </c>
      <c r="BE408" s="4">
        <v>2.4</v>
      </c>
      <c r="BF408" s="4">
        <v>14.063000000000001</v>
      </c>
      <c r="BG408" s="4">
        <v>10.96</v>
      </c>
      <c r="BH408" s="4">
        <v>0.78</v>
      </c>
      <c r="BI408" s="4">
        <v>19.521000000000001</v>
      </c>
      <c r="BJ408" s="4">
        <v>1283.3879999999999</v>
      </c>
      <c r="BK408" s="4">
        <v>532.70699999999999</v>
      </c>
      <c r="BL408" s="4">
        <v>42.226999999999997</v>
      </c>
      <c r="BM408" s="4">
        <v>1.2470000000000001</v>
      </c>
      <c r="BN408" s="4">
        <v>43.473999999999997</v>
      </c>
      <c r="BO408" s="4">
        <v>34.222000000000001</v>
      </c>
      <c r="BP408" s="4">
        <v>1.01</v>
      </c>
      <c r="BQ408" s="4">
        <v>35.231999999999999</v>
      </c>
      <c r="BR408" s="4">
        <v>301.22050000000002</v>
      </c>
      <c r="BU408" s="4">
        <v>67.268000000000001</v>
      </c>
      <c r="BW408" s="4">
        <v>894.54300000000001</v>
      </c>
      <c r="BX408" s="4">
        <v>0.34602100000000002</v>
      </c>
      <c r="BY408" s="4">
        <v>-5</v>
      </c>
      <c r="BZ408" s="4">
        <v>1.055299</v>
      </c>
      <c r="CA408" s="4">
        <v>8.4558879999999998</v>
      </c>
      <c r="CB408" s="4">
        <v>21.317039999999999</v>
      </c>
    </row>
    <row r="409" spans="1:80">
      <c r="A409" s="2">
        <v>42440</v>
      </c>
      <c r="B409" s="32">
        <v>0.57455368055555556</v>
      </c>
      <c r="C409" s="4">
        <v>8.1920000000000002</v>
      </c>
      <c r="D409" s="4">
        <v>4.8074000000000003</v>
      </c>
      <c r="E409" s="4" t="s">
        <v>155</v>
      </c>
      <c r="F409" s="4">
        <v>48074.444444000001</v>
      </c>
      <c r="G409" s="4">
        <v>4302.1000000000004</v>
      </c>
      <c r="H409" s="4">
        <v>76.8</v>
      </c>
      <c r="I409" s="4">
        <v>45894.2</v>
      </c>
      <c r="K409" s="4">
        <v>6.08</v>
      </c>
      <c r="L409" s="4">
        <v>2052</v>
      </c>
      <c r="M409" s="4">
        <v>0.83620000000000005</v>
      </c>
      <c r="N409" s="4">
        <v>6.8503999999999996</v>
      </c>
      <c r="O409" s="4">
        <v>4.0198999999999998</v>
      </c>
      <c r="P409" s="4">
        <v>3597.3465999999999</v>
      </c>
      <c r="Q409" s="4">
        <v>64.219200000000001</v>
      </c>
      <c r="R409" s="4">
        <v>3661.6</v>
      </c>
      <c r="S409" s="4">
        <v>2915.3597</v>
      </c>
      <c r="T409" s="4">
        <v>52.044499999999999</v>
      </c>
      <c r="U409" s="4">
        <v>2967.4</v>
      </c>
      <c r="V409" s="4">
        <v>45894.221400000002</v>
      </c>
      <c r="Y409" s="4">
        <v>1715.856</v>
      </c>
      <c r="Z409" s="4">
        <v>0</v>
      </c>
      <c r="AA409" s="4">
        <v>5.0827999999999998</v>
      </c>
      <c r="AB409" s="4" t="s">
        <v>384</v>
      </c>
      <c r="AC409" s="4">
        <v>0</v>
      </c>
      <c r="AD409" s="4">
        <v>11.6</v>
      </c>
      <c r="AE409" s="4">
        <v>851</v>
      </c>
      <c r="AF409" s="4">
        <v>878</v>
      </c>
      <c r="AG409" s="4">
        <v>884</v>
      </c>
      <c r="AH409" s="4">
        <v>53</v>
      </c>
      <c r="AI409" s="4">
        <v>25.23</v>
      </c>
      <c r="AJ409" s="4">
        <v>0.57999999999999996</v>
      </c>
      <c r="AK409" s="4">
        <v>986</v>
      </c>
      <c r="AL409" s="4">
        <v>8</v>
      </c>
      <c r="AM409" s="4">
        <v>0</v>
      </c>
      <c r="AN409" s="4">
        <v>31</v>
      </c>
      <c r="AO409" s="4">
        <v>192</v>
      </c>
      <c r="AP409" s="4">
        <v>189</v>
      </c>
      <c r="AQ409" s="4">
        <v>4.4000000000000004</v>
      </c>
      <c r="AR409" s="4">
        <v>195</v>
      </c>
      <c r="AS409" s="4" t="s">
        <v>155</v>
      </c>
      <c r="AT409" s="4">
        <v>2</v>
      </c>
      <c r="AU409" s="5">
        <v>0.78270833333333334</v>
      </c>
      <c r="AV409" s="4">
        <v>47.164302999999997</v>
      </c>
      <c r="AW409" s="4">
        <v>-88.488944000000004</v>
      </c>
      <c r="AX409" s="4">
        <v>319.7</v>
      </c>
      <c r="AY409" s="4">
        <v>19</v>
      </c>
      <c r="AZ409" s="4">
        <v>12</v>
      </c>
      <c r="BA409" s="4">
        <v>10</v>
      </c>
      <c r="BB409" s="4" t="s">
        <v>437</v>
      </c>
      <c r="BC409" s="4">
        <v>1.024875</v>
      </c>
      <c r="BD409" s="4">
        <v>1.54975</v>
      </c>
      <c r="BE409" s="4">
        <v>2.4248750000000001</v>
      </c>
      <c r="BF409" s="4">
        <v>14.063000000000001</v>
      </c>
      <c r="BG409" s="4">
        <v>10.92</v>
      </c>
      <c r="BH409" s="4">
        <v>0.78</v>
      </c>
      <c r="BI409" s="4">
        <v>19.59</v>
      </c>
      <c r="BJ409" s="4">
        <v>1343.18</v>
      </c>
      <c r="BK409" s="4">
        <v>501.66699999999997</v>
      </c>
      <c r="BL409" s="4">
        <v>73.864999999999995</v>
      </c>
      <c r="BM409" s="4">
        <v>1.319</v>
      </c>
      <c r="BN409" s="4">
        <v>75.183999999999997</v>
      </c>
      <c r="BO409" s="4">
        <v>59.862000000000002</v>
      </c>
      <c r="BP409" s="4">
        <v>1.069</v>
      </c>
      <c r="BQ409" s="4">
        <v>60.93</v>
      </c>
      <c r="BR409" s="4">
        <v>297.56040000000002</v>
      </c>
      <c r="BU409" s="4">
        <v>66.75</v>
      </c>
      <c r="BW409" s="4">
        <v>724.64499999999998</v>
      </c>
      <c r="BX409" s="4">
        <v>0.34924699999999997</v>
      </c>
      <c r="BY409" s="4">
        <v>-5</v>
      </c>
      <c r="BZ409" s="4">
        <v>1.0561339999999999</v>
      </c>
      <c r="CA409" s="4">
        <v>8.5347229999999996</v>
      </c>
      <c r="CB409" s="4">
        <v>21.333907</v>
      </c>
    </row>
    <row r="410" spans="1:80">
      <c r="A410" s="2">
        <v>42440</v>
      </c>
      <c r="B410" s="32">
        <v>0.5745652546296296</v>
      </c>
      <c r="C410" s="4">
        <v>8.3249999999999993</v>
      </c>
      <c r="D410" s="4">
        <v>4.8216000000000001</v>
      </c>
      <c r="E410" s="4" t="s">
        <v>155</v>
      </c>
      <c r="F410" s="4">
        <v>48216.117836999998</v>
      </c>
      <c r="G410" s="4">
        <v>2418.4</v>
      </c>
      <c r="H410" s="4">
        <v>76.8</v>
      </c>
      <c r="I410" s="4">
        <v>42332.6</v>
      </c>
      <c r="K410" s="4">
        <v>5.14</v>
      </c>
      <c r="L410" s="4">
        <v>2052</v>
      </c>
      <c r="M410" s="4">
        <v>0.8387</v>
      </c>
      <c r="N410" s="4">
        <v>6.9821999999999997</v>
      </c>
      <c r="O410" s="4">
        <v>4.0438000000000001</v>
      </c>
      <c r="P410" s="4">
        <v>2028.2936999999999</v>
      </c>
      <c r="Q410" s="4">
        <v>64.410300000000007</v>
      </c>
      <c r="R410" s="4">
        <v>2092.6999999999998</v>
      </c>
      <c r="S410" s="4">
        <v>1643.7687000000001</v>
      </c>
      <c r="T410" s="4">
        <v>52.199399999999997</v>
      </c>
      <c r="U410" s="4">
        <v>1696</v>
      </c>
      <c r="V410" s="4">
        <v>42332.559099999999</v>
      </c>
      <c r="Y410" s="4">
        <v>1720.963</v>
      </c>
      <c r="Z410" s="4">
        <v>0</v>
      </c>
      <c r="AA410" s="4">
        <v>4.3120000000000003</v>
      </c>
      <c r="AB410" s="4" t="s">
        <v>384</v>
      </c>
      <c r="AC410" s="4">
        <v>0</v>
      </c>
      <c r="AD410" s="4">
        <v>11.6</v>
      </c>
      <c r="AE410" s="4">
        <v>852</v>
      </c>
      <c r="AF410" s="4">
        <v>879</v>
      </c>
      <c r="AG410" s="4">
        <v>884</v>
      </c>
      <c r="AH410" s="4">
        <v>53</v>
      </c>
      <c r="AI410" s="4">
        <v>25.23</v>
      </c>
      <c r="AJ410" s="4">
        <v>0.57999999999999996</v>
      </c>
      <c r="AK410" s="4">
        <v>986</v>
      </c>
      <c r="AL410" s="4">
        <v>8</v>
      </c>
      <c r="AM410" s="4">
        <v>0</v>
      </c>
      <c r="AN410" s="4">
        <v>31</v>
      </c>
      <c r="AO410" s="4">
        <v>192</v>
      </c>
      <c r="AP410" s="4">
        <v>189</v>
      </c>
      <c r="AQ410" s="4">
        <v>4.5</v>
      </c>
      <c r="AR410" s="4">
        <v>195</v>
      </c>
      <c r="AS410" s="4" t="s">
        <v>155</v>
      </c>
      <c r="AT410" s="4">
        <v>2</v>
      </c>
      <c r="AU410" s="5">
        <v>0.78271990740740749</v>
      </c>
      <c r="AV410" s="4">
        <v>47.164299</v>
      </c>
      <c r="AW410" s="4">
        <v>-88.489056000000005</v>
      </c>
      <c r="AX410" s="4">
        <v>319.89999999999998</v>
      </c>
      <c r="AY410" s="4">
        <v>19.3</v>
      </c>
      <c r="AZ410" s="4">
        <v>12</v>
      </c>
      <c r="BA410" s="4">
        <v>10</v>
      </c>
      <c r="BB410" s="4" t="s">
        <v>437</v>
      </c>
      <c r="BC410" s="4">
        <v>1.1000000000000001</v>
      </c>
      <c r="BD410" s="4">
        <v>1.7</v>
      </c>
      <c r="BE410" s="4">
        <v>2.45045</v>
      </c>
      <c r="BF410" s="4">
        <v>14.063000000000001</v>
      </c>
      <c r="BG410" s="4">
        <v>11.1</v>
      </c>
      <c r="BH410" s="4">
        <v>0.79</v>
      </c>
      <c r="BI410" s="4">
        <v>19.236000000000001</v>
      </c>
      <c r="BJ410" s="4">
        <v>1387.0609999999999</v>
      </c>
      <c r="BK410" s="4">
        <v>511.29</v>
      </c>
      <c r="BL410" s="4">
        <v>42.195999999999998</v>
      </c>
      <c r="BM410" s="4">
        <v>1.34</v>
      </c>
      <c r="BN410" s="4">
        <v>43.536000000000001</v>
      </c>
      <c r="BO410" s="4">
        <v>34.195999999999998</v>
      </c>
      <c r="BP410" s="4">
        <v>1.0860000000000001</v>
      </c>
      <c r="BQ410" s="4">
        <v>35.281999999999996</v>
      </c>
      <c r="BR410" s="4">
        <v>278.08339999999998</v>
      </c>
      <c r="BU410" s="4">
        <v>67.83</v>
      </c>
      <c r="BW410" s="4">
        <v>622.846</v>
      </c>
      <c r="BX410" s="4">
        <v>0.334227</v>
      </c>
      <c r="BY410" s="4">
        <v>-5</v>
      </c>
      <c r="BZ410" s="4">
        <v>1.054567</v>
      </c>
      <c r="CA410" s="4">
        <v>8.1676719999999996</v>
      </c>
      <c r="CB410" s="4">
        <v>21.302253</v>
      </c>
    </row>
    <row r="411" spans="1:80">
      <c r="A411" s="2">
        <v>42440</v>
      </c>
      <c r="B411" s="32">
        <v>0.57457682870370375</v>
      </c>
      <c r="C411" s="4">
        <v>7.9749999999999996</v>
      </c>
      <c r="D411" s="4">
        <v>4.9364999999999997</v>
      </c>
      <c r="E411" s="4" t="s">
        <v>155</v>
      </c>
      <c r="F411" s="4">
        <v>49365.05</v>
      </c>
      <c r="G411" s="4">
        <v>1741.2</v>
      </c>
      <c r="H411" s="4">
        <v>76.8</v>
      </c>
      <c r="I411" s="4">
        <v>42568.9</v>
      </c>
      <c r="K411" s="4">
        <v>4.7</v>
      </c>
      <c r="L411" s="4">
        <v>2052</v>
      </c>
      <c r="M411" s="4">
        <v>0.84</v>
      </c>
      <c r="N411" s="4">
        <v>6.6994999999999996</v>
      </c>
      <c r="O411" s="4">
        <v>4.1468999999999996</v>
      </c>
      <c r="P411" s="4">
        <v>1462.6780000000001</v>
      </c>
      <c r="Q411" s="4">
        <v>64.515100000000004</v>
      </c>
      <c r="R411" s="4">
        <v>1527.2</v>
      </c>
      <c r="S411" s="4">
        <v>1185.3827000000001</v>
      </c>
      <c r="T411" s="4">
        <v>52.284300000000002</v>
      </c>
      <c r="U411" s="4">
        <v>1237.7</v>
      </c>
      <c r="V411" s="4">
        <v>42568.870900000002</v>
      </c>
      <c r="Y411" s="4">
        <v>1723.7619999999999</v>
      </c>
      <c r="Z411" s="4">
        <v>0</v>
      </c>
      <c r="AA411" s="4">
        <v>3.9514</v>
      </c>
      <c r="AB411" s="4" t="s">
        <v>384</v>
      </c>
      <c r="AC411" s="4">
        <v>0</v>
      </c>
      <c r="AD411" s="4">
        <v>11.6</v>
      </c>
      <c r="AE411" s="4">
        <v>851</v>
      </c>
      <c r="AF411" s="4">
        <v>880</v>
      </c>
      <c r="AG411" s="4">
        <v>884</v>
      </c>
      <c r="AH411" s="4">
        <v>53</v>
      </c>
      <c r="AI411" s="4">
        <v>25.23</v>
      </c>
      <c r="AJ411" s="4">
        <v>0.57999999999999996</v>
      </c>
      <c r="AK411" s="4">
        <v>986</v>
      </c>
      <c r="AL411" s="4">
        <v>8</v>
      </c>
      <c r="AM411" s="4">
        <v>0</v>
      </c>
      <c r="AN411" s="4">
        <v>31</v>
      </c>
      <c r="AO411" s="4">
        <v>192</v>
      </c>
      <c r="AP411" s="4">
        <v>189</v>
      </c>
      <c r="AQ411" s="4">
        <v>4.4000000000000004</v>
      </c>
      <c r="AR411" s="4">
        <v>195</v>
      </c>
      <c r="AS411" s="4" t="s">
        <v>155</v>
      </c>
      <c r="AT411" s="4">
        <v>2</v>
      </c>
      <c r="AU411" s="5">
        <v>0.78273148148148142</v>
      </c>
      <c r="AV411" s="4">
        <v>47.164281000000003</v>
      </c>
      <c r="AW411" s="4">
        <v>-88.489171999999996</v>
      </c>
      <c r="AX411" s="4">
        <v>319.8</v>
      </c>
      <c r="AY411" s="4">
        <v>20.3</v>
      </c>
      <c r="AZ411" s="4">
        <v>12</v>
      </c>
      <c r="BA411" s="4">
        <v>10</v>
      </c>
      <c r="BB411" s="4" t="s">
        <v>437</v>
      </c>
      <c r="BC411" s="4">
        <v>1.0506489999999999</v>
      </c>
      <c r="BD411" s="4">
        <v>1.7</v>
      </c>
      <c r="BE411" s="4">
        <v>2.2259739999999999</v>
      </c>
      <c r="BF411" s="4">
        <v>14.063000000000001</v>
      </c>
      <c r="BG411" s="4">
        <v>11.2</v>
      </c>
      <c r="BH411" s="4">
        <v>0.8</v>
      </c>
      <c r="BI411" s="4">
        <v>19.042000000000002</v>
      </c>
      <c r="BJ411" s="4">
        <v>1344.684</v>
      </c>
      <c r="BK411" s="4">
        <v>529.75199999999995</v>
      </c>
      <c r="BL411" s="4">
        <v>30.744</v>
      </c>
      <c r="BM411" s="4">
        <v>1.3560000000000001</v>
      </c>
      <c r="BN411" s="4">
        <v>32.1</v>
      </c>
      <c r="BO411" s="4">
        <v>24.916</v>
      </c>
      <c r="BP411" s="4">
        <v>1.099</v>
      </c>
      <c r="BQ411" s="4">
        <v>26.015000000000001</v>
      </c>
      <c r="BR411" s="4">
        <v>282.5299</v>
      </c>
      <c r="BU411" s="4">
        <v>68.644000000000005</v>
      </c>
      <c r="BW411" s="4">
        <v>576.66300000000001</v>
      </c>
      <c r="BX411" s="4">
        <v>0.35539199999999999</v>
      </c>
      <c r="BY411" s="4">
        <v>-5</v>
      </c>
      <c r="BZ411" s="4">
        <v>1.054</v>
      </c>
      <c r="CA411" s="4">
        <v>8.6848919999999996</v>
      </c>
      <c r="CB411" s="4">
        <v>21.290800000000001</v>
      </c>
    </row>
    <row r="412" spans="1:80">
      <c r="A412" s="2">
        <v>42440</v>
      </c>
      <c r="B412" s="32">
        <v>0.57458840277777778</v>
      </c>
      <c r="C412" s="4">
        <v>8.6489999999999991</v>
      </c>
      <c r="D412" s="4">
        <v>4.5824999999999996</v>
      </c>
      <c r="E412" s="4" t="s">
        <v>155</v>
      </c>
      <c r="F412" s="4">
        <v>45825.269461000004</v>
      </c>
      <c r="G412" s="4">
        <v>1573.2</v>
      </c>
      <c r="H412" s="4">
        <v>76.2</v>
      </c>
      <c r="I412" s="4">
        <v>41276.400000000001</v>
      </c>
      <c r="K412" s="4">
        <v>4.5999999999999996</v>
      </c>
      <c r="L412" s="4">
        <v>2052</v>
      </c>
      <c r="M412" s="4">
        <v>0.83960000000000001</v>
      </c>
      <c r="N412" s="4">
        <v>7.2617000000000003</v>
      </c>
      <c r="O412" s="4">
        <v>3.8473000000000002</v>
      </c>
      <c r="P412" s="4">
        <v>1320.8148000000001</v>
      </c>
      <c r="Q412" s="4">
        <v>63.945399999999999</v>
      </c>
      <c r="R412" s="4">
        <v>1384.8</v>
      </c>
      <c r="S412" s="4">
        <v>1070.414</v>
      </c>
      <c r="T412" s="4">
        <v>51.822600000000001</v>
      </c>
      <c r="U412" s="4">
        <v>1122.2</v>
      </c>
      <c r="V412" s="4">
        <v>41276.447999999997</v>
      </c>
      <c r="Y412" s="4">
        <v>1722.7860000000001</v>
      </c>
      <c r="Z412" s="4">
        <v>0</v>
      </c>
      <c r="AA412" s="4">
        <v>3.8620000000000001</v>
      </c>
      <c r="AB412" s="4" t="s">
        <v>384</v>
      </c>
      <c r="AC412" s="4">
        <v>0</v>
      </c>
      <c r="AD412" s="4">
        <v>11.6</v>
      </c>
      <c r="AE412" s="4">
        <v>850</v>
      </c>
      <c r="AF412" s="4">
        <v>880</v>
      </c>
      <c r="AG412" s="4">
        <v>883</v>
      </c>
      <c r="AH412" s="4">
        <v>53</v>
      </c>
      <c r="AI412" s="4">
        <v>25.23</v>
      </c>
      <c r="AJ412" s="4">
        <v>0.57999999999999996</v>
      </c>
      <c r="AK412" s="4">
        <v>986</v>
      </c>
      <c r="AL412" s="4">
        <v>8</v>
      </c>
      <c r="AM412" s="4">
        <v>0</v>
      </c>
      <c r="AN412" s="4">
        <v>31</v>
      </c>
      <c r="AO412" s="4">
        <v>191.6</v>
      </c>
      <c r="AP412" s="4">
        <v>189</v>
      </c>
      <c r="AQ412" s="4">
        <v>4.5</v>
      </c>
      <c r="AR412" s="4">
        <v>195</v>
      </c>
      <c r="AS412" s="4" t="s">
        <v>155</v>
      </c>
      <c r="AT412" s="4">
        <v>2</v>
      </c>
      <c r="AU412" s="5">
        <v>0.78274305555555557</v>
      </c>
      <c r="AV412" s="4">
        <v>47.164254999999997</v>
      </c>
      <c r="AW412" s="4">
        <v>-88.489289999999997</v>
      </c>
      <c r="AX412" s="4">
        <v>319.7</v>
      </c>
      <c r="AY412" s="4">
        <v>21.3</v>
      </c>
      <c r="AZ412" s="4">
        <v>12</v>
      </c>
      <c r="BA412" s="4">
        <v>10</v>
      </c>
      <c r="BB412" s="4" t="s">
        <v>437</v>
      </c>
      <c r="BC412" s="4">
        <v>0.92457500000000004</v>
      </c>
      <c r="BD412" s="4">
        <v>1.724575</v>
      </c>
      <c r="BE412" s="4">
        <v>2</v>
      </c>
      <c r="BF412" s="4">
        <v>14.063000000000001</v>
      </c>
      <c r="BG412" s="4">
        <v>11.16</v>
      </c>
      <c r="BH412" s="4">
        <v>0.79</v>
      </c>
      <c r="BI412" s="4">
        <v>19.109000000000002</v>
      </c>
      <c r="BJ412" s="4">
        <v>1444.7270000000001</v>
      </c>
      <c r="BK412" s="4">
        <v>487.17700000000002</v>
      </c>
      <c r="BL412" s="4">
        <v>27.518999999999998</v>
      </c>
      <c r="BM412" s="4">
        <v>1.3320000000000001</v>
      </c>
      <c r="BN412" s="4">
        <v>28.850999999999999</v>
      </c>
      <c r="BO412" s="4">
        <v>22.302</v>
      </c>
      <c r="BP412" s="4">
        <v>1.08</v>
      </c>
      <c r="BQ412" s="4">
        <v>23.381</v>
      </c>
      <c r="BR412" s="4">
        <v>271.54950000000002</v>
      </c>
      <c r="BU412" s="4">
        <v>68.003</v>
      </c>
      <c r="BW412" s="4">
        <v>558.67700000000002</v>
      </c>
      <c r="BX412" s="4">
        <v>0.36640499999999998</v>
      </c>
      <c r="BY412" s="4">
        <v>-5</v>
      </c>
      <c r="BZ412" s="4">
        <v>1.052702</v>
      </c>
      <c r="CA412" s="4">
        <v>8.9540120000000005</v>
      </c>
      <c r="CB412" s="4">
        <v>21.264586000000001</v>
      </c>
    </row>
    <row r="413" spans="1:80">
      <c r="A413" s="2">
        <v>42440</v>
      </c>
      <c r="B413" s="32">
        <v>0.57459997685185182</v>
      </c>
      <c r="C413" s="4">
        <v>9.2590000000000003</v>
      </c>
      <c r="D413" s="4">
        <v>2.9367999999999999</v>
      </c>
      <c r="E413" s="4" t="s">
        <v>155</v>
      </c>
      <c r="F413" s="4">
        <v>29367.814784999999</v>
      </c>
      <c r="G413" s="4">
        <v>1443</v>
      </c>
      <c r="H413" s="4">
        <v>68.5</v>
      </c>
      <c r="I413" s="4">
        <v>36183.1</v>
      </c>
      <c r="K413" s="4">
        <v>4.5999999999999996</v>
      </c>
      <c r="L413" s="4">
        <v>2052</v>
      </c>
      <c r="M413" s="4">
        <v>0.85570000000000002</v>
      </c>
      <c r="N413" s="4">
        <v>7.9226999999999999</v>
      </c>
      <c r="O413" s="4">
        <v>2.5131000000000001</v>
      </c>
      <c r="P413" s="4">
        <v>1234.7713000000001</v>
      </c>
      <c r="Q413" s="4">
        <v>58.589399999999998</v>
      </c>
      <c r="R413" s="4">
        <v>1293.4000000000001</v>
      </c>
      <c r="S413" s="4">
        <v>1000.6827</v>
      </c>
      <c r="T413" s="4">
        <v>47.481999999999999</v>
      </c>
      <c r="U413" s="4">
        <v>1048.2</v>
      </c>
      <c r="V413" s="4">
        <v>36183.098599999998</v>
      </c>
      <c r="Y413" s="4">
        <v>1755.9349999999999</v>
      </c>
      <c r="Z413" s="4">
        <v>0</v>
      </c>
      <c r="AA413" s="4">
        <v>3.9363000000000001</v>
      </c>
      <c r="AB413" s="4" t="s">
        <v>384</v>
      </c>
      <c r="AC413" s="4">
        <v>0</v>
      </c>
      <c r="AD413" s="4">
        <v>11.6</v>
      </c>
      <c r="AE413" s="4">
        <v>850</v>
      </c>
      <c r="AF413" s="4">
        <v>879</v>
      </c>
      <c r="AG413" s="4">
        <v>883</v>
      </c>
      <c r="AH413" s="4">
        <v>53</v>
      </c>
      <c r="AI413" s="4">
        <v>25.23</v>
      </c>
      <c r="AJ413" s="4">
        <v>0.57999999999999996</v>
      </c>
      <c r="AK413" s="4">
        <v>986</v>
      </c>
      <c r="AL413" s="4">
        <v>8</v>
      </c>
      <c r="AM413" s="4">
        <v>0</v>
      </c>
      <c r="AN413" s="4">
        <v>31</v>
      </c>
      <c r="AO413" s="4">
        <v>191</v>
      </c>
      <c r="AP413" s="4">
        <v>189.4</v>
      </c>
      <c r="AQ413" s="4">
        <v>4.4000000000000004</v>
      </c>
      <c r="AR413" s="4">
        <v>195</v>
      </c>
      <c r="AS413" s="4" t="s">
        <v>155</v>
      </c>
      <c r="AT413" s="4">
        <v>2</v>
      </c>
      <c r="AU413" s="5">
        <v>0.78275462962962961</v>
      </c>
      <c r="AV413" s="4">
        <v>47.164223</v>
      </c>
      <c r="AW413" s="4">
        <v>-88.489412999999999</v>
      </c>
      <c r="AX413" s="4">
        <v>319.5</v>
      </c>
      <c r="AY413" s="4">
        <v>22.4</v>
      </c>
      <c r="AZ413" s="4">
        <v>12</v>
      </c>
      <c r="BA413" s="4">
        <v>10</v>
      </c>
      <c r="BB413" s="4" t="s">
        <v>437</v>
      </c>
      <c r="BC413" s="4">
        <v>1.0244759999999999</v>
      </c>
      <c r="BD413" s="4">
        <v>1.8</v>
      </c>
      <c r="BE413" s="4">
        <v>2.0244759999999999</v>
      </c>
      <c r="BF413" s="4">
        <v>14.063000000000001</v>
      </c>
      <c r="BG413" s="4">
        <v>12.5</v>
      </c>
      <c r="BH413" s="4">
        <v>0.89</v>
      </c>
      <c r="BI413" s="4">
        <v>16.861000000000001</v>
      </c>
      <c r="BJ413" s="4">
        <v>1709.2760000000001</v>
      </c>
      <c r="BK413" s="4">
        <v>345.07900000000001</v>
      </c>
      <c r="BL413" s="4">
        <v>27.896999999999998</v>
      </c>
      <c r="BM413" s="4">
        <v>1.3240000000000001</v>
      </c>
      <c r="BN413" s="4">
        <v>29.221</v>
      </c>
      <c r="BO413" s="4">
        <v>22.608000000000001</v>
      </c>
      <c r="BP413" s="4">
        <v>1.073</v>
      </c>
      <c r="BQ413" s="4">
        <v>23.681000000000001</v>
      </c>
      <c r="BR413" s="4">
        <v>258.13159999999999</v>
      </c>
      <c r="BU413" s="4">
        <v>75.161000000000001</v>
      </c>
      <c r="BW413" s="4">
        <v>617.48500000000001</v>
      </c>
      <c r="BX413" s="4">
        <v>0.35262199999999999</v>
      </c>
      <c r="BY413" s="4">
        <v>-5</v>
      </c>
      <c r="BZ413" s="4">
        <v>1.052297</v>
      </c>
      <c r="CA413" s="4">
        <v>8.617191</v>
      </c>
      <c r="CB413" s="4">
        <v>21.256405000000001</v>
      </c>
    </row>
    <row r="414" spans="1:80">
      <c r="A414" s="2">
        <v>42440</v>
      </c>
      <c r="B414" s="32">
        <v>0.57461155092592586</v>
      </c>
      <c r="C414" s="4">
        <v>8.8179999999999996</v>
      </c>
      <c r="D414" s="4">
        <v>3.8351999999999999</v>
      </c>
      <c r="E414" s="4" t="s">
        <v>155</v>
      </c>
      <c r="F414" s="4">
        <v>38352.380179</v>
      </c>
      <c r="G414" s="4">
        <v>1482.8</v>
      </c>
      <c r="H414" s="4">
        <v>59.4</v>
      </c>
      <c r="I414" s="4">
        <v>31823.5</v>
      </c>
      <c r="K414" s="4">
        <v>4.5999999999999996</v>
      </c>
      <c r="L414" s="4">
        <v>2052</v>
      </c>
      <c r="M414" s="4">
        <v>0.85499999999999998</v>
      </c>
      <c r="N414" s="4">
        <v>7.5392000000000001</v>
      </c>
      <c r="O414" s="4">
        <v>3.2789999999999999</v>
      </c>
      <c r="P414" s="4">
        <v>1267.7908</v>
      </c>
      <c r="Q414" s="4">
        <v>50.753799999999998</v>
      </c>
      <c r="R414" s="4">
        <v>1318.5</v>
      </c>
      <c r="S414" s="4">
        <v>1027.4423999999999</v>
      </c>
      <c r="T414" s="4">
        <v>41.131900000000002</v>
      </c>
      <c r="U414" s="4">
        <v>1068.5999999999999</v>
      </c>
      <c r="V414" s="4">
        <v>31823.471600000001</v>
      </c>
      <c r="Y414" s="4">
        <v>1754.413</v>
      </c>
      <c r="Z414" s="4">
        <v>0</v>
      </c>
      <c r="AA414" s="4">
        <v>3.9329000000000001</v>
      </c>
      <c r="AB414" s="4" t="s">
        <v>384</v>
      </c>
      <c r="AC414" s="4">
        <v>0</v>
      </c>
      <c r="AD414" s="4">
        <v>11.6</v>
      </c>
      <c r="AE414" s="4">
        <v>849</v>
      </c>
      <c r="AF414" s="4">
        <v>879</v>
      </c>
      <c r="AG414" s="4">
        <v>882</v>
      </c>
      <c r="AH414" s="4">
        <v>53</v>
      </c>
      <c r="AI414" s="4">
        <v>25.23</v>
      </c>
      <c r="AJ414" s="4">
        <v>0.57999999999999996</v>
      </c>
      <c r="AK414" s="4">
        <v>986</v>
      </c>
      <c r="AL414" s="4">
        <v>8</v>
      </c>
      <c r="AM414" s="4">
        <v>0</v>
      </c>
      <c r="AN414" s="4">
        <v>31</v>
      </c>
      <c r="AO414" s="4">
        <v>191</v>
      </c>
      <c r="AP414" s="4">
        <v>189.6</v>
      </c>
      <c r="AQ414" s="4">
        <v>4.3</v>
      </c>
      <c r="AR414" s="4">
        <v>195</v>
      </c>
      <c r="AS414" s="4" t="s">
        <v>155</v>
      </c>
      <c r="AT414" s="4">
        <v>2</v>
      </c>
      <c r="AU414" s="5">
        <v>0.78276620370370376</v>
      </c>
      <c r="AV414" s="4">
        <v>47.164186000000001</v>
      </c>
      <c r="AW414" s="4">
        <v>-88.489541000000003</v>
      </c>
      <c r="AX414" s="4">
        <v>319.3</v>
      </c>
      <c r="AY414" s="4">
        <v>23.7</v>
      </c>
      <c r="AZ414" s="4">
        <v>12</v>
      </c>
      <c r="BA414" s="4">
        <v>10</v>
      </c>
      <c r="BB414" s="4" t="s">
        <v>437</v>
      </c>
      <c r="BC414" s="4">
        <v>1.0512490000000001</v>
      </c>
      <c r="BD414" s="4">
        <v>1.7756240000000001</v>
      </c>
      <c r="BE414" s="4">
        <v>2.0512489999999999</v>
      </c>
      <c r="BF414" s="4">
        <v>14.063000000000001</v>
      </c>
      <c r="BG414" s="4">
        <v>12.43</v>
      </c>
      <c r="BH414" s="4">
        <v>0.88</v>
      </c>
      <c r="BI414" s="4">
        <v>16.962</v>
      </c>
      <c r="BJ414" s="4">
        <v>1632.752</v>
      </c>
      <c r="BK414" s="4">
        <v>451.97899999999998</v>
      </c>
      <c r="BL414" s="4">
        <v>28.753</v>
      </c>
      <c r="BM414" s="4">
        <v>1.151</v>
      </c>
      <c r="BN414" s="4">
        <v>29.904</v>
      </c>
      <c r="BO414" s="4">
        <v>23.302</v>
      </c>
      <c r="BP414" s="4">
        <v>0.93300000000000005</v>
      </c>
      <c r="BQ414" s="4">
        <v>24.234999999999999</v>
      </c>
      <c r="BR414" s="4">
        <v>227.89680000000001</v>
      </c>
      <c r="BU414" s="4">
        <v>75.382999999999996</v>
      </c>
      <c r="BW414" s="4">
        <v>619.30600000000004</v>
      </c>
      <c r="BX414" s="4">
        <v>0.380135</v>
      </c>
      <c r="BY414" s="4">
        <v>-5</v>
      </c>
      <c r="BZ414" s="4">
        <v>1.054433</v>
      </c>
      <c r="CA414" s="4">
        <v>9.2895489999999992</v>
      </c>
      <c r="CB414" s="4">
        <v>21.299547</v>
      </c>
    </row>
    <row r="415" spans="1:80">
      <c r="A415" s="2">
        <v>42440</v>
      </c>
      <c r="B415" s="32">
        <v>0.57462312500000001</v>
      </c>
      <c r="C415" s="4">
        <v>7.9180000000000001</v>
      </c>
      <c r="D415" s="4">
        <v>4.9279000000000002</v>
      </c>
      <c r="E415" s="4" t="s">
        <v>155</v>
      </c>
      <c r="F415" s="4">
        <v>49278.529412000004</v>
      </c>
      <c r="G415" s="4">
        <v>1361.6</v>
      </c>
      <c r="H415" s="4">
        <v>57.9</v>
      </c>
      <c r="I415" s="4">
        <v>34364.5</v>
      </c>
      <c r="K415" s="4">
        <v>4.5</v>
      </c>
      <c r="L415" s="4">
        <v>2052</v>
      </c>
      <c r="M415" s="4">
        <v>0.84889999999999999</v>
      </c>
      <c r="N415" s="4">
        <v>6.7218999999999998</v>
      </c>
      <c r="O415" s="4">
        <v>4.1832000000000003</v>
      </c>
      <c r="P415" s="4">
        <v>1155.8913</v>
      </c>
      <c r="Q415" s="4">
        <v>49.1509</v>
      </c>
      <c r="R415" s="4">
        <v>1205</v>
      </c>
      <c r="S415" s="4">
        <v>936.7568</v>
      </c>
      <c r="T415" s="4">
        <v>39.832799999999999</v>
      </c>
      <c r="U415" s="4">
        <v>976.6</v>
      </c>
      <c r="V415" s="4">
        <v>34364.466999999997</v>
      </c>
      <c r="Y415" s="4">
        <v>1741.9280000000001</v>
      </c>
      <c r="Z415" s="4">
        <v>0</v>
      </c>
      <c r="AA415" s="4">
        <v>3.82</v>
      </c>
      <c r="AB415" s="4" t="s">
        <v>384</v>
      </c>
      <c r="AC415" s="4">
        <v>0</v>
      </c>
      <c r="AD415" s="4">
        <v>11.6</v>
      </c>
      <c r="AE415" s="4">
        <v>849</v>
      </c>
      <c r="AF415" s="4">
        <v>878</v>
      </c>
      <c r="AG415" s="4">
        <v>881</v>
      </c>
      <c r="AH415" s="4">
        <v>53</v>
      </c>
      <c r="AI415" s="4">
        <v>25.23</v>
      </c>
      <c r="AJ415" s="4">
        <v>0.57999999999999996</v>
      </c>
      <c r="AK415" s="4">
        <v>986</v>
      </c>
      <c r="AL415" s="4">
        <v>8</v>
      </c>
      <c r="AM415" s="4">
        <v>0</v>
      </c>
      <c r="AN415" s="4">
        <v>31</v>
      </c>
      <c r="AO415" s="4">
        <v>191</v>
      </c>
      <c r="AP415" s="4">
        <v>189</v>
      </c>
      <c r="AQ415" s="4">
        <v>4.2</v>
      </c>
      <c r="AR415" s="4">
        <v>195</v>
      </c>
      <c r="AS415" s="4" t="s">
        <v>155</v>
      </c>
      <c r="AT415" s="4">
        <v>2</v>
      </c>
      <c r="AU415" s="5">
        <v>0.78277777777777768</v>
      </c>
      <c r="AV415" s="4">
        <v>47.164136999999997</v>
      </c>
      <c r="AW415" s="4">
        <v>-88.489676000000003</v>
      </c>
      <c r="AX415" s="4">
        <v>319.2</v>
      </c>
      <c r="AY415" s="4">
        <v>25.5</v>
      </c>
      <c r="AZ415" s="4">
        <v>12</v>
      </c>
      <c r="BA415" s="4">
        <v>11</v>
      </c>
      <c r="BB415" s="4" t="s">
        <v>420</v>
      </c>
      <c r="BC415" s="4">
        <v>0.9</v>
      </c>
      <c r="BD415" s="4">
        <v>1.675724</v>
      </c>
      <c r="BE415" s="4">
        <v>1.9</v>
      </c>
      <c r="BF415" s="4">
        <v>14.063000000000001</v>
      </c>
      <c r="BG415" s="4">
        <v>11.91</v>
      </c>
      <c r="BH415" s="4">
        <v>0.85</v>
      </c>
      <c r="BI415" s="4">
        <v>17.8</v>
      </c>
      <c r="BJ415" s="4">
        <v>1421.0260000000001</v>
      </c>
      <c r="BK415" s="4">
        <v>562.85699999999997</v>
      </c>
      <c r="BL415" s="4">
        <v>25.59</v>
      </c>
      <c r="BM415" s="4">
        <v>1.0880000000000001</v>
      </c>
      <c r="BN415" s="4">
        <v>26.678000000000001</v>
      </c>
      <c r="BO415" s="4">
        <v>20.738</v>
      </c>
      <c r="BP415" s="4">
        <v>0.88200000000000001</v>
      </c>
      <c r="BQ415" s="4">
        <v>21.62</v>
      </c>
      <c r="BR415" s="4">
        <v>240.22380000000001</v>
      </c>
      <c r="BU415" s="4">
        <v>73.061000000000007</v>
      </c>
      <c r="BW415" s="4">
        <v>587.18299999999999</v>
      </c>
      <c r="BX415" s="4">
        <v>0.428371</v>
      </c>
      <c r="BY415" s="4">
        <v>-5</v>
      </c>
      <c r="BZ415" s="4">
        <v>1.055866</v>
      </c>
      <c r="CA415" s="4">
        <v>10.468316</v>
      </c>
      <c r="CB415" s="4">
        <v>21.328493000000002</v>
      </c>
    </row>
    <row r="416" spans="1:80">
      <c r="A416" s="2">
        <v>42440</v>
      </c>
      <c r="B416" s="32">
        <v>0.57463469907407405</v>
      </c>
      <c r="C416" s="4">
        <v>7.3650000000000002</v>
      </c>
      <c r="D416" s="4">
        <v>5.3455000000000004</v>
      </c>
      <c r="E416" s="4" t="s">
        <v>155</v>
      </c>
      <c r="F416" s="4">
        <v>53454.598716</v>
      </c>
      <c r="G416" s="4">
        <v>1171.9000000000001</v>
      </c>
      <c r="H416" s="4">
        <v>58</v>
      </c>
      <c r="I416" s="4">
        <v>40259.599999999999</v>
      </c>
      <c r="K416" s="4">
        <v>4.4000000000000004</v>
      </c>
      <c r="L416" s="4">
        <v>2052</v>
      </c>
      <c r="M416" s="4">
        <v>0.84309999999999996</v>
      </c>
      <c r="N416" s="4">
        <v>6.2088999999999999</v>
      </c>
      <c r="O416" s="4">
        <v>4.5065999999999997</v>
      </c>
      <c r="P416" s="4">
        <v>988.00840000000005</v>
      </c>
      <c r="Q416" s="4">
        <v>48.928699999999999</v>
      </c>
      <c r="R416" s="4">
        <v>1036.9000000000001</v>
      </c>
      <c r="S416" s="4">
        <v>800.70119999999997</v>
      </c>
      <c r="T416" s="4">
        <v>39.652799999999999</v>
      </c>
      <c r="U416" s="4">
        <v>840.4</v>
      </c>
      <c r="V416" s="4">
        <v>40259.625399999997</v>
      </c>
      <c r="Y416" s="4">
        <v>1729.9780000000001</v>
      </c>
      <c r="Z416" s="4">
        <v>0</v>
      </c>
      <c r="AA416" s="4">
        <v>3.7094999999999998</v>
      </c>
      <c r="AB416" s="4" t="s">
        <v>384</v>
      </c>
      <c r="AC416" s="4">
        <v>0</v>
      </c>
      <c r="AD416" s="4">
        <v>11.6</v>
      </c>
      <c r="AE416" s="4">
        <v>849</v>
      </c>
      <c r="AF416" s="4">
        <v>878</v>
      </c>
      <c r="AG416" s="4">
        <v>882</v>
      </c>
      <c r="AH416" s="4">
        <v>53</v>
      </c>
      <c r="AI416" s="4">
        <v>25.23</v>
      </c>
      <c r="AJ416" s="4">
        <v>0.57999999999999996</v>
      </c>
      <c r="AK416" s="4">
        <v>986</v>
      </c>
      <c r="AL416" s="4">
        <v>8</v>
      </c>
      <c r="AM416" s="4">
        <v>0</v>
      </c>
      <c r="AN416" s="4">
        <v>31</v>
      </c>
      <c r="AO416" s="4">
        <v>191</v>
      </c>
      <c r="AP416" s="4">
        <v>189</v>
      </c>
      <c r="AQ416" s="4">
        <v>4.2</v>
      </c>
      <c r="AR416" s="4">
        <v>195</v>
      </c>
      <c r="AS416" s="4" t="s">
        <v>155</v>
      </c>
      <c r="AT416" s="4">
        <v>2</v>
      </c>
      <c r="AU416" s="5">
        <v>0.78278935185185183</v>
      </c>
      <c r="AV416" s="4">
        <v>47.164076000000001</v>
      </c>
      <c r="AW416" s="4">
        <v>-88.489813999999996</v>
      </c>
      <c r="AX416" s="4">
        <v>319.10000000000002</v>
      </c>
      <c r="AY416" s="4">
        <v>27.2</v>
      </c>
      <c r="AZ416" s="4">
        <v>12</v>
      </c>
      <c r="BA416" s="4">
        <v>11</v>
      </c>
      <c r="BB416" s="4" t="s">
        <v>420</v>
      </c>
      <c r="BC416" s="4">
        <v>1.0208790000000001</v>
      </c>
      <c r="BD416" s="4">
        <v>1.4549449999999999</v>
      </c>
      <c r="BE416" s="4">
        <v>1.9967029999999999</v>
      </c>
      <c r="BF416" s="4">
        <v>14.063000000000001</v>
      </c>
      <c r="BG416" s="4">
        <v>11.44</v>
      </c>
      <c r="BH416" s="4">
        <v>0.81</v>
      </c>
      <c r="BI416" s="4">
        <v>18.614000000000001</v>
      </c>
      <c r="BJ416" s="4">
        <v>1276.8699999999999</v>
      </c>
      <c r="BK416" s="4">
        <v>589.87199999999996</v>
      </c>
      <c r="BL416" s="4">
        <v>21.277999999999999</v>
      </c>
      <c r="BM416" s="4">
        <v>1.054</v>
      </c>
      <c r="BN416" s="4">
        <v>22.332000000000001</v>
      </c>
      <c r="BO416" s="4">
        <v>17.244</v>
      </c>
      <c r="BP416" s="4">
        <v>0.85399999999999998</v>
      </c>
      <c r="BQ416" s="4">
        <v>18.097999999999999</v>
      </c>
      <c r="BR416" s="4">
        <v>273.77800000000002</v>
      </c>
      <c r="BU416" s="4">
        <v>70.585999999999999</v>
      </c>
      <c r="BW416" s="4">
        <v>554.68499999999995</v>
      </c>
      <c r="BX416" s="4">
        <v>0.40584500000000001</v>
      </c>
      <c r="BY416" s="4">
        <v>-5</v>
      </c>
      <c r="BZ416" s="4">
        <v>1.0574330000000001</v>
      </c>
      <c r="CA416" s="4">
        <v>9.9178370000000005</v>
      </c>
      <c r="CB416" s="4">
        <v>21.360147000000001</v>
      </c>
    </row>
    <row r="417" spans="1:80">
      <c r="A417" s="2">
        <v>42440</v>
      </c>
      <c r="B417" s="32">
        <v>0.5746462731481482</v>
      </c>
      <c r="C417" s="4">
        <v>7.39</v>
      </c>
      <c r="D417" s="4">
        <v>5.2763999999999998</v>
      </c>
      <c r="E417" s="4" t="s">
        <v>155</v>
      </c>
      <c r="F417" s="4">
        <v>52764.043623999998</v>
      </c>
      <c r="G417" s="4">
        <v>1222.5</v>
      </c>
      <c r="H417" s="4">
        <v>69.900000000000006</v>
      </c>
      <c r="I417" s="4">
        <v>46081.2</v>
      </c>
      <c r="K417" s="4">
        <v>4.6900000000000004</v>
      </c>
      <c r="L417" s="4">
        <v>2052</v>
      </c>
      <c r="M417" s="4">
        <v>0.83750000000000002</v>
      </c>
      <c r="N417" s="4">
        <v>6.1887999999999996</v>
      </c>
      <c r="O417" s="4">
        <v>4.4189999999999996</v>
      </c>
      <c r="P417" s="4">
        <v>1023.865</v>
      </c>
      <c r="Q417" s="4">
        <v>58.572400000000002</v>
      </c>
      <c r="R417" s="4">
        <v>1082.4000000000001</v>
      </c>
      <c r="S417" s="4">
        <v>829.76009999999997</v>
      </c>
      <c r="T417" s="4">
        <v>47.468200000000003</v>
      </c>
      <c r="U417" s="4">
        <v>877.2</v>
      </c>
      <c r="V417" s="4">
        <v>46081.170299999998</v>
      </c>
      <c r="Y417" s="4">
        <v>1718.57</v>
      </c>
      <c r="Z417" s="4">
        <v>0</v>
      </c>
      <c r="AA417" s="4">
        <v>3.9291</v>
      </c>
      <c r="AB417" s="4" t="s">
        <v>384</v>
      </c>
      <c r="AC417" s="4">
        <v>0</v>
      </c>
      <c r="AD417" s="4">
        <v>11.6</v>
      </c>
      <c r="AE417" s="4">
        <v>849</v>
      </c>
      <c r="AF417" s="4">
        <v>878</v>
      </c>
      <c r="AG417" s="4">
        <v>882</v>
      </c>
      <c r="AH417" s="4">
        <v>53</v>
      </c>
      <c r="AI417" s="4">
        <v>25.23</v>
      </c>
      <c r="AJ417" s="4">
        <v>0.57999999999999996</v>
      </c>
      <c r="AK417" s="4">
        <v>986</v>
      </c>
      <c r="AL417" s="4">
        <v>8</v>
      </c>
      <c r="AM417" s="4">
        <v>0</v>
      </c>
      <c r="AN417" s="4">
        <v>31</v>
      </c>
      <c r="AO417" s="4">
        <v>191</v>
      </c>
      <c r="AP417" s="4">
        <v>188.6</v>
      </c>
      <c r="AQ417" s="4">
        <v>4.2</v>
      </c>
      <c r="AR417" s="4">
        <v>195</v>
      </c>
      <c r="AS417" s="4" t="s">
        <v>155</v>
      </c>
      <c r="AT417" s="4">
        <v>2</v>
      </c>
      <c r="AU417" s="5">
        <v>0.78280092592592598</v>
      </c>
      <c r="AV417" s="4">
        <v>47.163988000000003</v>
      </c>
      <c r="AW417" s="4">
        <v>-88.489948999999996</v>
      </c>
      <c r="AX417" s="4">
        <v>319</v>
      </c>
      <c r="AY417" s="4">
        <v>29.2</v>
      </c>
      <c r="AZ417" s="4">
        <v>12</v>
      </c>
      <c r="BA417" s="4">
        <v>11</v>
      </c>
      <c r="BB417" s="4" t="s">
        <v>420</v>
      </c>
      <c r="BC417" s="4">
        <v>1.4</v>
      </c>
      <c r="BD417" s="4">
        <v>1.048152</v>
      </c>
      <c r="BE417" s="4">
        <v>2.3240759999999998</v>
      </c>
      <c r="BF417" s="4">
        <v>14.063000000000001</v>
      </c>
      <c r="BG417" s="4">
        <v>11.02</v>
      </c>
      <c r="BH417" s="4">
        <v>0.78</v>
      </c>
      <c r="BI417" s="4">
        <v>19.402000000000001</v>
      </c>
      <c r="BJ417" s="4">
        <v>1232.952</v>
      </c>
      <c r="BK417" s="4">
        <v>560.32799999999997</v>
      </c>
      <c r="BL417" s="4">
        <v>21.361000000000001</v>
      </c>
      <c r="BM417" s="4">
        <v>1.222</v>
      </c>
      <c r="BN417" s="4">
        <v>22.582999999999998</v>
      </c>
      <c r="BO417" s="4">
        <v>17.311</v>
      </c>
      <c r="BP417" s="4">
        <v>0.99</v>
      </c>
      <c r="BQ417" s="4">
        <v>18.300999999999998</v>
      </c>
      <c r="BR417" s="4">
        <v>303.56849999999997</v>
      </c>
      <c r="BU417" s="4">
        <v>67.927999999999997</v>
      </c>
      <c r="BW417" s="4">
        <v>569.15300000000002</v>
      </c>
      <c r="BX417" s="4">
        <v>0.36651499999999998</v>
      </c>
      <c r="BY417" s="4">
        <v>-5</v>
      </c>
      <c r="BZ417" s="4">
        <v>1.056268</v>
      </c>
      <c r="CA417" s="4">
        <v>8.9567110000000003</v>
      </c>
      <c r="CB417" s="4">
        <v>21.336614000000001</v>
      </c>
    </row>
    <row r="418" spans="1:80">
      <c r="A418" s="2">
        <v>42440</v>
      </c>
      <c r="B418" s="32">
        <v>0.57465784722222224</v>
      </c>
      <c r="C418" s="4">
        <v>7.8570000000000002</v>
      </c>
      <c r="D418" s="4">
        <v>5.2375999999999996</v>
      </c>
      <c r="E418" s="4" t="s">
        <v>155</v>
      </c>
      <c r="F418" s="4">
        <v>52375.774647999999</v>
      </c>
      <c r="G418" s="4">
        <v>1294.3</v>
      </c>
      <c r="H418" s="4">
        <v>70</v>
      </c>
      <c r="I418" s="4">
        <v>40465.5</v>
      </c>
      <c r="K418" s="4">
        <v>5.45</v>
      </c>
      <c r="L418" s="4">
        <v>2052</v>
      </c>
      <c r="M418" s="4">
        <v>0.84</v>
      </c>
      <c r="N418" s="4">
        <v>6.5994999999999999</v>
      </c>
      <c r="O418" s="4">
        <v>4.3996000000000004</v>
      </c>
      <c r="P418" s="4">
        <v>1087.2364</v>
      </c>
      <c r="Q418" s="4">
        <v>58.830399999999997</v>
      </c>
      <c r="R418" s="4">
        <v>1146.0999999999999</v>
      </c>
      <c r="S418" s="4">
        <v>881.11749999999995</v>
      </c>
      <c r="T418" s="4">
        <v>47.677300000000002</v>
      </c>
      <c r="U418" s="4">
        <v>928.8</v>
      </c>
      <c r="V418" s="4">
        <v>40465.5072</v>
      </c>
      <c r="Y418" s="4">
        <v>1723.682</v>
      </c>
      <c r="Z418" s="4">
        <v>0</v>
      </c>
      <c r="AA418" s="4">
        <v>4.5747999999999998</v>
      </c>
      <c r="AB418" s="4" t="s">
        <v>384</v>
      </c>
      <c r="AC418" s="4">
        <v>0</v>
      </c>
      <c r="AD418" s="4">
        <v>11.6</v>
      </c>
      <c r="AE418" s="4">
        <v>849</v>
      </c>
      <c r="AF418" s="4">
        <v>878</v>
      </c>
      <c r="AG418" s="4">
        <v>881</v>
      </c>
      <c r="AH418" s="4">
        <v>53</v>
      </c>
      <c r="AI418" s="4">
        <v>25.23</v>
      </c>
      <c r="AJ418" s="4">
        <v>0.57999999999999996</v>
      </c>
      <c r="AK418" s="4">
        <v>986</v>
      </c>
      <c r="AL418" s="4">
        <v>8</v>
      </c>
      <c r="AM418" s="4">
        <v>0</v>
      </c>
      <c r="AN418" s="4">
        <v>31</v>
      </c>
      <c r="AO418" s="4">
        <v>191</v>
      </c>
      <c r="AP418" s="4">
        <v>188.4</v>
      </c>
      <c r="AQ418" s="4">
        <v>4.0999999999999996</v>
      </c>
      <c r="AR418" s="4">
        <v>195</v>
      </c>
      <c r="AS418" s="4" t="s">
        <v>155</v>
      </c>
      <c r="AT418" s="4">
        <v>2</v>
      </c>
      <c r="AU418" s="5">
        <v>0.78281250000000002</v>
      </c>
      <c r="AV418" s="4">
        <v>47.163891999999997</v>
      </c>
      <c r="AW418" s="4">
        <v>-88.490071999999998</v>
      </c>
      <c r="AX418" s="4">
        <v>318.39999999999998</v>
      </c>
      <c r="AY418" s="4">
        <v>30</v>
      </c>
      <c r="AZ418" s="4">
        <v>12</v>
      </c>
      <c r="BA418" s="4">
        <v>11</v>
      </c>
      <c r="BB418" s="4" t="s">
        <v>420</v>
      </c>
      <c r="BC418" s="4">
        <v>1.4</v>
      </c>
      <c r="BD418" s="4">
        <v>1.2484850000000001</v>
      </c>
      <c r="BE418" s="4">
        <v>2.424242</v>
      </c>
      <c r="BF418" s="4">
        <v>14.063000000000001</v>
      </c>
      <c r="BG418" s="4">
        <v>11.21</v>
      </c>
      <c r="BH418" s="4">
        <v>0.8</v>
      </c>
      <c r="BI418" s="4">
        <v>19.047000000000001</v>
      </c>
      <c r="BJ418" s="4">
        <v>1329.691</v>
      </c>
      <c r="BK418" s="4">
        <v>564.19299999999998</v>
      </c>
      <c r="BL418" s="4">
        <v>22.94</v>
      </c>
      <c r="BM418" s="4">
        <v>1.2410000000000001</v>
      </c>
      <c r="BN418" s="4">
        <v>24.181999999999999</v>
      </c>
      <c r="BO418" s="4">
        <v>18.591000000000001</v>
      </c>
      <c r="BP418" s="4">
        <v>1.006</v>
      </c>
      <c r="BQ418" s="4">
        <v>19.597000000000001</v>
      </c>
      <c r="BR418" s="4">
        <v>269.60090000000002</v>
      </c>
      <c r="BU418" s="4">
        <v>68.903999999999996</v>
      </c>
      <c r="BW418" s="4">
        <v>670.20799999999997</v>
      </c>
      <c r="BX418" s="4">
        <v>0.37650600000000001</v>
      </c>
      <c r="BY418" s="4">
        <v>-5</v>
      </c>
      <c r="BZ418" s="4">
        <v>1.054</v>
      </c>
      <c r="CA418" s="4">
        <v>9.2008659999999995</v>
      </c>
      <c r="CB418" s="4">
        <v>21.290800000000001</v>
      </c>
    </row>
    <row r="419" spans="1:80">
      <c r="A419" s="2">
        <v>42440</v>
      </c>
      <c r="B419" s="32">
        <v>0.57466942129629628</v>
      </c>
      <c r="C419" s="4">
        <v>7.6820000000000004</v>
      </c>
      <c r="D419" s="4">
        <v>5.6791999999999998</v>
      </c>
      <c r="E419" s="4" t="s">
        <v>155</v>
      </c>
      <c r="F419" s="4">
        <v>56791.681856000003</v>
      </c>
      <c r="G419" s="4">
        <v>1296.7</v>
      </c>
      <c r="H419" s="4">
        <v>70.099999999999994</v>
      </c>
      <c r="I419" s="4">
        <v>40886.699999999997</v>
      </c>
      <c r="K419" s="4">
        <v>5.1100000000000003</v>
      </c>
      <c r="L419" s="4">
        <v>2052</v>
      </c>
      <c r="M419" s="4">
        <v>0.83650000000000002</v>
      </c>
      <c r="N419" s="4">
        <v>6.4259000000000004</v>
      </c>
      <c r="O419" s="4">
        <v>4.7507999999999999</v>
      </c>
      <c r="P419" s="4">
        <v>1084.6987999999999</v>
      </c>
      <c r="Q419" s="4">
        <v>58.640500000000003</v>
      </c>
      <c r="R419" s="4">
        <v>1143.3</v>
      </c>
      <c r="S419" s="4">
        <v>879.06110000000001</v>
      </c>
      <c r="T419" s="4">
        <v>47.523400000000002</v>
      </c>
      <c r="U419" s="4">
        <v>926.6</v>
      </c>
      <c r="V419" s="4">
        <v>40886.731399999997</v>
      </c>
      <c r="Y419" s="4">
        <v>1716.5509999999999</v>
      </c>
      <c r="Z419" s="4">
        <v>0</v>
      </c>
      <c r="AA419" s="4">
        <v>4.2786</v>
      </c>
      <c r="AB419" s="4" t="s">
        <v>384</v>
      </c>
      <c r="AC419" s="4">
        <v>0</v>
      </c>
      <c r="AD419" s="4">
        <v>11.6</v>
      </c>
      <c r="AE419" s="4">
        <v>850</v>
      </c>
      <c r="AF419" s="4">
        <v>879</v>
      </c>
      <c r="AG419" s="4">
        <v>882</v>
      </c>
      <c r="AH419" s="4">
        <v>53</v>
      </c>
      <c r="AI419" s="4">
        <v>25.23</v>
      </c>
      <c r="AJ419" s="4">
        <v>0.57999999999999996</v>
      </c>
      <c r="AK419" s="4">
        <v>986</v>
      </c>
      <c r="AL419" s="4">
        <v>8</v>
      </c>
      <c r="AM419" s="4">
        <v>0</v>
      </c>
      <c r="AN419" s="4">
        <v>31</v>
      </c>
      <c r="AO419" s="4">
        <v>191</v>
      </c>
      <c r="AP419" s="4">
        <v>189</v>
      </c>
      <c r="AQ419" s="4">
        <v>4</v>
      </c>
      <c r="AR419" s="4">
        <v>195</v>
      </c>
      <c r="AS419" s="4" t="s">
        <v>155</v>
      </c>
      <c r="AT419" s="4">
        <v>2</v>
      </c>
      <c r="AU419" s="5">
        <v>0.78282407407407406</v>
      </c>
      <c r="AV419" s="4">
        <v>47.163809999999998</v>
      </c>
      <c r="AW419" s="4">
        <v>-88.490201999999996</v>
      </c>
      <c r="AX419" s="4">
        <v>318.10000000000002</v>
      </c>
      <c r="AY419" s="4">
        <v>30</v>
      </c>
      <c r="AZ419" s="4">
        <v>12</v>
      </c>
      <c r="BA419" s="4">
        <v>11</v>
      </c>
      <c r="BB419" s="4" t="s">
        <v>420</v>
      </c>
      <c r="BC419" s="4">
        <v>1.35005</v>
      </c>
      <c r="BD419" s="4">
        <v>1.4249750000000001</v>
      </c>
      <c r="BE419" s="4">
        <v>2.475025</v>
      </c>
      <c r="BF419" s="4">
        <v>14.063000000000001</v>
      </c>
      <c r="BG419" s="4">
        <v>10.95</v>
      </c>
      <c r="BH419" s="4">
        <v>0.78</v>
      </c>
      <c r="BI419" s="4">
        <v>19.542000000000002</v>
      </c>
      <c r="BJ419" s="4">
        <v>1276.028</v>
      </c>
      <c r="BK419" s="4">
        <v>600.43499999999995</v>
      </c>
      <c r="BL419" s="4">
        <v>22.556000000000001</v>
      </c>
      <c r="BM419" s="4">
        <v>1.2190000000000001</v>
      </c>
      <c r="BN419" s="4">
        <v>23.776</v>
      </c>
      <c r="BO419" s="4">
        <v>18.28</v>
      </c>
      <c r="BP419" s="4">
        <v>0.98799999999999999</v>
      </c>
      <c r="BQ419" s="4">
        <v>19.268000000000001</v>
      </c>
      <c r="BR419" s="4">
        <v>268.47460000000001</v>
      </c>
      <c r="BU419" s="4">
        <v>67.628</v>
      </c>
      <c r="BW419" s="4">
        <v>617.77300000000002</v>
      </c>
      <c r="BX419" s="4">
        <v>0.378834</v>
      </c>
      <c r="BY419" s="4">
        <v>-5</v>
      </c>
      <c r="BZ419" s="4">
        <v>1.0548660000000001</v>
      </c>
      <c r="CA419" s="4">
        <v>9.2577560000000005</v>
      </c>
      <c r="CB419" s="4">
        <v>21.308292999999999</v>
      </c>
    </row>
    <row r="420" spans="1:80">
      <c r="A420" s="2">
        <v>42440</v>
      </c>
      <c r="B420" s="32">
        <v>0.57468099537037032</v>
      </c>
      <c r="C420" s="4">
        <v>7.7619999999999996</v>
      </c>
      <c r="D420" s="4">
        <v>5.6193</v>
      </c>
      <c r="E420" s="4" t="s">
        <v>155</v>
      </c>
      <c r="F420" s="4">
        <v>56193.321798999998</v>
      </c>
      <c r="G420" s="4">
        <v>1125.5</v>
      </c>
      <c r="H420" s="4">
        <v>70</v>
      </c>
      <c r="I420" s="4">
        <v>42228.800000000003</v>
      </c>
      <c r="K420" s="4">
        <v>4.6500000000000004</v>
      </c>
      <c r="L420" s="4">
        <v>2052</v>
      </c>
      <c r="M420" s="4">
        <v>0.83520000000000005</v>
      </c>
      <c r="N420" s="4">
        <v>6.4820000000000002</v>
      </c>
      <c r="O420" s="4">
        <v>4.6929999999999996</v>
      </c>
      <c r="P420" s="4">
        <v>939.97500000000002</v>
      </c>
      <c r="Q420" s="4">
        <v>58.460599999999999</v>
      </c>
      <c r="R420" s="4">
        <v>998.4</v>
      </c>
      <c r="S420" s="4">
        <v>761.774</v>
      </c>
      <c r="T420" s="4">
        <v>47.377600000000001</v>
      </c>
      <c r="U420" s="4">
        <v>809.2</v>
      </c>
      <c r="V420" s="4">
        <v>42228.7713</v>
      </c>
      <c r="Y420" s="4">
        <v>1713.73</v>
      </c>
      <c r="Z420" s="4">
        <v>0</v>
      </c>
      <c r="AA420" s="4">
        <v>3.8822000000000001</v>
      </c>
      <c r="AB420" s="4" t="s">
        <v>384</v>
      </c>
      <c r="AC420" s="4">
        <v>0</v>
      </c>
      <c r="AD420" s="4">
        <v>11.6</v>
      </c>
      <c r="AE420" s="4">
        <v>850</v>
      </c>
      <c r="AF420" s="4">
        <v>880</v>
      </c>
      <c r="AG420" s="4">
        <v>882</v>
      </c>
      <c r="AH420" s="4">
        <v>53</v>
      </c>
      <c r="AI420" s="4">
        <v>25.23</v>
      </c>
      <c r="AJ420" s="4">
        <v>0.57999999999999996</v>
      </c>
      <c r="AK420" s="4">
        <v>986</v>
      </c>
      <c r="AL420" s="4">
        <v>8</v>
      </c>
      <c r="AM420" s="4">
        <v>0</v>
      </c>
      <c r="AN420" s="4">
        <v>31</v>
      </c>
      <c r="AO420" s="4">
        <v>191</v>
      </c>
      <c r="AP420" s="4">
        <v>189</v>
      </c>
      <c r="AQ420" s="4">
        <v>4.0999999999999996</v>
      </c>
      <c r="AR420" s="4">
        <v>195</v>
      </c>
      <c r="AS420" s="4" t="s">
        <v>155</v>
      </c>
      <c r="AT420" s="4">
        <v>2</v>
      </c>
      <c r="AU420" s="5">
        <v>0.7828356481481481</v>
      </c>
      <c r="AV420" s="4">
        <v>47.163753999999997</v>
      </c>
      <c r="AW420" s="4">
        <v>-88.490354999999994</v>
      </c>
      <c r="AX420" s="4">
        <v>318</v>
      </c>
      <c r="AY420" s="4">
        <v>29.3</v>
      </c>
      <c r="AZ420" s="4">
        <v>12</v>
      </c>
      <c r="BA420" s="4">
        <v>11</v>
      </c>
      <c r="BB420" s="4" t="s">
        <v>420</v>
      </c>
      <c r="BC420" s="4">
        <v>1.2497499999999999</v>
      </c>
      <c r="BD420" s="4">
        <v>1.524875</v>
      </c>
      <c r="BE420" s="4">
        <v>2.4497499999999999</v>
      </c>
      <c r="BF420" s="4">
        <v>14.063000000000001</v>
      </c>
      <c r="BG420" s="4">
        <v>10.85</v>
      </c>
      <c r="BH420" s="4">
        <v>0.77</v>
      </c>
      <c r="BI420" s="4">
        <v>19.739000000000001</v>
      </c>
      <c r="BJ420" s="4">
        <v>1276.0630000000001</v>
      </c>
      <c r="BK420" s="4">
        <v>588.01400000000001</v>
      </c>
      <c r="BL420" s="4">
        <v>19.378</v>
      </c>
      <c r="BM420" s="4">
        <v>1.2050000000000001</v>
      </c>
      <c r="BN420" s="4">
        <v>20.582999999999998</v>
      </c>
      <c r="BO420" s="4">
        <v>15.704000000000001</v>
      </c>
      <c r="BP420" s="4">
        <v>0.97699999999999998</v>
      </c>
      <c r="BQ420" s="4">
        <v>16.681000000000001</v>
      </c>
      <c r="BR420" s="4">
        <v>274.89440000000002</v>
      </c>
      <c r="BU420" s="4">
        <v>66.935000000000002</v>
      </c>
      <c r="BW420" s="4">
        <v>555.69399999999996</v>
      </c>
      <c r="BX420" s="4">
        <v>0.31840200000000002</v>
      </c>
      <c r="BY420" s="4">
        <v>-5</v>
      </c>
      <c r="BZ420" s="4">
        <v>1.055134</v>
      </c>
      <c r="CA420" s="4">
        <v>7.7809489999999997</v>
      </c>
      <c r="CB420" s="4">
        <v>21.313707000000001</v>
      </c>
    </row>
    <row r="421" spans="1:80">
      <c r="A421" s="2">
        <v>42440</v>
      </c>
      <c r="B421" s="32">
        <v>0.57469256944444447</v>
      </c>
      <c r="C421" s="4">
        <v>8.2230000000000008</v>
      </c>
      <c r="D421" s="4">
        <v>5.4020000000000001</v>
      </c>
      <c r="E421" s="4" t="s">
        <v>155</v>
      </c>
      <c r="F421" s="4">
        <v>54020.317195000003</v>
      </c>
      <c r="G421" s="4">
        <v>1100.5</v>
      </c>
      <c r="H421" s="4">
        <v>70</v>
      </c>
      <c r="I421" s="4">
        <v>39049.199999999997</v>
      </c>
      <c r="K421" s="4">
        <v>4.5999999999999996</v>
      </c>
      <c r="L421" s="4">
        <v>2052</v>
      </c>
      <c r="M421" s="4">
        <v>0.83699999999999997</v>
      </c>
      <c r="N421" s="4">
        <v>6.883</v>
      </c>
      <c r="O421" s="4">
        <v>4.5217000000000001</v>
      </c>
      <c r="P421" s="4">
        <v>921.18330000000003</v>
      </c>
      <c r="Q421" s="4">
        <v>58.622900000000001</v>
      </c>
      <c r="R421" s="4">
        <v>979.8</v>
      </c>
      <c r="S421" s="4">
        <v>746.54489999999998</v>
      </c>
      <c r="T421" s="4">
        <v>47.509099999999997</v>
      </c>
      <c r="U421" s="4">
        <v>794.1</v>
      </c>
      <c r="V421" s="4">
        <v>39049.152199999997</v>
      </c>
      <c r="Y421" s="4">
        <v>1717.595</v>
      </c>
      <c r="Z421" s="4">
        <v>0</v>
      </c>
      <c r="AA421" s="4">
        <v>3.8504</v>
      </c>
      <c r="AB421" s="4" t="s">
        <v>384</v>
      </c>
      <c r="AC421" s="4">
        <v>0</v>
      </c>
      <c r="AD421" s="4">
        <v>11.6</v>
      </c>
      <c r="AE421" s="4">
        <v>851</v>
      </c>
      <c r="AF421" s="4">
        <v>880</v>
      </c>
      <c r="AG421" s="4">
        <v>883</v>
      </c>
      <c r="AH421" s="4">
        <v>53</v>
      </c>
      <c r="AI421" s="4">
        <v>25.23</v>
      </c>
      <c r="AJ421" s="4">
        <v>0.57999999999999996</v>
      </c>
      <c r="AK421" s="4">
        <v>986</v>
      </c>
      <c r="AL421" s="4">
        <v>8</v>
      </c>
      <c r="AM421" s="4">
        <v>0</v>
      </c>
      <c r="AN421" s="4">
        <v>31</v>
      </c>
      <c r="AO421" s="4">
        <v>191</v>
      </c>
      <c r="AP421" s="4">
        <v>189</v>
      </c>
      <c r="AQ421" s="4">
        <v>4.2</v>
      </c>
      <c r="AR421" s="4">
        <v>195</v>
      </c>
      <c r="AS421" s="4" t="s">
        <v>155</v>
      </c>
      <c r="AT421" s="4">
        <v>2</v>
      </c>
      <c r="AU421" s="5">
        <v>0.78284722222222225</v>
      </c>
      <c r="AV421" s="4">
        <v>47.163715000000003</v>
      </c>
      <c r="AW421" s="4">
        <v>-88.490523999999994</v>
      </c>
      <c r="AX421" s="4">
        <v>318.10000000000002</v>
      </c>
      <c r="AY421" s="4">
        <v>29.5</v>
      </c>
      <c r="AZ421" s="4">
        <v>12</v>
      </c>
      <c r="BA421" s="4">
        <v>11</v>
      </c>
      <c r="BB421" s="4" t="s">
        <v>420</v>
      </c>
      <c r="BC421" s="4">
        <v>1.4</v>
      </c>
      <c r="BD421" s="4">
        <v>1.6</v>
      </c>
      <c r="BE421" s="4">
        <v>2.6</v>
      </c>
      <c r="BF421" s="4">
        <v>14.063000000000001</v>
      </c>
      <c r="BG421" s="4">
        <v>10.99</v>
      </c>
      <c r="BH421" s="4">
        <v>0.78</v>
      </c>
      <c r="BI421" s="4">
        <v>19.469000000000001</v>
      </c>
      <c r="BJ421" s="4">
        <v>1362.837</v>
      </c>
      <c r="BK421" s="4">
        <v>569.827</v>
      </c>
      <c r="BL421" s="4">
        <v>19.100999999999999</v>
      </c>
      <c r="BM421" s="4">
        <v>1.216</v>
      </c>
      <c r="BN421" s="4">
        <v>20.315999999999999</v>
      </c>
      <c r="BO421" s="4">
        <v>15.48</v>
      </c>
      <c r="BP421" s="4">
        <v>0.98499999999999999</v>
      </c>
      <c r="BQ421" s="4">
        <v>16.465</v>
      </c>
      <c r="BR421" s="4">
        <v>255.66650000000001</v>
      </c>
      <c r="BU421" s="4">
        <v>67.474000000000004</v>
      </c>
      <c r="BW421" s="4">
        <v>554.32600000000002</v>
      </c>
      <c r="BX421" s="4">
        <v>0.33448499999999998</v>
      </c>
      <c r="BY421" s="4">
        <v>-5</v>
      </c>
      <c r="BZ421" s="4">
        <v>1.0557319999999999</v>
      </c>
      <c r="CA421" s="4">
        <v>8.1739770000000007</v>
      </c>
      <c r="CB421" s="4">
        <v>21.325786000000001</v>
      </c>
    </row>
    <row r="422" spans="1:80">
      <c r="A422" s="2">
        <v>42440</v>
      </c>
      <c r="B422" s="32">
        <v>0.57470414351851851</v>
      </c>
      <c r="C422" s="4">
        <v>8.85</v>
      </c>
      <c r="D422" s="4">
        <v>4.3719999999999999</v>
      </c>
      <c r="E422" s="4" t="s">
        <v>155</v>
      </c>
      <c r="F422" s="4">
        <v>43720.064102999997</v>
      </c>
      <c r="G422" s="4">
        <v>1012.7</v>
      </c>
      <c r="H422" s="4">
        <v>70.2</v>
      </c>
      <c r="I422" s="4">
        <v>35631.699999999997</v>
      </c>
      <c r="K422" s="4">
        <v>4.55</v>
      </c>
      <c r="L422" s="4">
        <v>2052</v>
      </c>
      <c r="M422" s="4">
        <v>0.84570000000000001</v>
      </c>
      <c r="N422" s="4">
        <v>7.4843000000000002</v>
      </c>
      <c r="O422" s="4">
        <v>3.6974</v>
      </c>
      <c r="P422" s="4">
        <v>856.42079999999999</v>
      </c>
      <c r="Q422" s="4">
        <v>59.3992</v>
      </c>
      <c r="R422" s="4">
        <v>915.8</v>
      </c>
      <c r="S422" s="4">
        <v>694.06</v>
      </c>
      <c r="T422" s="4">
        <v>48.138199999999998</v>
      </c>
      <c r="U422" s="4">
        <v>742.2</v>
      </c>
      <c r="V422" s="4">
        <v>35631.726900000001</v>
      </c>
      <c r="Y422" s="4">
        <v>1735.383</v>
      </c>
      <c r="Z422" s="4">
        <v>0</v>
      </c>
      <c r="AA422" s="4">
        <v>3.8515999999999999</v>
      </c>
      <c r="AB422" s="4" t="s">
        <v>384</v>
      </c>
      <c r="AC422" s="4">
        <v>0</v>
      </c>
      <c r="AD422" s="4">
        <v>11.6</v>
      </c>
      <c r="AE422" s="4">
        <v>850</v>
      </c>
      <c r="AF422" s="4">
        <v>880</v>
      </c>
      <c r="AG422" s="4">
        <v>882</v>
      </c>
      <c r="AH422" s="4">
        <v>53</v>
      </c>
      <c r="AI422" s="4">
        <v>25.23</v>
      </c>
      <c r="AJ422" s="4">
        <v>0.57999999999999996</v>
      </c>
      <c r="AK422" s="4">
        <v>986</v>
      </c>
      <c r="AL422" s="4">
        <v>8</v>
      </c>
      <c r="AM422" s="4">
        <v>0</v>
      </c>
      <c r="AN422" s="4">
        <v>31</v>
      </c>
      <c r="AO422" s="4">
        <v>191</v>
      </c>
      <c r="AP422" s="4">
        <v>189</v>
      </c>
      <c r="AQ422" s="4">
        <v>4.3</v>
      </c>
      <c r="AR422" s="4">
        <v>195</v>
      </c>
      <c r="AS422" s="4" t="s">
        <v>155</v>
      </c>
      <c r="AT422" s="4">
        <v>2</v>
      </c>
      <c r="AU422" s="5">
        <v>0.7828587962962964</v>
      </c>
      <c r="AV422" s="4">
        <v>47.163688</v>
      </c>
      <c r="AW422" s="4">
        <v>-88.490694000000005</v>
      </c>
      <c r="AX422" s="4">
        <v>318.10000000000002</v>
      </c>
      <c r="AY422" s="4">
        <v>29.4</v>
      </c>
      <c r="AZ422" s="4">
        <v>12</v>
      </c>
      <c r="BA422" s="4">
        <v>11</v>
      </c>
      <c r="BB422" s="4" t="s">
        <v>420</v>
      </c>
      <c r="BC422" s="4">
        <v>1.523253</v>
      </c>
      <c r="BD422" s="4">
        <v>1.6493009999999999</v>
      </c>
      <c r="BE422" s="4">
        <v>2.6986029999999999</v>
      </c>
      <c r="BF422" s="4">
        <v>14.063000000000001</v>
      </c>
      <c r="BG422" s="4">
        <v>11.64</v>
      </c>
      <c r="BH422" s="4">
        <v>0.83</v>
      </c>
      <c r="BI422" s="4">
        <v>18.245000000000001</v>
      </c>
      <c r="BJ422" s="4">
        <v>1538.8150000000001</v>
      </c>
      <c r="BK422" s="4">
        <v>483.851</v>
      </c>
      <c r="BL422" s="4">
        <v>18.440000000000001</v>
      </c>
      <c r="BM422" s="4">
        <v>1.2789999999999999</v>
      </c>
      <c r="BN422" s="4">
        <v>19.719000000000001</v>
      </c>
      <c r="BO422" s="4">
        <v>14.944000000000001</v>
      </c>
      <c r="BP422" s="4">
        <v>1.036</v>
      </c>
      <c r="BQ422" s="4">
        <v>15.981</v>
      </c>
      <c r="BR422" s="4">
        <v>242.25290000000001</v>
      </c>
      <c r="BU422" s="4">
        <v>70.790999999999997</v>
      </c>
      <c r="BW422" s="4">
        <v>575.80200000000002</v>
      </c>
      <c r="BX422" s="4">
        <v>0.36822700000000003</v>
      </c>
      <c r="BY422" s="4">
        <v>-5</v>
      </c>
      <c r="BZ422" s="4">
        <v>1.0567009999999999</v>
      </c>
      <c r="CA422" s="4">
        <v>8.9985470000000003</v>
      </c>
      <c r="CB422" s="4">
        <v>21.345359999999999</v>
      </c>
    </row>
    <row r="423" spans="1:80">
      <c r="A423" s="2">
        <v>42440</v>
      </c>
      <c r="B423" s="32">
        <v>0.57471571759259266</v>
      </c>
      <c r="C423" s="4">
        <v>9.2650000000000006</v>
      </c>
      <c r="D423" s="4">
        <v>3.6867000000000001</v>
      </c>
      <c r="E423" s="4" t="s">
        <v>155</v>
      </c>
      <c r="F423" s="4">
        <v>36866.523929000003</v>
      </c>
      <c r="G423" s="4">
        <v>995.7</v>
      </c>
      <c r="H423" s="4">
        <v>76.8</v>
      </c>
      <c r="I423" s="4">
        <v>31003</v>
      </c>
      <c r="K423" s="4">
        <v>4.3899999999999997</v>
      </c>
      <c r="L423" s="4">
        <v>2052</v>
      </c>
      <c r="M423" s="4">
        <v>0.85370000000000001</v>
      </c>
      <c r="N423" s="4">
        <v>7.9088000000000003</v>
      </c>
      <c r="O423" s="4">
        <v>3.1472000000000002</v>
      </c>
      <c r="P423" s="4">
        <v>850.02359999999999</v>
      </c>
      <c r="Q423" s="4">
        <v>65.592299999999994</v>
      </c>
      <c r="R423" s="4">
        <v>915.6</v>
      </c>
      <c r="S423" s="4">
        <v>688.87570000000005</v>
      </c>
      <c r="T423" s="4">
        <v>53.157299999999999</v>
      </c>
      <c r="U423" s="4">
        <v>742</v>
      </c>
      <c r="V423" s="4">
        <v>31003.033299999999</v>
      </c>
      <c r="Y423" s="4">
        <v>1751.7170000000001</v>
      </c>
      <c r="Z423" s="4">
        <v>0</v>
      </c>
      <c r="AA423" s="4">
        <v>3.7513999999999998</v>
      </c>
      <c r="AB423" s="4" t="s">
        <v>384</v>
      </c>
      <c r="AC423" s="4">
        <v>0</v>
      </c>
      <c r="AD423" s="4">
        <v>11.6</v>
      </c>
      <c r="AE423" s="4">
        <v>850</v>
      </c>
      <c r="AF423" s="4">
        <v>880</v>
      </c>
      <c r="AG423" s="4">
        <v>882</v>
      </c>
      <c r="AH423" s="4">
        <v>53</v>
      </c>
      <c r="AI423" s="4">
        <v>25.23</v>
      </c>
      <c r="AJ423" s="4">
        <v>0.57999999999999996</v>
      </c>
      <c r="AK423" s="4">
        <v>986</v>
      </c>
      <c r="AL423" s="4">
        <v>8</v>
      </c>
      <c r="AM423" s="4">
        <v>0</v>
      </c>
      <c r="AN423" s="4">
        <v>31</v>
      </c>
      <c r="AO423" s="4">
        <v>191</v>
      </c>
      <c r="AP423" s="4">
        <v>189</v>
      </c>
      <c r="AQ423" s="4">
        <v>4.2</v>
      </c>
      <c r="AR423" s="4">
        <v>195</v>
      </c>
      <c r="AS423" s="4" t="s">
        <v>155</v>
      </c>
      <c r="AT423" s="4">
        <v>2</v>
      </c>
      <c r="AU423" s="5">
        <v>0.78287037037037033</v>
      </c>
      <c r="AV423" s="4">
        <v>47.163665000000002</v>
      </c>
      <c r="AW423" s="4">
        <v>-88.490859999999998</v>
      </c>
      <c r="AX423" s="4">
        <v>318.2</v>
      </c>
      <c r="AY423" s="4">
        <v>28.9</v>
      </c>
      <c r="AZ423" s="4">
        <v>12</v>
      </c>
      <c r="BA423" s="4">
        <v>11</v>
      </c>
      <c r="BB423" s="4" t="s">
        <v>420</v>
      </c>
      <c r="BC423" s="4">
        <v>1.9</v>
      </c>
      <c r="BD423" s="4">
        <v>1.8</v>
      </c>
      <c r="BE423" s="4">
        <v>3</v>
      </c>
      <c r="BF423" s="4">
        <v>14.063000000000001</v>
      </c>
      <c r="BG423" s="4">
        <v>12.32</v>
      </c>
      <c r="BH423" s="4">
        <v>0.88</v>
      </c>
      <c r="BI423" s="4">
        <v>17.141999999999999</v>
      </c>
      <c r="BJ423" s="4">
        <v>1693.9110000000001</v>
      </c>
      <c r="BK423" s="4">
        <v>429.01799999999997</v>
      </c>
      <c r="BL423" s="4">
        <v>19.065000000000001</v>
      </c>
      <c r="BM423" s="4">
        <v>1.4710000000000001</v>
      </c>
      <c r="BN423" s="4">
        <v>20.536999999999999</v>
      </c>
      <c r="BO423" s="4">
        <v>15.451000000000001</v>
      </c>
      <c r="BP423" s="4">
        <v>1.1919999999999999</v>
      </c>
      <c r="BQ423" s="4">
        <v>16.643000000000001</v>
      </c>
      <c r="BR423" s="4">
        <v>219.5735</v>
      </c>
      <c r="BU423" s="4">
        <v>74.436999999999998</v>
      </c>
      <c r="BW423" s="4">
        <v>584.21900000000005</v>
      </c>
      <c r="BX423" s="4">
        <v>0.37467</v>
      </c>
      <c r="BY423" s="4">
        <v>-5</v>
      </c>
      <c r="BZ423" s="4">
        <v>1.0554330000000001</v>
      </c>
      <c r="CA423" s="4">
        <v>9.1559980000000003</v>
      </c>
      <c r="CB423" s="4">
        <v>21.319747</v>
      </c>
    </row>
    <row r="424" spans="1:80">
      <c r="A424" s="2">
        <v>42440</v>
      </c>
      <c r="B424" s="32">
        <v>0.5747272916666667</v>
      </c>
      <c r="C424" s="4">
        <v>8.6210000000000004</v>
      </c>
      <c r="D424" s="4">
        <v>4.3978000000000002</v>
      </c>
      <c r="E424" s="4" t="s">
        <v>155</v>
      </c>
      <c r="F424" s="4">
        <v>43978.238212999997</v>
      </c>
      <c r="G424" s="4">
        <v>1003.9</v>
      </c>
      <c r="H424" s="4">
        <v>76.900000000000006</v>
      </c>
      <c r="I424" s="4">
        <v>28634.400000000001</v>
      </c>
      <c r="K424" s="4">
        <v>4.3</v>
      </c>
      <c r="L424" s="4">
        <v>2052</v>
      </c>
      <c r="M424" s="4">
        <v>0.85429999999999995</v>
      </c>
      <c r="N424" s="4">
        <v>7.3654000000000002</v>
      </c>
      <c r="O424" s="4">
        <v>3.7570999999999999</v>
      </c>
      <c r="P424" s="4">
        <v>857.6558</v>
      </c>
      <c r="Q424" s="4">
        <v>65.696100000000001</v>
      </c>
      <c r="R424" s="4">
        <v>923.4</v>
      </c>
      <c r="S424" s="4">
        <v>695.06100000000004</v>
      </c>
      <c r="T424" s="4">
        <v>53.241399999999999</v>
      </c>
      <c r="U424" s="4">
        <v>748.3</v>
      </c>
      <c r="V424" s="4">
        <v>28634.421300000002</v>
      </c>
      <c r="Y424" s="4">
        <v>1753.0360000000001</v>
      </c>
      <c r="Z424" s="4">
        <v>0</v>
      </c>
      <c r="AA424" s="4">
        <v>3.6735000000000002</v>
      </c>
      <c r="AB424" s="4" t="s">
        <v>384</v>
      </c>
      <c r="AC424" s="4">
        <v>0</v>
      </c>
      <c r="AD424" s="4">
        <v>11.6</v>
      </c>
      <c r="AE424" s="4">
        <v>850</v>
      </c>
      <c r="AF424" s="4">
        <v>879</v>
      </c>
      <c r="AG424" s="4">
        <v>881</v>
      </c>
      <c r="AH424" s="4">
        <v>53</v>
      </c>
      <c r="AI424" s="4">
        <v>25.23</v>
      </c>
      <c r="AJ424" s="4">
        <v>0.57999999999999996</v>
      </c>
      <c r="AK424" s="4">
        <v>986</v>
      </c>
      <c r="AL424" s="4">
        <v>8</v>
      </c>
      <c r="AM424" s="4">
        <v>0</v>
      </c>
      <c r="AN424" s="4">
        <v>31</v>
      </c>
      <c r="AO424" s="4">
        <v>191</v>
      </c>
      <c r="AP424" s="4">
        <v>189</v>
      </c>
      <c r="AQ424" s="4">
        <v>4.2</v>
      </c>
      <c r="AR424" s="4">
        <v>195</v>
      </c>
      <c r="AS424" s="4" t="s">
        <v>155</v>
      </c>
      <c r="AT424" s="4">
        <v>2</v>
      </c>
      <c r="AU424" s="5">
        <v>0.78288194444444448</v>
      </c>
      <c r="AV424" s="4">
        <v>47.163635999999997</v>
      </c>
      <c r="AW424" s="4">
        <v>-88.491022000000001</v>
      </c>
      <c r="AX424" s="4">
        <v>318.39999999999998</v>
      </c>
      <c r="AY424" s="4">
        <v>28.7</v>
      </c>
      <c r="AZ424" s="4">
        <v>12</v>
      </c>
      <c r="BA424" s="4">
        <v>11</v>
      </c>
      <c r="BB424" s="4" t="s">
        <v>420</v>
      </c>
      <c r="BC424" s="4">
        <v>1.9975020000000001</v>
      </c>
      <c r="BD424" s="4">
        <v>1.848751</v>
      </c>
      <c r="BE424" s="4">
        <v>3.1218780000000002</v>
      </c>
      <c r="BF424" s="4">
        <v>14.063000000000001</v>
      </c>
      <c r="BG424" s="4">
        <v>12.38</v>
      </c>
      <c r="BH424" s="4">
        <v>0.88</v>
      </c>
      <c r="BI424" s="4">
        <v>17.053999999999998</v>
      </c>
      <c r="BJ424" s="4">
        <v>1596.7750000000001</v>
      </c>
      <c r="BK424" s="4">
        <v>518.41399999999999</v>
      </c>
      <c r="BL424" s="4">
        <v>19.471</v>
      </c>
      <c r="BM424" s="4">
        <v>1.492</v>
      </c>
      <c r="BN424" s="4">
        <v>20.963000000000001</v>
      </c>
      <c r="BO424" s="4">
        <v>15.78</v>
      </c>
      <c r="BP424" s="4">
        <v>1.2090000000000001</v>
      </c>
      <c r="BQ424" s="4">
        <v>16.989000000000001</v>
      </c>
      <c r="BR424" s="4">
        <v>205.27369999999999</v>
      </c>
      <c r="BU424" s="4">
        <v>75.403000000000006</v>
      </c>
      <c r="BW424" s="4">
        <v>579.06700000000001</v>
      </c>
      <c r="BX424" s="4">
        <v>0.40797</v>
      </c>
      <c r="BY424" s="4">
        <v>-5</v>
      </c>
      <c r="BZ424" s="4">
        <v>1.0555669999999999</v>
      </c>
      <c r="CA424" s="4">
        <v>9.9697669999999992</v>
      </c>
      <c r="CB424" s="4">
        <v>21.322452999999999</v>
      </c>
    </row>
    <row r="425" spans="1:80">
      <c r="A425" s="2">
        <v>42440</v>
      </c>
      <c r="B425" s="32">
        <v>0.57473886574074073</v>
      </c>
      <c r="C425" s="4">
        <v>8.2780000000000005</v>
      </c>
      <c r="D425" s="4">
        <v>5.3754999999999997</v>
      </c>
      <c r="E425" s="4" t="s">
        <v>155</v>
      </c>
      <c r="F425" s="4">
        <v>53754.913151000001</v>
      </c>
      <c r="G425" s="4">
        <v>895.7</v>
      </c>
      <c r="H425" s="4">
        <v>76.900000000000006</v>
      </c>
      <c r="I425" s="4">
        <v>29752.2</v>
      </c>
      <c r="K425" s="4">
        <v>4.21</v>
      </c>
      <c r="L425" s="4">
        <v>2052</v>
      </c>
      <c r="M425" s="4">
        <v>0.84630000000000005</v>
      </c>
      <c r="N425" s="4">
        <v>7.0057999999999998</v>
      </c>
      <c r="O425" s="4">
        <v>4.5494000000000003</v>
      </c>
      <c r="P425" s="4">
        <v>758.01990000000001</v>
      </c>
      <c r="Q425" s="4">
        <v>65.051699999999997</v>
      </c>
      <c r="R425" s="4">
        <v>823.1</v>
      </c>
      <c r="S425" s="4">
        <v>614.31410000000005</v>
      </c>
      <c r="T425" s="4">
        <v>52.719200000000001</v>
      </c>
      <c r="U425" s="4">
        <v>667</v>
      </c>
      <c r="V425" s="4">
        <v>29752.169600000001</v>
      </c>
      <c r="Y425" s="4">
        <v>1736.663</v>
      </c>
      <c r="Z425" s="4">
        <v>0</v>
      </c>
      <c r="AA425" s="4">
        <v>3.5590999999999999</v>
      </c>
      <c r="AB425" s="4" t="s">
        <v>384</v>
      </c>
      <c r="AC425" s="4">
        <v>0</v>
      </c>
      <c r="AD425" s="4">
        <v>11.5</v>
      </c>
      <c r="AE425" s="4">
        <v>850</v>
      </c>
      <c r="AF425" s="4">
        <v>876</v>
      </c>
      <c r="AG425" s="4">
        <v>881</v>
      </c>
      <c r="AH425" s="4">
        <v>53</v>
      </c>
      <c r="AI425" s="4">
        <v>25.23</v>
      </c>
      <c r="AJ425" s="4">
        <v>0.57999999999999996</v>
      </c>
      <c r="AK425" s="4">
        <v>986</v>
      </c>
      <c r="AL425" s="4">
        <v>8</v>
      </c>
      <c r="AM425" s="4">
        <v>0</v>
      </c>
      <c r="AN425" s="4">
        <v>31</v>
      </c>
      <c r="AO425" s="4">
        <v>190.6</v>
      </c>
      <c r="AP425" s="4">
        <v>189</v>
      </c>
      <c r="AQ425" s="4">
        <v>4.0999999999999996</v>
      </c>
      <c r="AR425" s="4">
        <v>195</v>
      </c>
      <c r="AS425" s="4" t="s">
        <v>155</v>
      </c>
      <c r="AT425" s="4">
        <v>2</v>
      </c>
      <c r="AU425" s="5">
        <v>0.78289351851851852</v>
      </c>
      <c r="AV425" s="4">
        <v>47.163604999999997</v>
      </c>
      <c r="AW425" s="4">
        <v>-88.491191000000001</v>
      </c>
      <c r="AX425" s="4">
        <v>318.39999999999998</v>
      </c>
      <c r="AY425" s="4">
        <v>29.2</v>
      </c>
      <c r="AZ425" s="4">
        <v>12</v>
      </c>
      <c r="BA425" s="4">
        <v>11</v>
      </c>
      <c r="BB425" s="4" t="s">
        <v>420</v>
      </c>
      <c r="BC425" s="4">
        <v>2.3242759999999998</v>
      </c>
      <c r="BD425" s="4">
        <v>2.024276</v>
      </c>
      <c r="BE425" s="4">
        <v>3.5</v>
      </c>
      <c r="BF425" s="4">
        <v>14.063000000000001</v>
      </c>
      <c r="BG425" s="4">
        <v>11.7</v>
      </c>
      <c r="BH425" s="4">
        <v>0.83</v>
      </c>
      <c r="BI425" s="4">
        <v>18.158000000000001</v>
      </c>
      <c r="BJ425" s="4">
        <v>1461.7360000000001</v>
      </c>
      <c r="BK425" s="4">
        <v>604.14700000000005</v>
      </c>
      <c r="BL425" s="4">
        <v>16.562999999999999</v>
      </c>
      <c r="BM425" s="4">
        <v>1.421</v>
      </c>
      <c r="BN425" s="4">
        <v>17.984000000000002</v>
      </c>
      <c r="BO425" s="4">
        <v>13.423</v>
      </c>
      <c r="BP425" s="4">
        <v>1.1519999999999999</v>
      </c>
      <c r="BQ425" s="4">
        <v>14.574</v>
      </c>
      <c r="BR425" s="4">
        <v>205.26939999999999</v>
      </c>
      <c r="BU425" s="4">
        <v>71.891000000000005</v>
      </c>
      <c r="BW425" s="4">
        <v>539.94899999999996</v>
      </c>
      <c r="BX425" s="4">
        <v>0.418298</v>
      </c>
      <c r="BY425" s="4">
        <v>-5</v>
      </c>
      <c r="BZ425" s="4">
        <v>1.053701</v>
      </c>
      <c r="CA425" s="4">
        <v>10.222158</v>
      </c>
      <c r="CB425" s="4">
        <v>21.284759999999999</v>
      </c>
    </row>
    <row r="426" spans="1:80">
      <c r="A426" s="2">
        <v>42440</v>
      </c>
      <c r="B426" s="32">
        <v>0.57475043981481477</v>
      </c>
      <c r="C426" s="4">
        <v>8.7449999999999992</v>
      </c>
      <c r="D426" s="4">
        <v>4.1978999999999997</v>
      </c>
      <c r="E426" s="4" t="s">
        <v>155</v>
      </c>
      <c r="F426" s="4">
        <v>41979.226890999998</v>
      </c>
      <c r="G426" s="4">
        <v>782.1</v>
      </c>
      <c r="H426" s="4">
        <v>76.8</v>
      </c>
      <c r="I426" s="4">
        <v>31258.799999999999</v>
      </c>
      <c r="K426" s="4">
        <v>4.2</v>
      </c>
      <c r="L426" s="4">
        <v>2052</v>
      </c>
      <c r="M426" s="4">
        <v>0.85250000000000004</v>
      </c>
      <c r="N426" s="4">
        <v>7.4558999999999997</v>
      </c>
      <c r="O426" s="4">
        <v>3.5789</v>
      </c>
      <c r="P426" s="4">
        <v>666.77499999999998</v>
      </c>
      <c r="Q426" s="4">
        <v>65.475399999999993</v>
      </c>
      <c r="R426" s="4">
        <v>732.3</v>
      </c>
      <c r="S426" s="4">
        <v>540.36749999999995</v>
      </c>
      <c r="T426" s="4">
        <v>53.0625</v>
      </c>
      <c r="U426" s="4">
        <v>593.4</v>
      </c>
      <c r="V426" s="4">
        <v>31258.803</v>
      </c>
      <c r="Y426" s="4">
        <v>1749.421</v>
      </c>
      <c r="Z426" s="4">
        <v>0</v>
      </c>
      <c r="AA426" s="4">
        <v>3.5807000000000002</v>
      </c>
      <c r="AB426" s="4" t="s">
        <v>384</v>
      </c>
      <c r="AC426" s="4">
        <v>0</v>
      </c>
      <c r="AD426" s="4">
        <v>11.5</v>
      </c>
      <c r="AE426" s="4">
        <v>850</v>
      </c>
      <c r="AF426" s="4">
        <v>875</v>
      </c>
      <c r="AG426" s="4">
        <v>882</v>
      </c>
      <c r="AH426" s="4">
        <v>53</v>
      </c>
      <c r="AI426" s="4">
        <v>25.23</v>
      </c>
      <c r="AJ426" s="4">
        <v>0.57999999999999996</v>
      </c>
      <c r="AK426" s="4">
        <v>986</v>
      </c>
      <c r="AL426" s="4">
        <v>8</v>
      </c>
      <c r="AM426" s="4">
        <v>0</v>
      </c>
      <c r="AN426" s="4">
        <v>31</v>
      </c>
      <c r="AO426" s="4">
        <v>190</v>
      </c>
      <c r="AP426" s="4">
        <v>188.6</v>
      </c>
      <c r="AQ426" s="4">
        <v>4</v>
      </c>
      <c r="AR426" s="4">
        <v>195</v>
      </c>
      <c r="AS426" s="4" t="s">
        <v>155</v>
      </c>
      <c r="AT426" s="4">
        <v>2</v>
      </c>
      <c r="AU426" s="5">
        <v>0.78290509259259267</v>
      </c>
      <c r="AV426" s="4">
        <v>47.163567</v>
      </c>
      <c r="AW426" s="4">
        <v>-88.491371000000001</v>
      </c>
      <c r="AX426" s="4">
        <v>318.2</v>
      </c>
      <c r="AY426" s="4">
        <v>30.5</v>
      </c>
      <c r="AZ426" s="4">
        <v>12</v>
      </c>
      <c r="BA426" s="4">
        <v>11</v>
      </c>
      <c r="BB426" s="4" t="s">
        <v>420</v>
      </c>
      <c r="BC426" s="4">
        <v>2.3274729999999999</v>
      </c>
      <c r="BD426" s="4">
        <v>2.1</v>
      </c>
      <c r="BE426" s="4">
        <v>3.379121</v>
      </c>
      <c r="BF426" s="4">
        <v>14.063000000000001</v>
      </c>
      <c r="BG426" s="4">
        <v>12.22</v>
      </c>
      <c r="BH426" s="4">
        <v>0.87</v>
      </c>
      <c r="BI426" s="4">
        <v>17.295999999999999</v>
      </c>
      <c r="BJ426" s="4">
        <v>1596.395</v>
      </c>
      <c r="BK426" s="4">
        <v>487.71899999999999</v>
      </c>
      <c r="BL426" s="4">
        <v>14.951000000000001</v>
      </c>
      <c r="BM426" s="4">
        <v>1.468</v>
      </c>
      <c r="BN426" s="4">
        <v>16.419</v>
      </c>
      <c r="BO426" s="4">
        <v>12.116</v>
      </c>
      <c r="BP426" s="4">
        <v>1.19</v>
      </c>
      <c r="BQ426" s="4">
        <v>13.305999999999999</v>
      </c>
      <c r="BR426" s="4">
        <v>221.31450000000001</v>
      </c>
      <c r="BU426" s="4">
        <v>74.316000000000003</v>
      </c>
      <c r="BW426" s="4">
        <v>557.45000000000005</v>
      </c>
      <c r="BX426" s="4">
        <v>0.40526899999999999</v>
      </c>
      <c r="BY426" s="4">
        <v>-5</v>
      </c>
      <c r="BZ426" s="4">
        <v>1.0515669999999999</v>
      </c>
      <c r="CA426" s="4">
        <v>9.9037609999999994</v>
      </c>
      <c r="CB426" s="4">
        <v>21.241652999999999</v>
      </c>
    </row>
    <row r="427" spans="1:80">
      <c r="A427" s="2">
        <v>42440</v>
      </c>
      <c r="B427" s="32">
        <v>0.57476201388888892</v>
      </c>
      <c r="C427" s="4">
        <v>9.3949999999999996</v>
      </c>
      <c r="D427" s="4">
        <v>3.2614000000000001</v>
      </c>
      <c r="E427" s="4" t="s">
        <v>155</v>
      </c>
      <c r="F427" s="4">
        <v>32614.475874</v>
      </c>
      <c r="G427" s="4">
        <v>856.8</v>
      </c>
      <c r="H427" s="4">
        <v>76.900000000000006</v>
      </c>
      <c r="I427" s="4">
        <v>28295.5</v>
      </c>
      <c r="K427" s="4">
        <v>4.2</v>
      </c>
      <c r="L427" s="4">
        <v>2052</v>
      </c>
      <c r="M427" s="4">
        <v>0.85929999999999995</v>
      </c>
      <c r="N427" s="4">
        <v>8.0736000000000008</v>
      </c>
      <c r="O427" s="4">
        <v>2.8026</v>
      </c>
      <c r="P427" s="4">
        <v>736.29740000000004</v>
      </c>
      <c r="Q427" s="4">
        <v>66.058000000000007</v>
      </c>
      <c r="R427" s="4">
        <v>802.4</v>
      </c>
      <c r="S427" s="4">
        <v>596.70979999999997</v>
      </c>
      <c r="T427" s="4">
        <v>53.534700000000001</v>
      </c>
      <c r="U427" s="4">
        <v>650.20000000000005</v>
      </c>
      <c r="V427" s="4">
        <v>28295.481800000001</v>
      </c>
      <c r="Y427" s="4">
        <v>1763.316</v>
      </c>
      <c r="Z427" s="4">
        <v>0</v>
      </c>
      <c r="AA427" s="4">
        <v>3.6091000000000002</v>
      </c>
      <c r="AB427" s="4" t="s">
        <v>384</v>
      </c>
      <c r="AC427" s="4">
        <v>0</v>
      </c>
      <c r="AD427" s="4">
        <v>11.5</v>
      </c>
      <c r="AE427" s="4">
        <v>849</v>
      </c>
      <c r="AF427" s="4">
        <v>875</v>
      </c>
      <c r="AG427" s="4">
        <v>882</v>
      </c>
      <c r="AH427" s="4">
        <v>53</v>
      </c>
      <c r="AI427" s="4">
        <v>25.23</v>
      </c>
      <c r="AJ427" s="4">
        <v>0.57999999999999996</v>
      </c>
      <c r="AK427" s="4">
        <v>986</v>
      </c>
      <c r="AL427" s="4">
        <v>8</v>
      </c>
      <c r="AM427" s="4">
        <v>0</v>
      </c>
      <c r="AN427" s="4">
        <v>31</v>
      </c>
      <c r="AO427" s="4">
        <v>190</v>
      </c>
      <c r="AP427" s="4">
        <v>188</v>
      </c>
      <c r="AQ427" s="4">
        <v>4.0999999999999996</v>
      </c>
      <c r="AR427" s="4">
        <v>195</v>
      </c>
      <c r="AS427" s="4" t="s">
        <v>155</v>
      </c>
      <c r="AT427" s="4">
        <v>2</v>
      </c>
      <c r="AU427" s="5">
        <v>0.78291666666666659</v>
      </c>
      <c r="AV427" s="4">
        <v>47.163514999999997</v>
      </c>
      <c r="AW427" s="4">
        <v>-88.491545000000002</v>
      </c>
      <c r="AX427" s="4">
        <v>318</v>
      </c>
      <c r="AY427" s="4">
        <v>31.3</v>
      </c>
      <c r="AZ427" s="4">
        <v>12</v>
      </c>
      <c r="BA427" s="4">
        <v>11</v>
      </c>
      <c r="BB427" s="4" t="s">
        <v>420</v>
      </c>
      <c r="BC427" s="4">
        <v>2.0277720000000001</v>
      </c>
      <c r="BD427" s="4">
        <v>2.1</v>
      </c>
      <c r="BE427" s="4">
        <v>2.951848</v>
      </c>
      <c r="BF427" s="4">
        <v>14.063000000000001</v>
      </c>
      <c r="BG427" s="4">
        <v>12.85</v>
      </c>
      <c r="BH427" s="4">
        <v>0.91</v>
      </c>
      <c r="BI427" s="4">
        <v>16.372</v>
      </c>
      <c r="BJ427" s="4">
        <v>1786.2190000000001</v>
      </c>
      <c r="BK427" s="4">
        <v>394.64499999999998</v>
      </c>
      <c r="BL427" s="4">
        <v>17.059000000000001</v>
      </c>
      <c r="BM427" s="4">
        <v>1.53</v>
      </c>
      <c r="BN427" s="4">
        <v>18.59</v>
      </c>
      <c r="BO427" s="4">
        <v>13.824999999999999</v>
      </c>
      <c r="BP427" s="4">
        <v>1.24</v>
      </c>
      <c r="BQ427" s="4">
        <v>15.065</v>
      </c>
      <c r="BR427" s="4">
        <v>207.0044</v>
      </c>
      <c r="BU427" s="4">
        <v>77.400999999999996</v>
      </c>
      <c r="BW427" s="4">
        <v>580.58600000000001</v>
      </c>
      <c r="BX427" s="4">
        <v>0.47445399999999999</v>
      </c>
      <c r="BY427" s="4">
        <v>-5</v>
      </c>
      <c r="BZ427" s="4">
        <v>1.0492680000000001</v>
      </c>
      <c r="CA427" s="4">
        <v>11.594469999999999</v>
      </c>
      <c r="CB427" s="4">
        <v>21.195214</v>
      </c>
    </row>
    <row r="428" spans="1:80">
      <c r="A428" s="2">
        <v>42440</v>
      </c>
      <c r="B428" s="32">
        <v>0.57477358796296296</v>
      </c>
      <c r="C428" s="4">
        <v>9.5210000000000008</v>
      </c>
      <c r="D428" s="4">
        <v>3.0489000000000002</v>
      </c>
      <c r="E428" s="4" t="s">
        <v>155</v>
      </c>
      <c r="F428" s="4">
        <v>30488.780903999999</v>
      </c>
      <c r="G428" s="4">
        <v>1028.5999999999999</v>
      </c>
      <c r="H428" s="4">
        <v>77</v>
      </c>
      <c r="I428" s="4">
        <v>25376.2</v>
      </c>
      <c r="K428" s="4">
        <v>4.3</v>
      </c>
      <c r="L428" s="4">
        <v>2052</v>
      </c>
      <c r="M428" s="4">
        <v>0.86319999999999997</v>
      </c>
      <c r="N428" s="4">
        <v>8.2185000000000006</v>
      </c>
      <c r="O428" s="4">
        <v>2.6316999999999999</v>
      </c>
      <c r="P428" s="4">
        <v>887.83929999999998</v>
      </c>
      <c r="Q428" s="4">
        <v>66.463899999999995</v>
      </c>
      <c r="R428" s="4">
        <v>954.3</v>
      </c>
      <c r="S428" s="4">
        <v>719.52229999999997</v>
      </c>
      <c r="T428" s="4">
        <v>53.863599999999998</v>
      </c>
      <c r="U428" s="4">
        <v>773.4</v>
      </c>
      <c r="V428" s="4">
        <v>25376.1774</v>
      </c>
      <c r="Y428" s="4">
        <v>1771.2190000000001</v>
      </c>
      <c r="Z428" s="4">
        <v>0</v>
      </c>
      <c r="AA428" s="4">
        <v>3.7115999999999998</v>
      </c>
      <c r="AB428" s="4" t="s">
        <v>384</v>
      </c>
      <c r="AC428" s="4">
        <v>0</v>
      </c>
      <c r="AD428" s="4">
        <v>11.4</v>
      </c>
      <c r="AE428" s="4">
        <v>848</v>
      </c>
      <c r="AF428" s="4">
        <v>875</v>
      </c>
      <c r="AG428" s="4">
        <v>881</v>
      </c>
      <c r="AH428" s="4">
        <v>53</v>
      </c>
      <c r="AI428" s="4">
        <v>25.23</v>
      </c>
      <c r="AJ428" s="4">
        <v>0.57999999999999996</v>
      </c>
      <c r="AK428" s="4">
        <v>986</v>
      </c>
      <c r="AL428" s="4">
        <v>8</v>
      </c>
      <c r="AM428" s="4">
        <v>0</v>
      </c>
      <c r="AN428" s="4">
        <v>31</v>
      </c>
      <c r="AO428" s="4">
        <v>190</v>
      </c>
      <c r="AP428" s="4">
        <v>188</v>
      </c>
      <c r="AQ428" s="4">
        <v>3.9</v>
      </c>
      <c r="AR428" s="4">
        <v>195</v>
      </c>
      <c r="AS428" s="4" t="s">
        <v>155</v>
      </c>
      <c r="AT428" s="4">
        <v>2</v>
      </c>
      <c r="AU428" s="5">
        <v>0.78292824074074074</v>
      </c>
      <c r="AV428" s="4">
        <v>47.163437999999999</v>
      </c>
      <c r="AW428" s="4">
        <v>-88.491698</v>
      </c>
      <c r="AX428" s="4">
        <v>318.3</v>
      </c>
      <c r="AY428" s="4">
        <v>31.5</v>
      </c>
      <c r="AZ428" s="4">
        <v>12</v>
      </c>
      <c r="BA428" s="4">
        <v>11</v>
      </c>
      <c r="BB428" s="4" t="s">
        <v>420</v>
      </c>
      <c r="BC428" s="4">
        <v>1.8242419999999999</v>
      </c>
      <c r="BD428" s="4">
        <v>2.1242420000000002</v>
      </c>
      <c r="BE428" s="4">
        <v>2.8242419999999999</v>
      </c>
      <c r="BF428" s="4">
        <v>14.063000000000001</v>
      </c>
      <c r="BG428" s="4">
        <v>13.23</v>
      </c>
      <c r="BH428" s="4">
        <v>0.94</v>
      </c>
      <c r="BI428" s="4">
        <v>15.852</v>
      </c>
      <c r="BJ428" s="4">
        <v>1861.585</v>
      </c>
      <c r="BK428" s="4">
        <v>379.40699999999998</v>
      </c>
      <c r="BL428" s="4">
        <v>21.06</v>
      </c>
      <c r="BM428" s="4">
        <v>1.577</v>
      </c>
      <c r="BN428" s="4">
        <v>22.637</v>
      </c>
      <c r="BO428" s="4">
        <v>17.068000000000001</v>
      </c>
      <c r="BP428" s="4">
        <v>1.278</v>
      </c>
      <c r="BQ428" s="4">
        <v>18.344999999999999</v>
      </c>
      <c r="BR428" s="4">
        <v>190.07089999999999</v>
      </c>
      <c r="BU428" s="4">
        <v>79.599999999999994</v>
      </c>
      <c r="BW428" s="4">
        <v>611.30100000000004</v>
      </c>
      <c r="BX428" s="4">
        <v>0.46052900000000002</v>
      </c>
      <c r="BY428" s="4">
        <v>-5</v>
      </c>
      <c r="BZ428" s="4">
        <v>1.046567</v>
      </c>
      <c r="CA428" s="4">
        <v>11.254189</v>
      </c>
      <c r="CB428" s="4">
        <v>21.140661999999999</v>
      </c>
    </row>
    <row r="429" spans="1:80">
      <c r="A429" s="2">
        <v>42440</v>
      </c>
      <c r="B429" s="32">
        <v>0.574785162037037</v>
      </c>
      <c r="C429" s="4">
        <v>9.1969999999999992</v>
      </c>
      <c r="D429" s="4">
        <v>3.3557000000000001</v>
      </c>
      <c r="E429" s="4" t="s">
        <v>155</v>
      </c>
      <c r="F429" s="4">
        <v>33557.177814000002</v>
      </c>
      <c r="G429" s="4">
        <v>1133</v>
      </c>
      <c r="H429" s="4">
        <v>82.2</v>
      </c>
      <c r="I429" s="4">
        <v>24319.599999999999</v>
      </c>
      <c r="K429" s="4">
        <v>4.3</v>
      </c>
      <c r="L429" s="4">
        <v>2052</v>
      </c>
      <c r="M429" s="4">
        <v>0.86380000000000001</v>
      </c>
      <c r="N429" s="4">
        <v>7.9446000000000003</v>
      </c>
      <c r="O429" s="4">
        <v>2.8988</v>
      </c>
      <c r="P429" s="4">
        <v>978.72349999999994</v>
      </c>
      <c r="Q429" s="4">
        <v>71.0077</v>
      </c>
      <c r="R429" s="4">
        <v>1049.7</v>
      </c>
      <c r="S429" s="4">
        <v>793.17660000000001</v>
      </c>
      <c r="T429" s="4">
        <v>57.545999999999999</v>
      </c>
      <c r="U429" s="4">
        <v>850.7</v>
      </c>
      <c r="V429" s="4">
        <v>24319.6018</v>
      </c>
      <c r="Y429" s="4">
        <v>1772.6020000000001</v>
      </c>
      <c r="Z429" s="4">
        <v>0</v>
      </c>
      <c r="AA429" s="4">
        <v>3.7145000000000001</v>
      </c>
      <c r="AB429" s="4" t="s">
        <v>384</v>
      </c>
      <c r="AC429" s="4">
        <v>0</v>
      </c>
      <c r="AD429" s="4">
        <v>11.4</v>
      </c>
      <c r="AE429" s="4">
        <v>847</v>
      </c>
      <c r="AF429" s="4">
        <v>874</v>
      </c>
      <c r="AG429" s="4">
        <v>879</v>
      </c>
      <c r="AH429" s="4">
        <v>53</v>
      </c>
      <c r="AI429" s="4">
        <v>25.23</v>
      </c>
      <c r="AJ429" s="4">
        <v>0.57999999999999996</v>
      </c>
      <c r="AK429" s="4">
        <v>986</v>
      </c>
      <c r="AL429" s="4">
        <v>8</v>
      </c>
      <c r="AM429" s="4">
        <v>0</v>
      </c>
      <c r="AN429" s="4">
        <v>31</v>
      </c>
      <c r="AO429" s="4">
        <v>190</v>
      </c>
      <c r="AP429" s="4">
        <v>188</v>
      </c>
      <c r="AQ429" s="4">
        <v>3.8</v>
      </c>
      <c r="AR429" s="4">
        <v>195</v>
      </c>
      <c r="AS429" s="4" t="s">
        <v>155</v>
      </c>
      <c r="AT429" s="4">
        <v>2</v>
      </c>
      <c r="AU429" s="5">
        <v>0.78293981481481489</v>
      </c>
      <c r="AV429" s="4">
        <v>47.163345</v>
      </c>
      <c r="AW429" s="4">
        <v>-88.491829999999993</v>
      </c>
      <c r="AX429" s="4">
        <v>318.60000000000002</v>
      </c>
      <c r="AY429" s="4">
        <v>31.5</v>
      </c>
      <c r="AZ429" s="4">
        <v>12</v>
      </c>
      <c r="BA429" s="4">
        <v>11</v>
      </c>
      <c r="BB429" s="4" t="s">
        <v>420</v>
      </c>
      <c r="BC429" s="4">
        <v>1.7001999999999999</v>
      </c>
      <c r="BD429" s="4">
        <v>2.1000999999999999</v>
      </c>
      <c r="BE429" s="4">
        <v>2.7002000000000002</v>
      </c>
      <c r="BF429" s="4">
        <v>14.063000000000001</v>
      </c>
      <c r="BG429" s="4">
        <v>13.31</v>
      </c>
      <c r="BH429" s="4">
        <v>0.95</v>
      </c>
      <c r="BI429" s="4">
        <v>15.762</v>
      </c>
      <c r="BJ429" s="4">
        <v>1814.826</v>
      </c>
      <c r="BK429" s="4">
        <v>421.464</v>
      </c>
      <c r="BL429" s="4">
        <v>23.413</v>
      </c>
      <c r="BM429" s="4">
        <v>1.6990000000000001</v>
      </c>
      <c r="BN429" s="4">
        <v>25.111999999999998</v>
      </c>
      <c r="BO429" s="4">
        <v>18.974</v>
      </c>
      <c r="BP429" s="4">
        <v>1.377</v>
      </c>
      <c r="BQ429" s="4">
        <v>20.350999999999999</v>
      </c>
      <c r="BR429" s="4">
        <v>183.70320000000001</v>
      </c>
      <c r="BU429" s="4">
        <v>80.337999999999994</v>
      </c>
      <c r="BW429" s="4">
        <v>616.971</v>
      </c>
      <c r="BX429" s="4">
        <v>0.42005399999999998</v>
      </c>
      <c r="BY429" s="4">
        <v>-5</v>
      </c>
      <c r="BZ429" s="4">
        <v>1.0468649999999999</v>
      </c>
      <c r="CA429" s="4">
        <v>10.265071000000001</v>
      </c>
      <c r="CB429" s="4">
        <v>21.14667</v>
      </c>
    </row>
    <row r="430" spans="1:80">
      <c r="A430" s="2">
        <v>42440</v>
      </c>
      <c r="B430" s="32">
        <v>0.57479673611111115</v>
      </c>
      <c r="C430" s="4">
        <v>9.3940000000000001</v>
      </c>
      <c r="D430" s="4">
        <v>3.6116999999999999</v>
      </c>
      <c r="E430" s="4" t="s">
        <v>155</v>
      </c>
      <c r="F430" s="4">
        <v>36116.970739999997</v>
      </c>
      <c r="G430" s="4">
        <v>1126</v>
      </c>
      <c r="H430" s="4">
        <v>82.2</v>
      </c>
      <c r="I430" s="4">
        <v>24312.2</v>
      </c>
      <c r="K430" s="4">
        <v>4.3</v>
      </c>
      <c r="L430" s="4">
        <v>2052</v>
      </c>
      <c r="M430" s="4">
        <v>0.85980000000000001</v>
      </c>
      <c r="N430" s="4">
        <v>8.0775000000000006</v>
      </c>
      <c r="O430" s="4">
        <v>3.1055000000000001</v>
      </c>
      <c r="P430" s="4">
        <v>968.19619999999998</v>
      </c>
      <c r="Q430" s="4">
        <v>70.679500000000004</v>
      </c>
      <c r="R430" s="4">
        <v>1038.9000000000001</v>
      </c>
      <c r="S430" s="4">
        <v>784.64509999999996</v>
      </c>
      <c r="T430" s="4">
        <v>57.280099999999997</v>
      </c>
      <c r="U430" s="4">
        <v>841.9</v>
      </c>
      <c r="V430" s="4">
        <v>24312.220600000001</v>
      </c>
      <c r="Y430" s="4">
        <v>1764.4079999999999</v>
      </c>
      <c r="Z430" s="4">
        <v>0</v>
      </c>
      <c r="AA430" s="4">
        <v>3.6972999999999998</v>
      </c>
      <c r="AB430" s="4" t="s">
        <v>384</v>
      </c>
      <c r="AC430" s="4">
        <v>0</v>
      </c>
      <c r="AD430" s="4">
        <v>11.5</v>
      </c>
      <c r="AE430" s="4">
        <v>846</v>
      </c>
      <c r="AF430" s="4">
        <v>874</v>
      </c>
      <c r="AG430" s="4">
        <v>878</v>
      </c>
      <c r="AH430" s="4">
        <v>53</v>
      </c>
      <c r="AI430" s="4">
        <v>25.23</v>
      </c>
      <c r="AJ430" s="4">
        <v>0.57999999999999996</v>
      </c>
      <c r="AK430" s="4">
        <v>986</v>
      </c>
      <c r="AL430" s="4">
        <v>8</v>
      </c>
      <c r="AM430" s="4">
        <v>0</v>
      </c>
      <c r="AN430" s="4">
        <v>31</v>
      </c>
      <c r="AO430" s="4">
        <v>190</v>
      </c>
      <c r="AP430" s="4">
        <v>188</v>
      </c>
      <c r="AQ430" s="4">
        <v>3.7</v>
      </c>
      <c r="AR430" s="4">
        <v>195</v>
      </c>
      <c r="AS430" s="4" t="s">
        <v>155</v>
      </c>
      <c r="AT430" s="4">
        <v>2</v>
      </c>
      <c r="AU430" s="5">
        <v>0.78295138888888882</v>
      </c>
      <c r="AV430" s="4">
        <v>47.163238999999997</v>
      </c>
      <c r="AW430" s="4">
        <v>-88.491941999999995</v>
      </c>
      <c r="AX430" s="4">
        <v>318.60000000000002</v>
      </c>
      <c r="AY430" s="4">
        <v>32.4</v>
      </c>
      <c r="AZ430" s="4">
        <v>12</v>
      </c>
      <c r="BA430" s="4">
        <v>11</v>
      </c>
      <c r="BB430" s="4" t="s">
        <v>420</v>
      </c>
      <c r="BC430" s="4">
        <v>1.0751250000000001</v>
      </c>
      <c r="BD430" s="4">
        <v>1.8</v>
      </c>
      <c r="BE430" s="4">
        <v>2.1</v>
      </c>
      <c r="BF430" s="4">
        <v>14.063000000000001</v>
      </c>
      <c r="BG430" s="4">
        <v>12.91</v>
      </c>
      <c r="BH430" s="4">
        <v>0.92</v>
      </c>
      <c r="BI430" s="4">
        <v>16.3</v>
      </c>
      <c r="BJ430" s="4">
        <v>1799.123</v>
      </c>
      <c r="BK430" s="4">
        <v>440.24299999999999</v>
      </c>
      <c r="BL430" s="4">
        <v>22.582999999999998</v>
      </c>
      <c r="BM430" s="4">
        <v>1.649</v>
      </c>
      <c r="BN430" s="4">
        <v>24.231999999999999</v>
      </c>
      <c r="BO430" s="4">
        <v>18.302</v>
      </c>
      <c r="BP430" s="4">
        <v>1.3360000000000001</v>
      </c>
      <c r="BQ430" s="4">
        <v>19.638000000000002</v>
      </c>
      <c r="BR430" s="4">
        <v>179.06209999999999</v>
      </c>
      <c r="BU430" s="4">
        <v>77.97</v>
      </c>
      <c r="BW430" s="4">
        <v>598.78599999999994</v>
      </c>
      <c r="BX430" s="4">
        <v>0.45138200000000001</v>
      </c>
      <c r="BY430" s="4">
        <v>-5</v>
      </c>
      <c r="BZ430" s="4">
        <v>1.047134</v>
      </c>
      <c r="CA430" s="4">
        <v>11.030647999999999</v>
      </c>
      <c r="CB430" s="4">
        <v>21.152107000000001</v>
      </c>
    </row>
    <row r="431" spans="1:80">
      <c r="A431" s="2">
        <v>42440</v>
      </c>
      <c r="B431" s="32">
        <v>0.57480831018518519</v>
      </c>
      <c r="C431" s="4">
        <v>9.2639999999999993</v>
      </c>
      <c r="D431" s="4">
        <v>3.2795000000000001</v>
      </c>
      <c r="E431" s="4" t="s">
        <v>155</v>
      </c>
      <c r="F431" s="4">
        <v>32795.140562000001</v>
      </c>
      <c r="G431" s="4">
        <v>1085.0999999999999</v>
      </c>
      <c r="H431" s="4">
        <v>75.2</v>
      </c>
      <c r="I431" s="4">
        <v>24216.7</v>
      </c>
      <c r="K431" s="4">
        <v>4.2</v>
      </c>
      <c r="L431" s="4">
        <v>2052</v>
      </c>
      <c r="M431" s="4">
        <v>0.86419999999999997</v>
      </c>
      <c r="N431" s="4">
        <v>8.0059000000000005</v>
      </c>
      <c r="O431" s="4">
        <v>2.8340000000000001</v>
      </c>
      <c r="P431" s="4">
        <v>937.68669999999997</v>
      </c>
      <c r="Q431" s="4">
        <v>64.984800000000007</v>
      </c>
      <c r="R431" s="4">
        <v>1002.7</v>
      </c>
      <c r="S431" s="4">
        <v>759.91949999999997</v>
      </c>
      <c r="T431" s="4">
        <v>52.664999999999999</v>
      </c>
      <c r="U431" s="4">
        <v>812.6</v>
      </c>
      <c r="V431" s="4">
        <v>24216.715199999999</v>
      </c>
      <c r="Y431" s="4">
        <v>1773.2560000000001</v>
      </c>
      <c r="Z431" s="4">
        <v>0</v>
      </c>
      <c r="AA431" s="4">
        <v>3.6295000000000002</v>
      </c>
      <c r="AB431" s="4" t="s">
        <v>384</v>
      </c>
      <c r="AC431" s="4">
        <v>0</v>
      </c>
      <c r="AD431" s="4">
        <v>11.4</v>
      </c>
      <c r="AE431" s="4">
        <v>847</v>
      </c>
      <c r="AF431" s="4">
        <v>874</v>
      </c>
      <c r="AG431" s="4">
        <v>879</v>
      </c>
      <c r="AH431" s="4">
        <v>53</v>
      </c>
      <c r="AI431" s="4">
        <v>25.23</v>
      </c>
      <c r="AJ431" s="4">
        <v>0.57999999999999996</v>
      </c>
      <c r="AK431" s="4">
        <v>986</v>
      </c>
      <c r="AL431" s="4">
        <v>8</v>
      </c>
      <c r="AM431" s="4">
        <v>0</v>
      </c>
      <c r="AN431" s="4">
        <v>31</v>
      </c>
      <c r="AO431" s="4">
        <v>190</v>
      </c>
      <c r="AP431" s="4">
        <v>188</v>
      </c>
      <c r="AQ431" s="4">
        <v>3.8</v>
      </c>
      <c r="AR431" s="4">
        <v>195</v>
      </c>
      <c r="AS431" s="4" t="s">
        <v>155</v>
      </c>
      <c r="AT431" s="4">
        <v>2</v>
      </c>
      <c r="AU431" s="5">
        <v>0.78296296296296297</v>
      </c>
      <c r="AV431" s="4">
        <v>47.163110000000003</v>
      </c>
      <c r="AW431" s="4">
        <v>-88.492012000000003</v>
      </c>
      <c r="AX431" s="4">
        <v>318.5</v>
      </c>
      <c r="AY431" s="4">
        <v>33.799999999999997</v>
      </c>
      <c r="AZ431" s="4">
        <v>12</v>
      </c>
      <c r="BA431" s="4">
        <v>11</v>
      </c>
      <c r="BB431" s="4" t="s">
        <v>420</v>
      </c>
      <c r="BC431" s="4">
        <v>1.0743259999999999</v>
      </c>
      <c r="BD431" s="4">
        <v>1.824775</v>
      </c>
      <c r="BE431" s="4">
        <v>2.1495500000000001</v>
      </c>
      <c r="BF431" s="4">
        <v>14.063000000000001</v>
      </c>
      <c r="BG431" s="4">
        <v>13.34</v>
      </c>
      <c r="BH431" s="4">
        <v>0.95</v>
      </c>
      <c r="BI431" s="4">
        <v>15.718999999999999</v>
      </c>
      <c r="BJ431" s="4">
        <v>1830.74</v>
      </c>
      <c r="BK431" s="4">
        <v>412.47300000000001</v>
      </c>
      <c r="BL431" s="4">
        <v>22.454999999999998</v>
      </c>
      <c r="BM431" s="4">
        <v>1.556</v>
      </c>
      <c r="BN431" s="4">
        <v>24.010999999999999</v>
      </c>
      <c r="BO431" s="4">
        <v>18.198</v>
      </c>
      <c r="BP431" s="4">
        <v>1.2609999999999999</v>
      </c>
      <c r="BQ431" s="4">
        <v>19.459</v>
      </c>
      <c r="BR431" s="4">
        <v>183.11600000000001</v>
      </c>
      <c r="BU431" s="4">
        <v>80.450999999999993</v>
      </c>
      <c r="BW431" s="4">
        <v>603.471</v>
      </c>
      <c r="BX431" s="4">
        <v>0.49498999999999999</v>
      </c>
      <c r="BY431" s="4">
        <v>-5</v>
      </c>
      <c r="BZ431" s="4">
        <v>1.047299</v>
      </c>
      <c r="CA431" s="4">
        <v>12.096318</v>
      </c>
      <c r="CB431" s="4">
        <v>21.155439999999999</v>
      </c>
    </row>
    <row r="432" spans="1:80">
      <c r="A432" s="2">
        <v>42440</v>
      </c>
      <c r="B432" s="32">
        <v>0.57481988425925923</v>
      </c>
      <c r="C432" s="4">
        <v>8.9749999999999996</v>
      </c>
      <c r="D432" s="4">
        <v>3.8201000000000001</v>
      </c>
      <c r="E432" s="4" t="s">
        <v>155</v>
      </c>
      <c r="F432" s="4">
        <v>38200.763052000002</v>
      </c>
      <c r="G432" s="4">
        <v>1114.5999999999999</v>
      </c>
      <c r="H432" s="4">
        <v>75.2</v>
      </c>
      <c r="I432" s="4">
        <v>25128.9</v>
      </c>
      <c r="K432" s="4">
        <v>4.2</v>
      </c>
      <c r="L432" s="4">
        <v>2052</v>
      </c>
      <c r="M432" s="4">
        <v>0.86040000000000005</v>
      </c>
      <c r="N432" s="4">
        <v>7.7221000000000002</v>
      </c>
      <c r="O432" s="4">
        <v>3.2869000000000002</v>
      </c>
      <c r="P432" s="4">
        <v>959.02599999999995</v>
      </c>
      <c r="Q432" s="4">
        <v>64.704300000000003</v>
      </c>
      <c r="R432" s="4">
        <v>1023.7</v>
      </c>
      <c r="S432" s="4">
        <v>777.2133</v>
      </c>
      <c r="T432" s="4">
        <v>52.437600000000003</v>
      </c>
      <c r="U432" s="4">
        <v>829.7</v>
      </c>
      <c r="V432" s="4">
        <v>25128.8685</v>
      </c>
      <c r="Y432" s="4">
        <v>1765.6010000000001</v>
      </c>
      <c r="Z432" s="4">
        <v>0</v>
      </c>
      <c r="AA432" s="4">
        <v>3.6137999999999999</v>
      </c>
      <c r="AB432" s="4" t="s">
        <v>384</v>
      </c>
      <c r="AC432" s="4">
        <v>0</v>
      </c>
      <c r="AD432" s="4">
        <v>11.5</v>
      </c>
      <c r="AE432" s="4">
        <v>847</v>
      </c>
      <c r="AF432" s="4">
        <v>874</v>
      </c>
      <c r="AG432" s="4">
        <v>879</v>
      </c>
      <c r="AH432" s="4">
        <v>53</v>
      </c>
      <c r="AI432" s="4">
        <v>25.23</v>
      </c>
      <c r="AJ432" s="4">
        <v>0.57999999999999996</v>
      </c>
      <c r="AK432" s="4">
        <v>986</v>
      </c>
      <c r="AL432" s="4">
        <v>8</v>
      </c>
      <c r="AM432" s="4">
        <v>0</v>
      </c>
      <c r="AN432" s="4">
        <v>31</v>
      </c>
      <c r="AO432" s="4">
        <v>190</v>
      </c>
      <c r="AP432" s="4">
        <v>188</v>
      </c>
      <c r="AQ432" s="4">
        <v>3.9</v>
      </c>
      <c r="AR432" s="4">
        <v>195</v>
      </c>
      <c r="AS432" s="4" t="s">
        <v>155</v>
      </c>
      <c r="AT432" s="4">
        <v>2</v>
      </c>
      <c r="AU432" s="5">
        <v>0.78297453703703701</v>
      </c>
      <c r="AV432" s="4">
        <v>47.162961000000003</v>
      </c>
      <c r="AW432" s="4">
        <v>-88.492037999999994</v>
      </c>
      <c r="AX432" s="4">
        <v>318.3</v>
      </c>
      <c r="AY432" s="4">
        <v>34.9</v>
      </c>
      <c r="AZ432" s="4">
        <v>12</v>
      </c>
      <c r="BA432" s="4">
        <v>11</v>
      </c>
      <c r="BB432" s="4" t="s">
        <v>420</v>
      </c>
      <c r="BC432" s="4">
        <v>1.3</v>
      </c>
      <c r="BD432" s="4">
        <v>1.9</v>
      </c>
      <c r="BE432" s="4">
        <v>2.324675</v>
      </c>
      <c r="BF432" s="4">
        <v>14.063000000000001</v>
      </c>
      <c r="BG432" s="4">
        <v>12.96</v>
      </c>
      <c r="BH432" s="4">
        <v>0.92</v>
      </c>
      <c r="BI432" s="4">
        <v>16.221</v>
      </c>
      <c r="BJ432" s="4">
        <v>1731.7339999999999</v>
      </c>
      <c r="BK432" s="4">
        <v>469.15</v>
      </c>
      <c r="BL432" s="4">
        <v>22.521999999999998</v>
      </c>
      <c r="BM432" s="4">
        <v>1.52</v>
      </c>
      <c r="BN432" s="4">
        <v>24.042000000000002</v>
      </c>
      <c r="BO432" s="4">
        <v>18.253</v>
      </c>
      <c r="BP432" s="4">
        <v>1.2310000000000001</v>
      </c>
      <c r="BQ432" s="4">
        <v>19.484000000000002</v>
      </c>
      <c r="BR432" s="4">
        <v>186.34460000000001</v>
      </c>
      <c r="BU432" s="4">
        <v>78.558000000000007</v>
      </c>
      <c r="BW432" s="4">
        <v>589.26499999999999</v>
      </c>
      <c r="BX432" s="4">
        <v>0.54101100000000002</v>
      </c>
      <c r="BY432" s="4">
        <v>-5</v>
      </c>
      <c r="BZ432" s="4">
        <v>1.0489999999999999</v>
      </c>
      <c r="CA432" s="4">
        <v>13.220955999999999</v>
      </c>
      <c r="CB432" s="4">
        <v>21.189800000000002</v>
      </c>
    </row>
    <row r="433" spans="1:80">
      <c r="A433" s="2">
        <v>42440</v>
      </c>
      <c r="B433" s="32">
        <v>0.57483145833333327</v>
      </c>
      <c r="C433" s="4">
        <v>8.7829999999999995</v>
      </c>
      <c r="D433" s="4">
        <v>4.1852</v>
      </c>
      <c r="E433" s="4" t="s">
        <v>155</v>
      </c>
      <c r="F433" s="4">
        <v>41851.772151999998</v>
      </c>
      <c r="G433" s="4">
        <v>1140.3</v>
      </c>
      <c r="H433" s="4">
        <v>75.099999999999994</v>
      </c>
      <c r="I433" s="4">
        <v>26618.1</v>
      </c>
      <c r="K433" s="4">
        <v>4.3</v>
      </c>
      <c r="L433" s="4">
        <v>2052</v>
      </c>
      <c r="M433" s="4">
        <v>0.85699999999999998</v>
      </c>
      <c r="N433" s="4">
        <v>7.5263999999999998</v>
      </c>
      <c r="O433" s="4">
        <v>3.5865</v>
      </c>
      <c r="P433" s="4">
        <v>977.22519999999997</v>
      </c>
      <c r="Q433" s="4">
        <v>64.357900000000001</v>
      </c>
      <c r="R433" s="4">
        <v>1041.5999999999999</v>
      </c>
      <c r="S433" s="4">
        <v>791.96230000000003</v>
      </c>
      <c r="T433" s="4">
        <v>52.1569</v>
      </c>
      <c r="U433" s="4">
        <v>844.1</v>
      </c>
      <c r="V433" s="4">
        <v>26618.105299999999</v>
      </c>
      <c r="Y433" s="4">
        <v>1758.4870000000001</v>
      </c>
      <c r="Z433" s="4">
        <v>0</v>
      </c>
      <c r="AA433" s="4">
        <v>3.6848999999999998</v>
      </c>
      <c r="AB433" s="4" t="s">
        <v>384</v>
      </c>
      <c r="AC433" s="4">
        <v>0</v>
      </c>
      <c r="AD433" s="4">
        <v>11.5</v>
      </c>
      <c r="AE433" s="4">
        <v>846</v>
      </c>
      <c r="AF433" s="4">
        <v>874</v>
      </c>
      <c r="AG433" s="4">
        <v>879</v>
      </c>
      <c r="AH433" s="4">
        <v>53</v>
      </c>
      <c r="AI433" s="4">
        <v>25.23</v>
      </c>
      <c r="AJ433" s="4">
        <v>0.57999999999999996</v>
      </c>
      <c r="AK433" s="4">
        <v>986</v>
      </c>
      <c r="AL433" s="4">
        <v>8</v>
      </c>
      <c r="AM433" s="4">
        <v>0</v>
      </c>
      <c r="AN433" s="4">
        <v>31</v>
      </c>
      <c r="AO433" s="4">
        <v>189.6</v>
      </c>
      <c r="AP433" s="4">
        <v>188</v>
      </c>
      <c r="AQ433" s="4">
        <v>3.8</v>
      </c>
      <c r="AR433" s="4">
        <v>195</v>
      </c>
      <c r="AS433" s="4" t="s">
        <v>155</v>
      </c>
      <c r="AT433" s="4">
        <v>2</v>
      </c>
      <c r="AU433" s="5">
        <v>0.78298611111111116</v>
      </c>
      <c r="AV433" s="4">
        <v>47.162810999999998</v>
      </c>
      <c r="AW433" s="4">
        <v>-88.492031999999995</v>
      </c>
      <c r="AX433" s="4">
        <v>318.2</v>
      </c>
      <c r="AY433" s="4">
        <v>35.5</v>
      </c>
      <c r="AZ433" s="4">
        <v>12</v>
      </c>
      <c r="BA433" s="4">
        <v>11</v>
      </c>
      <c r="BB433" s="4" t="s">
        <v>420</v>
      </c>
      <c r="BC433" s="4">
        <v>1.3245750000000001</v>
      </c>
      <c r="BD433" s="4">
        <v>1.6788209999999999</v>
      </c>
      <c r="BE433" s="4">
        <v>2.301698</v>
      </c>
      <c r="BF433" s="4">
        <v>14.063000000000001</v>
      </c>
      <c r="BG433" s="4">
        <v>12.63</v>
      </c>
      <c r="BH433" s="4">
        <v>0.9</v>
      </c>
      <c r="BI433" s="4">
        <v>16.690999999999999</v>
      </c>
      <c r="BJ433" s="4">
        <v>1656.7729999999999</v>
      </c>
      <c r="BK433" s="4">
        <v>502.49</v>
      </c>
      <c r="BL433" s="4">
        <v>22.527000000000001</v>
      </c>
      <c r="BM433" s="4">
        <v>1.484</v>
      </c>
      <c r="BN433" s="4">
        <v>24.010999999999999</v>
      </c>
      <c r="BO433" s="4">
        <v>18.256</v>
      </c>
      <c r="BP433" s="4">
        <v>1.202</v>
      </c>
      <c r="BQ433" s="4">
        <v>19.459</v>
      </c>
      <c r="BR433" s="4">
        <v>193.75290000000001</v>
      </c>
      <c r="BU433" s="4">
        <v>76.8</v>
      </c>
      <c r="BW433" s="4">
        <v>589.798</v>
      </c>
      <c r="BX433" s="4">
        <v>0.56817499999999999</v>
      </c>
      <c r="BY433" s="4">
        <v>-5</v>
      </c>
      <c r="BZ433" s="4">
        <v>1.0494330000000001</v>
      </c>
      <c r="CA433" s="4">
        <v>13.884776</v>
      </c>
      <c r="CB433" s="4">
        <v>21.198547000000001</v>
      </c>
    </row>
    <row r="434" spans="1:80">
      <c r="A434" s="2">
        <v>42440</v>
      </c>
      <c r="B434" s="32">
        <v>0.57484303240740742</v>
      </c>
      <c r="C434" s="4">
        <v>8.81</v>
      </c>
      <c r="D434" s="4">
        <v>4.2129000000000003</v>
      </c>
      <c r="E434" s="4" t="s">
        <v>155</v>
      </c>
      <c r="F434" s="4">
        <v>42129.384742000002</v>
      </c>
      <c r="G434" s="4">
        <v>1115.0999999999999</v>
      </c>
      <c r="H434" s="4">
        <v>75.099999999999994</v>
      </c>
      <c r="I434" s="4">
        <v>26620</v>
      </c>
      <c r="K434" s="4">
        <v>4.3</v>
      </c>
      <c r="L434" s="4">
        <v>2052</v>
      </c>
      <c r="M434" s="4">
        <v>0.85650000000000004</v>
      </c>
      <c r="N434" s="4">
        <v>7.5461</v>
      </c>
      <c r="O434" s="4">
        <v>3.6084999999999998</v>
      </c>
      <c r="P434" s="4">
        <v>955.1463</v>
      </c>
      <c r="Q434" s="4">
        <v>64.325699999999998</v>
      </c>
      <c r="R434" s="4">
        <v>1019.5</v>
      </c>
      <c r="S434" s="4">
        <v>774.06920000000002</v>
      </c>
      <c r="T434" s="4">
        <v>52.130800000000001</v>
      </c>
      <c r="U434" s="4">
        <v>826.2</v>
      </c>
      <c r="V434" s="4">
        <v>26619.985199999999</v>
      </c>
      <c r="Y434" s="4">
        <v>1757.6079999999999</v>
      </c>
      <c r="Z434" s="4">
        <v>0</v>
      </c>
      <c r="AA434" s="4">
        <v>3.6831</v>
      </c>
      <c r="AB434" s="4" t="s">
        <v>384</v>
      </c>
      <c r="AC434" s="4">
        <v>0</v>
      </c>
      <c r="AD434" s="4">
        <v>11.4</v>
      </c>
      <c r="AE434" s="4">
        <v>847</v>
      </c>
      <c r="AF434" s="4">
        <v>874</v>
      </c>
      <c r="AG434" s="4">
        <v>879</v>
      </c>
      <c r="AH434" s="4">
        <v>53</v>
      </c>
      <c r="AI434" s="4">
        <v>25.23</v>
      </c>
      <c r="AJ434" s="4">
        <v>0.57999999999999996</v>
      </c>
      <c r="AK434" s="4">
        <v>986</v>
      </c>
      <c r="AL434" s="4">
        <v>8</v>
      </c>
      <c r="AM434" s="4">
        <v>0</v>
      </c>
      <c r="AN434" s="4">
        <v>31</v>
      </c>
      <c r="AO434" s="4">
        <v>189.4</v>
      </c>
      <c r="AP434" s="4">
        <v>188</v>
      </c>
      <c r="AQ434" s="4">
        <v>4</v>
      </c>
      <c r="AR434" s="4">
        <v>195</v>
      </c>
      <c r="AS434" s="4" t="s">
        <v>155</v>
      </c>
      <c r="AT434" s="4">
        <v>2</v>
      </c>
      <c r="AU434" s="5">
        <v>0.78299768518518509</v>
      </c>
      <c r="AV434" s="4">
        <v>47.162661</v>
      </c>
      <c r="AW434" s="4">
        <v>-88.491996</v>
      </c>
      <c r="AX434" s="4">
        <v>318.10000000000002</v>
      </c>
      <c r="AY434" s="4">
        <v>35.9</v>
      </c>
      <c r="AZ434" s="4">
        <v>12</v>
      </c>
      <c r="BA434" s="4">
        <v>11</v>
      </c>
      <c r="BB434" s="4" t="s">
        <v>420</v>
      </c>
      <c r="BC434" s="4">
        <v>1.4244760000000001</v>
      </c>
      <c r="BD434" s="4">
        <v>1</v>
      </c>
      <c r="BE434" s="4">
        <v>2</v>
      </c>
      <c r="BF434" s="4">
        <v>14.063000000000001</v>
      </c>
      <c r="BG434" s="4">
        <v>12.59</v>
      </c>
      <c r="BH434" s="4">
        <v>0.89</v>
      </c>
      <c r="BI434" s="4">
        <v>16.75</v>
      </c>
      <c r="BJ434" s="4">
        <v>1656.0550000000001</v>
      </c>
      <c r="BK434" s="4">
        <v>504.036</v>
      </c>
      <c r="BL434" s="4">
        <v>21.951000000000001</v>
      </c>
      <c r="BM434" s="4">
        <v>1.478</v>
      </c>
      <c r="BN434" s="4">
        <v>23.43</v>
      </c>
      <c r="BO434" s="4">
        <v>17.79</v>
      </c>
      <c r="BP434" s="4">
        <v>1.198</v>
      </c>
      <c r="BQ434" s="4">
        <v>18.988</v>
      </c>
      <c r="BR434" s="4">
        <v>193.17840000000001</v>
      </c>
      <c r="BU434" s="4">
        <v>76.528999999999996</v>
      </c>
      <c r="BW434" s="4">
        <v>587.71400000000006</v>
      </c>
      <c r="BX434" s="4">
        <v>0.53797899999999998</v>
      </c>
      <c r="BY434" s="4">
        <v>-5</v>
      </c>
      <c r="BZ434" s="4">
        <v>1.0508660000000001</v>
      </c>
      <c r="CA434" s="4">
        <v>13.146862</v>
      </c>
      <c r="CB434" s="4">
        <v>21.227492999999999</v>
      </c>
    </row>
    <row r="435" spans="1:80">
      <c r="A435" s="2">
        <v>42440</v>
      </c>
      <c r="B435" s="32">
        <v>0.57485460648148146</v>
      </c>
      <c r="C435" s="4">
        <v>8.81</v>
      </c>
      <c r="D435" s="4">
        <v>4.1428000000000003</v>
      </c>
      <c r="E435" s="4" t="s">
        <v>155</v>
      </c>
      <c r="F435" s="4">
        <v>41427.563025000003</v>
      </c>
      <c r="G435" s="4">
        <v>1095.7</v>
      </c>
      <c r="H435" s="4">
        <v>77.400000000000006</v>
      </c>
      <c r="I435" s="4">
        <v>26709.599999999999</v>
      </c>
      <c r="K435" s="4">
        <v>4.3</v>
      </c>
      <c r="L435" s="4">
        <v>2052</v>
      </c>
      <c r="M435" s="4">
        <v>0.85709999999999997</v>
      </c>
      <c r="N435" s="4">
        <v>7.5513000000000003</v>
      </c>
      <c r="O435" s="4">
        <v>3.5508999999999999</v>
      </c>
      <c r="P435" s="4">
        <v>939.12519999999995</v>
      </c>
      <c r="Q435" s="4">
        <v>66.341800000000006</v>
      </c>
      <c r="R435" s="4">
        <v>1005.5</v>
      </c>
      <c r="S435" s="4">
        <v>761.08540000000005</v>
      </c>
      <c r="T435" s="4">
        <v>53.764699999999998</v>
      </c>
      <c r="U435" s="4">
        <v>814.9</v>
      </c>
      <c r="V435" s="4">
        <v>26709.586500000001</v>
      </c>
      <c r="Y435" s="4">
        <v>1758.829</v>
      </c>
      <c r="Z435" s="4">
        <v>0</v>
      </c>
      <c r="AA435" s="4">
        <v>3.6857000000000002</v>
      </c>
      <c r="AB435" s="4" t="s">
        <v>384</v>
      </c>
      <c r="AC435" s="4">
        <v>0</v>
      </c>
      <c r="AD435" s="4">
        <v>11.5</v>
      </c>
      <c r="AE435" s="4">
        <v>846</v>
      </c>
      <c r="AF435" s="4">
        <v>875</v>
      </c>
      <c r="AG435" s="4">
        <v>879</v>
      </c>
      <c r="AH435" s="4">
        <v>53</v>
      </c>
      <c r="AI435" s="4">
        <v>25.23</v>
      </c>
      <c r="AJ435" s="4">
        <v>0.57999999999999996</v>
      </c>
      <c r="AK435" s="4">
        <v>986</v>
      </c>
      <c r="AL435" s="4">
        <v>8</v>
      </c>
      <c r="AM435" s="4">
        <v>0</v>
      </c>
      <c r="AN435" s="4">
        <v>31</v>
      </c>
      <c r="AO435" s="4">
        <v>190</v>
      </c>
      <c r="AP435" s="4">
        <v>188.4</v>
      </c>
      <c r="AQ435" s="4">
        <v>4</v>
      </c>
      <c r="AR435" s="4">
        <v>195</v>
      </c>
      <c r="AS435" s="4" t="s">
        <v>155</v>
      </c>
      <c r="AT435" s="4">
        <v>2</v>
      </c>
      <c r="AU435" s="5">
        <v>0.78300925925925924</v>
      </c>
      <c r="AV435" s="4">
        <v>47.162509</v>
      </c>
      <c r="AW435" s="4">
        <v>-88.491941999999995</v>
      </c>
      <c r="AX435" s="4">
        <v>317.89999999999998</v>
      </c>
      <c r="AY435" s="4">
        <v>37.1</v>
      </c>
      <c r="AZ435" s="4">
        <v>12</v>
      </c>
      <c r="BA435" s="4">
        <v>11</v>
      </c>
      <c r="BB435" s="4" t="s">
        <v>420</v>
      </c>
      <c r="BC435" s="4">
        <v>1.5</v>
      </c>
      <c r="BD435" s="4">
        <v>1.024376</v>
      </c>
      <c r="BE435" s="4">
        <v>2.0243760000000002</v>
      </c>
      <c r="BF435" s="4">
        <v>14.063000000000001</v>
      </c>
      <c r="BG435" s="4">
        <v>12.64</v>
      </c>
      <c r="BH435" s="4">
        <v>0.9</v>
      </c>
      <c r="BI435" s="4">
        <v>16.669</v>
      </c>
      <c r="BJ435" s="4">
        <v>1662.4490000000001</v>
      </c>
      <c r="BK435" s="4">
        <v>497.553</v>
      </c>
      <c r="BL435" s="4">
        <v>21.651</v>
      </c>
      <c r="BM435" s="4">
        <v>1.53</v>
      </c>
      <c r="BN435" s="4">
        <v>23.181000000000001</v>
      </c>
      <c r="BO435" s="4">
        <v>17.547000000000001</v>
      </c>
      <c r="BP435" s="4">
        <v>1.24</v>
      </c>
      <c r="BQ435" s="4">
        <v>18.786000000000001</v>
      </c>
      <c r="BR435" s="4">
        <v>194.4419</v>
      </c>
      <c r="BU435" s="4">
        <v>76.823999999999998</v>
      </c>
      <c r="BW435" s="4">
        <v>589.98299999999995</v>
      </c>
      <c r="BX435" s="4">
        <v>0.51743300000000003</v>
      </c>
      <c r="BY435" s="4">
        <v>-5</v>
      </c>
      <c r="BZ435" s="4">
        <v>1.051134</v>
      </c>
      <c r="CA435" s="4">
        <v>12.644769</v>
      </c>
      <c r="CB435" s="4">
        <v>21.232907000000001</v>
      </c>
    </row>
    <row r="436" spans="1:80">
      <c r="A436" s="2">
        <v>42440</v>
      </c>
      <c r="B436" s="32">
        <v>0.57486618055555561</v>
      </c>
      <c r="C436" s="4">
        <v>8.7940000000000005</v>
      </c>
      <c r="D436" s="4">
        <v>4.2511999999999999</v>
      </c>
      <c r="E436" s="4" t="s">
        <v>155</v>
      </c>
      <c r="F436" s="4">
        <v>42512.307692000002</v>
      </c>
      <c r="G436" s="4">
        <v>1095.5999999999999</v>
      </c>
      <c r="H436" s="4">
        <v>78.2</v>
      </c>
      <c r="I436" s="4">
        <v>26984.9</v>
      </c>
      <c r="K436" s="4">
        <v>4.3</v>
      </c>
      <c r="L436" s="4">
        <v>2052</v>
      </c>
      <c r="M436" s="4">
        <v>0.85589999999999999</v>
      </c>
      <c r="N436" s="4">
        <v>7.5266000000000002</v>
      </c>
      <c r="O436" s="4">
        <v>3.6387</v>
      </c>
      <c r="P436" s="4">
        <v>937.73630000000003</v>
      </c>
      <c r="Q436" s="4">
        <v>66.964100000000002</v>
      </c>
      <c r="R436" s="4">
        <v>1004.7</v>
      </c>
      <c r="S436" s="4">
        <v>759.9597</v>
      </c>
      <c r="T436" s="4">
        <v>54.268999999999998</v>
      </c>
      <c r="U436" s="4">
        <v>814.2</v>
      </c>
      <c r="V436" s="4">
        <v>26984.897400000002</v>
      </c>
      <c r="Y436" s="4">
        <v>1756.33</v>
      </c>
      <c r="Z436" s="4">
        <v>0</v>
      </c>
      <c r="AA436" s="4">
        <v>3.6804000000000001</v>
      </c>
      <c r="AB436" s="4" t="s">
        <v>384</v>
      </c>
      <c r="AC436" s="4">
        <v>0</v>
      </c>
      <c r="AD436" s="4">
        <v>11.4</v>
      </c>
      <c r="AE436" s="4">
        <v>847</v>
      </c>
      <c r="AF436" s="4">
        <v>875</v>
      </c>
      <c r="AG436" s="4">
        <v>880</v>
      </c>
      <c r="AH436" s="4">
        <v>53</v>
      </c>
      <c r="AI436" s="4">
        <v>25.23</v>
      </c>
      <c r="AJ436" s="4">
        <v>0.57999999999999996</v>
      </c>
      <c r="AK436" s="4">
        <v>986</v>
      </c>
      <c r="AL436" s="4">
        <v>8</v>
      </c>
      <c r="AM436" s="4">
        <v>0</v>
      </c>
      <c r="AN436" s="4">
        <v>31</v>
      </c>
      <c r="AO436" s="4">
        <v>190</v>
      </c>
      <c r="AP436" s="4">
        <v>189</v>
      </c>
      <c r="AQ436" s="4">
        <v>3.9</v>
      </c>
      <c r="AR436" s="4">
        <v>195</v>
      </c>
      <c r="AS436" s="4" t="s">
        <v>155</v>
      </c>
      <c r="AT436" s="4">
        <v>2</v>
      </c>
      <c r="AU436" s="5">
        <v>0.78302083333333339</v>
      </c>
      <c r="AV436" s="4">
        <v>47.162351999999998</v>
      </c>
      <c r="AW436" s="4">
        <v>-88.491877000000002</v>
      </c>
      <c r="AX436" s="4">
        <v>317.7</v>
      </c>
      <c r="AY436" s="4">
        <v>38.5</v>
      </c>
      <c r="AZ436" s="4">
        <v>12</v>
      </c>
      <c r="BA436" s="4">
        <v>11</v>
      </c>
      <c r="BB436" s="4" t="s">
        <v>420</v>
      </c>
      <c r="BC436" s="4">
        <v>1.5</v>
      </c>
      <c r="BD436" s="4">
        <v>1.0757239999999999</v>
      </c>
      <c r="BE436" s="4">
        <v>2.1</v>
      </c>
      <c r="BF436" s="4">
        <v>14.063000000000001</v>
      </c>
      <c r="BG436" s="4">
        <v>12.53</v>
      </c>
      <c r="BH436" s="4">
        <v>0.89</v>
      </c>
      <c r="BI436" s="4">
        <v>16.835000000000001</v>
      </c>
      <c r="BJ436" s="4">
        <v>1646.1489999999999</v>
      </c>
      <c r="BK436" s="4">
        <v>506.51100000000002</v>
      </c>
      <c r="BL436" s="4">
        <v>21.478000000000002</v>
      </c>
      <c r="BM436" s="4">
        <v>1.534</v>
      </c>
      <c r="BN436" s="4">
        <v>23.010999999999999</v>
      </c>
      <c r="BO436" s="4">
        <v>17.405999999999999</v>
      </c>
      <c r="BP436" s="4">
        <v>1.2430000000000001</v>
      </c>
      <c r="BQ436" s="4">
        <v>18.649000000000001</v>
      </c>
      <c r="BR436" s="4">
        <v>195.15770000000001</v>
      </c>
      <c r="BU436" s="4">
        <v>76.212000000000003</v>
      </c>
      <c r="BW436" s="4">
        <v>585.28099999999995</v>
      </c>
      <c r="BX436" s="4">
        <v>0.54094900000000001</v>
      </c>
      <c r="BY436" s="4">
        <v>-5</v>
      </c>
      <c r="BZ436" s="4">
        <v>1.050433</v>
      </c>
      <c r="CA436" s="4">
        <v>13.219441</v>
      </c>
      <c r="CB436" s="4">
        <v>21.218747</v>
      </c>
    </row>
    <row r="437" spans="1:80">
      <c r="A437" s="2">
        <v>42440</v>
      </c>
      <c r="B437" s="32">
        <v>0.57487775462962964</v>
      </c>
      <c r="C437" s="4">
        <v>8.6890000000000001</v>
      </c>
      <c r="D437" s="4">
        <v>4.4298999999999999</v>
      </c>
      <c r="E437" s="4" t="s">
        <v>155</v>
      </c>
      <c r="F437" s="4">
        <v>44298.908189000002</v>
      </c>
      <c r="G437" s="4">
        <v>1102.3</v>
      </c>
      <c r="H437" s="4">
        <v>80.8</v>
      </c>
      <c r="I437" s="4">
        <v>27716.2</v>
      </c>
      <c r="K437" s="4">
        <v>4.3</v>
      </c>
      <c r="L437" s="4">
        <v>2052</v>
      </c>
      <c r="M437" s="4">
        <v>0.85429999999999995</v>
      </c>
      <c r="N437" s="4">
        <v>7.4233000000000002</v>
      </c>
      <c r="O437" s="4">
        <v>3.7845</v>
      </c>
      <c r="P437" s="4">
        <v>941.7346</v>
      </c>
      <c r="Q437" s="4">
        <v>69.058700000000002</v>
      </c>
      <c r="R437" s="4">
        <v>1010.8</v>
      </c>
      <c r="S437" s="4">
        <v>763.2</v>
      </c>
      <c r="T437" s="4">
        <v>55.966500000000003</v>
      </c>
      <c r="U437" s="4">
        <v>819.2</v>
      </c>
      <c r="V437" s="4">
        <v>27716.216199999999</v>
      </c>
      <c r="Y437" s="4">
        <v>1753.0319999999999</v>
      </c>
      <c r="Z437" s="4">
        <v>0</v>
      </c>
      <c r="AA437" s="4">
        <v>3.6735000000000002</v>
      </c>
      <c r="AB437" s="4" t="s">
        <v>384</v>
      </c>
      <c r="AC437" s="4">
        <v>0</v>
      </c>
      <c r="AD437" s="4">
        <v>11.5</v>
      </c>
      <c r="AE437" s="4">
        <v>848</v>
      </c>
      <c r="AF437" s="4">
        <v>875</v>
      </c>
      <c r="AG437" s="4">
        <v>881</v>
      </c>
      <c r="AH437" s="4">
        <v>53</v>
      </c>
      <c r="AI437" s="4">
        <v>25.23</v>
      </c>
      <c r="AJ437" s="4">
        <v>0.57999999999999996</v>
      </c>
      <c r="AK437" s="4">
        <v>986</v>
      </c>
      <c r="AL437" s="4">
        <v>8</v>
      </c>
      <c r="AM437" s="4">
        <v>0</v>
      </c>
      <c r="AN437" s="4">
        <v>31</v>
      </c>
      <c r="AO437" s="4">
        <v>190</v>
      </c>
      <c r="AP437" s="4">
        <v>189</v>
      </c>
      <c r="AQ437" s="4">
        <v>4</v>
      </c>
      <c r="AR437" s="4">
        <v>195</v>
      </c>
      <c r="AS437" s="4" t="s">
        <v>155</v>
      </c>
      <c r="AT437" s="4">
        <v>2</v>
      </c>
      <c r="AU437" s="5">
        <v>0.78303240740740743</v>
      </c>
      <c r="AV437" s="4">
        <v>47.162194</v>
      </c>
      <c r="AW437" s="4">
        <v>-88.491800999999995</v>
      </c>
      <c r="AX437" s="4">
        <v>317.39999999999998</v>
      </c>
      <c r="AY437" s="4">
        <v>39.6</v>
      </c>
      <c r="AZ437" s="4">
        <v>12</v>
      </c>
      <c r="BA437" s="4">
        <v>11</v>
      </c>
      <c r="BB437" s="4" t="s">
        <v>420</v>
      </c>
      <c r="BC437" s="4">
        <v>1.403297</v>
      </c>
      <c r="BD437" s="4">
        <v>1.024176</v>
      </c>
      <c r="BE437" s="4">
        <v>2.1</v>
      </c>
      <c r="BF437" s="4">
        <v>14.063000000000001</v>
      </c>
      <c r="BG437" s="4">
        <v>12.38</v>
      </c>
      <c r="BH437" s="4">
        <v>0.88</v>
      </c>
      <c r="BI437" s="4">
        <v>17.053999999999998</v>
      </c>
      <c r="BJ437" s="4">
        <v>1610.08</v>
      </c>
      <c r="BK437" s="4">
        <v>522.43799999999999</v>
      </c>
      <c r="BL437" s="4">
        <v>21.39</v>
      </c>
      <c r="BM437" s="4">
        <v>1.569</v>
      </c>
      <c r="BN437" s="4">
        <v>22.959</v>
      </c>
      <c r="BO437" s="4">
        <v>17.335000000000001</v>
      </c>
      <c r="BP437" s="4">
        <v>1.2709999999999999</v>
      </c>
      <c r="BQ437" s="4">
        <v>18.606000000000002</v>
      </c>
      <c r="BR437" s="4">
        <v>198.78440000000001</v>
      </c>
      <c r="BU437" s="4">
        <v>75.438000000000002</v>
      </c>
      <c r="BW437" s="4">
        <v>579.33699999999999</v>
      </c>
      <c r="BX437" s="4">
        <v>0.57879400000000003</v>
      </c>
      <c r="BY437" s="4">
        <v>-5</v>
      </c>
      <c r="BZ437" s="4">
        <v>1.0501339999999999</v>
      </c>
      <c r="CA437" s="4">
        <v>14.144278</v>
      </c>
      <c r="CB437" s="4">
        <v>21.212707000000002</v>
      </c>
    </row>
    <row r="438" spans="1:80">
      <c r="A438" s="2">
        <v>42440</v>
      </c>
      <c r="B438" s="32">
        <v>0.57488932870370368</v>
      </c>
      <c r="C438" s="4">
        <v>8.6449999999999996</v>
      </c>
      <c r="D438" s="4">
        <v>4.4275000000000002</v>
      </c>
      <c r="E438" s="4" t="s">
        <v>155</v>
      </c>
      <c r="F438" s="4">
        <v>44274.920898999997</v>
      </c>
      <c r="G438" s="4">
        <v>1116.7</v>
      </c>
      <c r="H438" s="4">
        <v>76.8</v>
      </c>
      <c r="I438" s="4">
        <v>27821.9</v>
      </c>
      <c r="K438" s="4">
        <v>4.3</v>
      </c>
      <c r="L438" s="4">
        <v>2052</v>
      </c>
      <c r="M438" s="4">
        <v>0.85460000000000003</v>
      </c>
      <c r="N438" s="4">
        <v>7.3875999999999999</v>
      </c>
      <c r="O438" s="4">
        <v>3.7835000000000001</v>
      </c>
      <c r="P438" s="4">
        <v>954.28949999999998</v>
      </c>
      <c r="Q438" s="4">
        <v>65.618499999999997</v>
      </c>
      <c r="R438" s="4">
        <v>1019.9</v>
      </c>
      <c r="S438" s="4">
        <v>773.37480000000005</v>
      </c>
      <c r="T438" s="4">
        <v>53.1785</v>
      </c>
      <c r="U438" s="4">
        <v>826.6</v>
      </c>
      <c r="V438" s="4">
        <v>27821.896199999999</v>
      </c>
      <c r="Y438" s="4">
        <v>1753.546</v>
      </c>
      <c r="Z438" s="4">
        <v>0</v>
      </c>
      <c r="AA438" s="4">
        <v>3.6745999999999999</v>
      </c>
      <c r="AB438" s="4" t="s">
        <v>384</v>
      </c>
      <c r="AC438" s="4">
        <v>0</v>
      </c>
      <c r="AD438" s="4">
        <v>11.5</v>
      </c>
      <c r="AE438" s="4">
        <v>848</v>
      </c>
      <c r="AF438" s="4">
        <v>876</v>
      </c>
      <c r="AG438" s="4">
        <v>881</v>
      </c>
      <c r="AH438" s="4">
        <v>53</v>
      </c>
      <c r="AI438" s="4">
        <v>25.23</v>
      </c>
      <c r="AJ438" s="4">
        <v>0.57999999999999996</v>
      </c>
      <c r="AK438" s="4">
        <v>986</v>
      </c>
      <c r="AL438" s="4">
        <v>8</v>
      </c>
      <c r="AM438" s="4">
        <v>0</v>
      </c>
      <c r="AN438" s="4">
        <v>31</v>
      </c>
      <c r="AO438" s="4">
        <v>189.6</v>
      </c>
      <c r="AP438" s="4">
        <v>188.6</v>
      </c>
      <c r="AQ438" s="4">
        <v>4</v>
      </c>
      <c r="AR438" s="4">
        <v>195</v>
      </c>
      <c r="AS438" s="4" t="s">
        <v>155</v>
      </c>
      <c r="AT438" s="4">
        <v>2</v>
      </c>
      <c r="AU438" s="5">
        <v>0.78304398148148147</v>
      </c>
      <c r="AV438" s="4">
        <v>47.162035000000003</v>
      </c>
      <c r="AW438" s="4">
        <v>-88.491716999999994</v>
      </c>
      <c r="AX438" s="4">
        <v>317</v>
      </c>
      <c r="AY438" s="4">
        <v>40.5</v>
      </c>
      <c r="AZ438" s="4">
        <v>12</v>
      </c>
      <c r="BA438" s="4">
        <v>10</v>
      </c>
      <c r="BB438" s="4" t="s">
        <v>438</v>
      </c>
      <c r="BC438" s="4">
        <v>1.1240520000000001</v>
      </c>
      <c r="BD438" s="4">
        <v>1.1240520000000001</v>
      </c>
      <c r="BE438" s="4">
        <v>2.1240519999999998</v>
      </c>
      <c r="BF438" s="4">
        <v>14.063000000000001</v>
      </c>
      <c r="BG438" s="4">
        <v>12.41</v>
      </c>
      <c r="BH438" s="4">
        <v>0.88</v>
      </c>
      <c r="BI438" s="4">
        <v>17.02</v>
      </c>
      <c r="BJ438" s="4">
        <v>1605.3430000000001</v>
      </c>
      <c r="BK438" s="4">
        <v>523.28599999999994</v>
      </c>
      <c r="BL438" s="4">
        <v>21.716000000000001</v>
      </c>
      <c r="BM438" s="4">
        <v>1.4930000000000001</v>
      </c>
      <c r="BN438" s="4">
        <v>23.209</v>
      </c>
      <c r="BO438" s="4">
        <v>17.599</v>
      </c>
      <c r="BP438" s="4">
        <v>1.21</v>
      </c>
      <c r="BQ438" s="4">
        <v>18.809000000000001</v>
      </c>
      <c r="BR438" s="4">
        <v>199.91579999999999</v>
      </c>
      <c r="BU438" s="4">
        <v>75.600999999999999</v>
      </c>
      <c r="BW438" s="4">
        <v>580.59199999999998</v>
      </c>
      <c r="BX438" s="4">
        <v>0.56345299999999998</v>
      </c>
      <c r="BY438" s="4">
        <v>-5</v>
      </c>
      <c r="BZ438" s="4">
        <v>1.047701</v>
      </c>
      <c r="CA438" s="4">
        <v>13.769382</v>
      </c>
      <c r="CB438" s="4">
        <v>21.16356</v>
      </c>
    </row>
    <row r="439" spans="1:80">
      <c r="A439" s="2">
        <v>42440</v>
      </c>
      <c r="B439" s="32">
        <v>0.57490090277777772</v>
      </c>
      <c r="C439" s="4">
        <v>8.593</v>
      </c>
      <c r="D439" s="4">
        <v>4.4253</v>
      </c>
      <c r="E439" s="4" t="s">
        <v>155</v>
      </c>
      <c r="F439" s="4">
        <v>44253.281385000002</v>
      </c>
      <c r="G439" s="4">
        <v>1130.7</v>
      </c>
      <c r="H439" s="4">
        <v>69.599999999999994</v>
      </c>
      <c r="I439" s="4">
        <v>27892.5</v>
      </c>
      <c r="K439" s="4">
        <v>4.3</v>
      </c>
      <c r="L439" s="4">
        <v>2052</v>
      </c>
      <c r="M439" s="4">
        <v>0.85489999999999999</v>
      </c>
      <c r="N439" s="4">
        <v>7.3461999999999996</v>
      </c>
      <c r="O439" s="4">
        <v>3.7831999999999999</v>
      </c>
      <c r="P439" s="4">
        <v>966.60910000000001</v>
      </c>
      <c r="Q439" s="4">
        <v>59.500599999999999</v>
      </c>
      <c r="R439" s="4">
        <v>1026.0999999999999</v>
      </c>
      <c r="S439" s="4">
        <v>783.35879999999997</v>
      </c>
      <c r="T439" s="4">
        <v>48.220399999999998</v>
      </c>
      <c r="U439" s="4">
        <v>831.6</v>
      </c>
      <c r="V439" s="4">
        <v>27892.546300000002</v>
      </c>
      <c r="Y439" s="4">
        <v>1754.241</v>
      </c>
      <c r="Z439" s="4">
        <v>0</v>
      </c>
      <c r="AA439" s="4">
        <v>3.6760000000000002</v>
      </c>
      <c r="AB439" s="4" t="s">
        <v>384</v>
      </c>
      <c r="AC439" s="4">
        <v>0</v>
      </c>
      <c r="AD439" s="4">
        <v>11.4</v>
      </c>
      <c r="AE439" s="4">
        <v>849</v>
      </c>
      <c r="AF439" s="4">
        <v>876</v>
      </c>
      <c r="AG439" s="4">
        <v>882</v>
      </c>
      <c r="AH439" s="4">
        <v>53</v>
      </c>
      <c r="AI439" s="4">
        <v>25.23</v>
      </c>
      <c r="AJ439" s="4">
        <v>0.57999999999999996</v>
      </c>
      <c r="AK439" s="4">
        <v>986</v>
      </c>
      <c r="AL439" s="4">
        <v>8</v>
      </c>
      <c r="AM439" s="4">
        <v>0</v>
      </c>
      <c r="AN439" s="4">
        <v>31</v>
      </c>
      <c r="AO439" s="4">
        <v>189.4</v>
      </c>
      <c r="AP439" s="4">
        <v>188.4</v>
      </c>
      <c r="AQ439" s="4">
        <v>3.9</v>
      </c>
      <c r="AR439" s="4">
        <v>195</v>
      </c>
      <c r="AS439" s="4" t="s">
        <v>155</v>
      </c>
      <c r="AT439" s="4">
        <v>2</v>
      </c>
      <c r="AU439" s="5">
        <v>0.7830555555555555</v>
      </c>
      <c r="AV439" s="4">
        <v>47.161875000000002</v>
      </c>
      <c r="AW439" s="4">
        <v>-88.491624000000002</v>
      </c>
      <c r="AX439" s="4">
        <v>316.5</v>
      </c>
      <c r="AY439" s="4">
        <v>41.3</v>
      </c>
      <c r="AZ439" s="4">
        <v>12</v>
      </c>
      <c r="BA439" s="4">
        <v>10</v>
      </c>
      <c r="BB439" s="4" t="s">
        <v>438</v>
      </c>
      <c r="BC439" s="4">
        <v>1.1517170000000001</v>
      </c>
      <c r="BD439" s="4">
        <v>1.2241409999999999</v>
      </c>
      <c r="BE439" s="4">
        <v>2.1517170000000001</v>
      </c>
      <c r="BF439" s="4">
        <v>14.063000000000001</v>
      </c>
      <c r="BG439" s="4">
        <v>12.44</v>
      </c>
      <c r="BH439" s="4">
        <v>0.88</v>
      </c>
      <c r="BI439" s="4">
        <v>16.974</v>
      </c>
      <c r="BJ439" s="4">
        <v>1600.3309999999999</v>
      </c>
      <c r="BK439" s="4">
        <v>524.54600000000005</v>
      </c>
      <c r="BL439" s="4">
        <v>22.050999999999998</v>
      </c>
      <c r="BM439" s="4">
        <v>1.357</v>
      </c>
      <c r="BN439" s="4">
        <v>23.408999999999999</v>
      </c>
      <c r="BO439" s="4">
        <v>17.870999999999999</v>
      </c>
      <c r="BP439" s="4">
        <v>1.1000000000000001</v>
      </c>
      <c r="BQ439" s="4">
        <v>18.971</v>
      </c>
      <c r="BR439" s="4">
        <v>200.92500000000001</v>
      </c>
      <c r="BU439" s="4">
        <v>75.819999999999993</v>
      </c>
      <c r="BW439" s="4">
        <v>582.27499999999998</v>
      </c>
      <c r="BX439" s="4">
        <v>0.54558799999999996</v>
      </c>
      <c r="BY439" s="4">
        <v>-5</v>
      </c>
      <c r="BZ439" s="4">
        <v>1.0477320000000001</v>
      </c>
      <c r="CA439" s="4">
        <v>13.332807000000001</v>
      </c>
      <c r="CB439" s="4">
        <v>21.164186000000001</v>
      </c>
    </row>
    <row r="440" spans="1:80">
      <c r="A440" s="2">
        <v>42440</v>
      </c>
      <c r="B440" s="32">
        <v>0.57491247685185187</v>
      </c>
      <c r="C440" s="4">
        <v>8.2430000000000003</v>
      </c>
      <c r="D440" s="4">
        <v>4.7653999999999996</v>
      </c>
      <c r="E440" s="4" t="s">
        <v>155</v>
      </c>
      <c r="F440" s="4">
        <v>47654.036917999998</v>
      </c>
      <c r="G440" s="4">
        <v>1231</v>
      </c>
      <c r="H440" s="4">
        <v>83</v>
      </c>
      <c r="I440" s="4">
        <v>28604.2</v>
      </c>
      <c r="K440" s="4">
        <v>4.3499999999999996</v>
      </c>
      <c r="L440" s="4">
        <v>2052</v>
      </c>
      <c r="M440" s="4">
        <v>0.85360000000000003</v>
      </c>
      <c r="N440" s="4">
        <v>7.0364000000000004</v>
      </c>
      <c r="O440" s="4">
        <v>4.0678000000000001</v>
      </c>
      <c r="P440" s="4">
        <v>1050.78</v>
      </c>
      <c r="Q440" s="4">
        <v>70.876999999999995</v>
      </c>
      <c r="R440" s="4">
        <v>1121.7</v>
      </c>
      <c r="S440" s="4">
        <v>851.53639999999996</v>
      </c>
      <c r="T440" s="4">
        <v>57.4377</v>
      </c>
      <c r="U440" s="4">
        <v>909</v>
      </c>
      <c r="V440" s="4">
        <v>28604.2304</v>
      </c>
      <c r="Y440" s="4">
        <v>1751.6189999999999</v>
      </c>
      <c r="Z440" s="4">
        <v>0</v>
      </c>
      <c r="AA440" s="4">
        <v>3.7113999999999998</v>
      </c>
      <c r="AB440" s="4" t="s">
        <v>384</v>
      </c>
      <c r="AC440" s="4">
        <v>0</v>
      </c>
      <c r="AD440" s="4">
        <v>11.5</v>
      </c>
      <c r="AE440" s="4">
        <v>849</v>
      </c>
      <c r="AF440" s="4">
        <v>875</v>
      </c>
      <c r="AG440" s="4">
        <v>881</v>
      </c>
      <c r="AH440" s="4">
        <v>53</v>
      </c>
      <c r="AI440" s="4">
        <v>25.22</v>
      </c>
      <c r="AJ440" s="4">
        <v>0.57999999999999996</v>
      </c>
      <c r="AK440" s="4">
        <v>986</v>
      </c>
      <c r="AL440" s="4">
        <v>8</v>
      </c>
      <c r="AM440" s="4">
        <v>0</v>
      </c>
      <c r="AN440" s="4">
        <v>31</v>
      </c>
      <c r="AO440" s="4">
        <v>189.6</v>
      </c>
      <c r="AP440" s="4">
        <v>188.6</v>
      </c>
      <c r="AQ440" s="4">
        <v>3.8</v>
      </c>
      <c r="AR440" s="4">
        <v>195</v>
      </c>
      <c r="AS440" s="4" t="s">
        <v>155</v>
      </c>
      <c r="AT440" s="4">
        <v>2</v>
      </c>
      <c r="AU440" s="5">
        <v>0.78306712962962965</v>
      </c>
      <c r="AV440" s="4">
        <v>47.161717000000003</v>
      </c>
      <c r="AW440" s="4">
        <v>-88.491529999999997</v>
      </c>
      <c r="AX440" s="4">
        <v>316.2</v>
      </c>
      <c r="AY440" s="4">
        <v>41.6</v>
      </c>
      <c r="AZ440" s="4">
        <v>12</v>
      </c>
      <c r="BA440" s="4">
        <v>10</v>
      </c>
      <c r="BB440" s="4" t="s">
        <v>438</v>
      </c>
      <c r="BC440" s="4">
        <v>1</v>
      </c>
      <c r="BD440" s="4">
        <v>1.3</v>
      </c>
      <c r="BE440" s="4">
        <v>2</v>
      </c>
      <c r="BF440" s="4">
        <v>14.063000000000001</v>
      </c>
      <c r="BG440" s="4">
        <v>12.33</v>
      </c>
      <c r="BH440" s="4">
        <v>0.88</v>
      </c>
      <c r="BI440" s="4">
        <v>17.149000000000001</v>
      </c>
      <c r="BJ440" s="4">
        <v>1527.771</v>
      </c>
      <c r="BK440" s="4">
        <v>562.14700000000005</v>
      </c>
      <c r="BL440" s="4">
        <v>23.891999999999999</v>
      </c>
      <c r="BM440" s="4">
        <v>1.6120000000000001</v>
      </c>
      <c r="BN440" s="4">
        <v>25.504000000000001</v>
      </c>
      <c r="BO440" s="4">
        <v>19.361999999999998</v>
      </c>
      <c r="BP440" s="4">
        <v>1.306</v>
      </c>
      <c r="BQ440" s="4">
        <v>20.667999999999999</v>
      </c>
      <c r="BR440" s="4">
        <v>205.37020000000001</v>
      </c>
      <c r="BU440" s="4">
        <v>75.456999999999994</v>
      </c>
      <c r="BW440" s="4">
        <v>585.92700000000002</v>
      </c>
      <c r="BX440" s="4">
        <v>0.56643299999999996</v>
      </c>
      <c r="BY440" s="4">
        <v>-5</v>
      </c>
      <c r="BZ440" s="4">
        <v>1.048268</v>
      </c>
      <c r="CA440" s="4">
        <v>13.842205999999999</v>
      </c>
      <c r="CB440" s="4">
        <v>21.175014000000001</v>
      </c>
    </row>
    <row r="441" spans="1:80">
      <c r="A441" s="2">
        <v>42440</v>
      </c>
      <c r="B441" s="32">
        <v>0.57492405092592591</v>
      </c>
      <c r="C441" s="4">
        <v>7.0289999999999999</v>
      </c>
      <c r="D441" s="4">
        <v>4.8297999999999996</v>
      </c>
      <c r="E441" s="4" t="s">
        <v>155</v>
      </c>
      <c r="F441" s="4">
        <v>48298.250631000003</v>
      </c>
      <c r="G441" s="4">
        <v>1234.0999999999999</v>
      </c>
      <c r="H441" s="4">
        <v>89.2</v>
      </c>
      <c r="I441" s="4">
        <v>36231.5</v>
      </c>
      <c r="K441" s="4">
        <v>4.4000000000000004</v>
      </c>
      <c r="L441" s="4">
        <v>2052</v>
      </c>
      <c r="M441" s="4">
        <v>0.85489999999999999</v>
      </c>
      <c r="N441" s="4">
        <v>6.0091000000000001</v>
      </c>
      <c r="O441" s="4">
        <v>4.1288999999999998</v>
      </c>
      <c r="P441" s="4">
        <v>1054.9889000000001</v>
      </c>
      <c r="Q441" s="4">
        <v>76.238600000000005</v>
      </c>
      <c r="R441" s="4">
        <v>1131.2</v>
      </c>
      <c r="S441" s="4">
        <v>854.93610000000001</v>
      </c>
      <c r="T441" s="4">
        <v>61.781799999999997</v>
      </c>
      <c r="U441" s="4">
        <v>916.7</v>
      </c>
      <c r="V441" s="4">
        <v>36231.509100000003</v>
      </c>
      <c r="Y441" s="4">
        <v>1754.2149999999999</v>
      </c>
      <c r="Z441" s="4">
        <v>0</v>
      </c>
      <c r="AA441" s="4">
        <v>3.7614999999999998</v>
      </c>
      <c r="AB441" s="4" t="s">
        <v>384</v>
      </c>
      <c r="AC441" s="4">
        <v>0</v>
      </c>
      <c r="AD441" s="4">
        <v>11.4</v>
      </c>
      <c r="AE441" s="4">
        <v>850</v>
      </c>
      <c r="AF441" s="4">
        <v>876</v>
      </c>
      <c r="AG441" s="4">
        <v>882</v>
      </c>
      <c r="AH441" s="4">
        <v>53</v>
      </c>
      <c r="AI441" s="4">
        <v>25.21</v>
      </c>
      <c r="AJ441" s="4">
        <v>0.57999999999999996</v>
      </c>
      <c r="AK441" s="4">
        <v>987</v>
      </c>
      <c r="AL441" s="4">
        <v>8</v>
      </c>
      <c r="AM441" s="4">
        <v>0</v>
      </c>
      <c r="AN441" s="4">
        <v>31</v>
      </c>
      <c r="AO441" s="4">
        <v>189</v>
      </c>
      <c r="AP441" s="4">
        <v>188</v>
      </c>
      <c r="AQ441" s="4">
        <v>3.8</v>
      </c>
      <c r="AR441" s="4">
        <v>195</v>
      </c>
      <c r="AS441" s="4" t="s">
        <v>155</v>
      </c>
      <c r="AT441" s="4">
        <v>2</v>
      </c>
      <c r="AU441" s="5">
        <v>0.7830787037037038</v>
      </c>
      <c r="AV441" s="4">
        <v>47.161563999999998</v>
      </c>
      <c r="AW441" s="4">
        <v>-88.491412999999994</v>
      </c>
      <c r="AX441" s="4">
        <v>316</v>
      </c>
      <c r="AY441" s="4">
        <v>42.2</v>
      </c>
      <c r="AZ441" s="4">
        <v>12</v>
      </c>
      <c r="BA441" s="4">
        <v>10</v>
      </c>
      <c r="BB441" s="4" t="s">
        <v>438</v>
      </c>
      <c r="BC441" s="4">
        <v>1.024775</v>
      </c>
      <c r="BD441" s="4">
        <v>1.2256739999999999</v>
      </c>
      <c r="BE441" s="4">
        <v>2</v>
      </c>
      <c r="BF441" s="4">
        <v>14.063000000000001</v>
      </c>
      <c r="BG441" s="4">
        <v>12.44</v>
      </c>
      <c r="BH441" s="4">
        <v>0.88</v>
      </c>
      <c r="BI441" s="4">
        <v>16.975000000000001</v>
      </c>
      <c r="BJ441" s="4">
        <v>1324.0650000000001</v>
      </c>
      <c r="BK441" s="4">
        <v>579.04999999999995</v>
      </c>
      <c r="BL441" s="4">
        <v>24.344000000000001</v>
      </c>
      <c r="BM441" s="4">
        <v>1.7589999999999999</v>
      </c>
      <c r="BN441" s="4">
        <v>26.103000000000002</v>
      </c>
      <c r="BO441" s="4">
        <v>19.728000000000002</v>
      </c>
      <c r="BP441" s="4">
        <v>1.4259999999999999</v>
      </c>
      <c r="BQ441" s="4">
        <v>21.152999999999999</v>
      </c>
      <c r="BR441" s="4">
        <v>263.98849999999999</v>
      </c>
      <c r="BU441" s="4">
        <v>76.688999999999993</v>
      </c>
      <c r="BW441" s="4">
        <v>602.64099999999996</v>
      </c>
      <c r="BX441" s="4">
        <v>0.51114300000000001</v>
      </c>
      <c r="BY441" s="4">
        <v>-5</v>
      </c>
      <c r="BZ441" s="4">
        <v>1.0464329999999999</v>
      </c>
      <c r="CA441" s="4">
        <v>12.491057</v>
      </c>
      <c r="CB441" s="4">
        <v>21.137947</v>
      </c>
    </row>
    <row r="442" spans="1:80">
      <c r="A442" s="2">
        <v>42440</v>
      </c>
      <c r="B442" s="32">
        <v>0.57493562500000006</v>
      </c>
      <c r="C442" s="4">
        <v>5.6760000000000002</v>
      </c>
      <c r="D442" s="4">
        <v>4.3141999999999996</v>
      </c>
      <c r="E442" s="4" t="s">
        <v>155</v>
      </c>
      <c r="F442" s="4">
        <v>43142.425743</v>
      </c>
      <c r="G442" s="4">
        <v>1211</v>
      </c>
      <c r="H442" s="4">
        <v>79.900000000000006</v>
      </c>
      <c r="I442" s="4">
        <v>46113.3</v>
      </c>
      <c r="K442" s="4">
        <v>4.68</v>
      </c>
      <c r="L442" s="4">
        <v>2052</v>
      </c>
      <c r="M442" s="4">
        <v>0.8609</v>
      </c>
      <c r="N442" s="4">
        <v>4.8865999999999996</v>
      </c>
      <c r="O442" s="4">
        <v>3.7141000000000002</v>
      </c>
      <c r="P442" s="4">
        <v>1042.51</v>
      </c>
      <c r="Q442" s="4">
        <v>68.759399999999999</v>
      </c>
      <c r="R442" s="4">
        <v>1111.3</v>
      </c>
      <c r="S442" s="4">
        <v>844.87040000000002</v>
      </c>
      <c r="T442" s="4">
        <v>55.723999999999997</v>
      </c>
      <c r="U442" s="4">
        <v>900.6</v>
      </c>
      <c r="V442" s="4">
        <v>46113.3</v>
      </c>
      <c r="Y442" s="4">
        <v>1766.54</v>
      </c>
      <c r="Z442" s="4">
        <v>0</v>
      </c>
      <c r="AA442" s="4">
        <v>4.0298999999999996</v>
      </c>
      <c r="AB442" s="4" t="s">
        <v>384</v>
      </c>
      <c r="AC442" s="4">
        <v>0</v>
      </c>
      <c r="AD442" s="4">
        <v>11.5</v>
      </c>
      <c r="AE442" s="4">
        <v>851</v>
      </c>
      <c r="AF442" s="4">
        <v>877</v>
      </c>
      <c r="AG442" s="4">
        <v>883</v>
      </c>
      <c r="AH442" s="4">
        <v>53</v>
      </c>
      <c r="AI442" s="4">
        <v>25.23</v>
      </c>
      <c r="AJ442" s="4">
        <v>0.57999999999999996</v>
      </c>
      <c r="AK442" s="4">
        <v>986</v>
      </c>
      <c r="AL442" s="4">
        <v>8</v>
      </c>
      <c r="AM442" s="4">
        <v>0</v>
      </c>
      <c r="AN442" s="4">
        <v>31</v>
      </c>
      <c r="AO442" s="4">
        <v>189.4</v>
      </c>
      <c r="AP442" s="4">
        <v>188</v>
      </c>
      <c r="AQ442" s="4">
        <v>3.9</v>
      </c>
      <c r="AR442" s="4">
        <v>195</v>
      </c>
      <c r="AS442" s="4" t="s">
        <v>155</v>
      </c>
      <c r="AT442" s="4">
        <v>2</v>
      </c>
      <c r="AU442" s="5">
        <v>0.78309027777777773</v>
      </c>
      <c r="AV442" s="4">
        <v>47.161413000000003</v>
      </c>
      <c r="AW442" s="4">
        <v>-88.491258000000002</v>
      </c>
      <c r="AX442" s="4">
        <v>315.8</v>
      </c>
      <c r="AY442" s="4">
        <v>43.7</v>
      </c>
      <c r="AZ442" s="4">
        <v>12</v>
      </c>
      <c r="BA442" s="4">
        <v>10</v>
      </c>
      <c r="BB442" s="4" t="s">
        <v>438</v>
      </c>
      <c r="BC442" s="4">
        <v>1.1246750000000001</v>
      </c>
      <c r="BD442" s="4">
        <v>1</v>
      </c>
      <c r="BE442" s="4">
        <v>1.9506490000000001</v>
      </c>
      <c r="BF442" s="4">
        <v>14.063000000000001</v>
      </c>
      <c r="BG442" s="4">
        <v>13</v>
      </c>
      <c r="BH442" s="4">
        <v>0.92</v>
      </c>
      <c r="BI442" s="4">
        <v>16.158999999999999</v>
      </c>
      <c r="BJ442" s="4">
        <v>1121.6220000000001</v>
      </c>
      <c r="BK442" s="4">
        <v>542.58900000000006</v>
      </c>
      <c r="BL442" s="4">
        <v>25.059000000000001</v>
      </c>
      <c r="BM442" s="4">
        <v>1.653</v>
      </c>
      <c r="BN442" s="4">
        <v>26.712</v>
      </c>
      <c r="BO442" s="4">
        <v>20.308</v>
      </c>
      <c r="BP442" s="4">
        <v>1.339</v>
      </c>
      <c r="BQ442" s="4">
        <v>21.648</v>
      </c>
      <c r="BR442" s="4">
        <v>349.99829999999997</v>
      </c>
      <c r="BU442" s="4">
        <v>80.447999999999993</v>
      </c>
      <c r="BW442" s="4">
        <v>672.56899999999996</v>
      </c>
      <c r="BX442" s="4">
        <v>0.41461799999999999</v>
      </c>
      <c r="BY442" s="4">
        <v>-5</v>
      </c>
      <c r="BZ442" s="4">
        <v>1.0469999999999999</v>
      </c>
      <c r="CA442" s="4">
        <v>10.132227</v>
      </c>
      <c r="CB442" s="4">
        <v>21.1494</v>
      </c>
    </row>
    <row r="443" spans="1:80">
      <c r="A443" s="2">
        <v>42440</v>
      </c>
      <c r="B443" s="32">
        <v>0.5749471990740741</v>
      </c>
      <c r="C443" s="4">
        <v>6.7240000000000002</v>
      </c>
      <c r="D443" s="4">
        <v>4.7887000000000004</v>
      </c>
      <c r="E443" s="4" t="s">
        <v>155</v>
      </c>
      <c r="F443" s="4">
        <v>47886.650164999999</v>
      </c>
      <c r="G443" s="4">
        <v>1943.8</v>
      </c>
      <c r="H443" s="4">
        <v>68.099999999999994</v>
      </c>
      <c r="I443" s="4">
        <v>46113.4</v>
      </c>
      <c r="K443" s="4">
        <v>7.14</v>
      </c>
      <c r="L443" s="4">
        <v>2052</v>
      </c>
      <c r="M443" s="4">
        <v>0.84760000000000002</v>
      </c>
      <c r="N443" s="4">
        <v>5.6993</v>
      </c>
      <c r="O443" s="4">
        <v>4.0587999999999997</v>
      </c>
      <c r="P443" s="4">
        <v>1647.5377000000001</v>
      </c>
      <c r="Q443" s="4">
        <v>57.720700000000001</v>
      </c>
      <c r="R443" s="4">
        <v>1705.3</v>
      </c>
      <c r="S443" s="4">
        <v>1335.1967</v>
      </c>
      <c r="T443" s="4">
        <v>46.777999999999999</v>
      </c>
      <c r="U443" s="4">
        <v>1382</v>
      </c>
      <c r="V443" s="4">
        <v>46113.4</v>
      </c>
      <c r="Y443" s="4">
        <v>1739.248</v>
      </c>
      <c r="Z443" s="4">
        <v>0</v>
      </c>
      <c r="AA443" s="4">
        <v>6.0487000000000002</v>
      </c>
      <c r="AB443" s="4" t="s">
        <v>384</v>
      </c>
      <c r="AC443" s="4">
        <v>0</v>
      </c>
      <c r="AD443" s="4">
        <v>11.5</v>
      </c>
      <c r="AE443" s="4">
        <v>850</v>
      </c>
      <c r="AF443" s="4">
        <v>878</v>
      </c>
      <c r="AG443" s="4">
        <v>883</v>
      </c>
      <c r="AH443" s="4">
        <v>53</v>
      </c>
      <c r="AI443" s="4">
        <v>25.23</v>
      </c>
      <c r="AJ443" s="4">
        <v>0.57999999999999996</v>
      </c>
      <c r="AK443" s="4">
        <v>986</v>
      </c>
      <c r="AL443" s="4">
        <v>8</v>
      </c>
      <c r="AM443" s="4">
        <v>0</v>
      </c>
      <c r="AN443" s="4">
        <v>31</v>
      </c>
      <c r="AO443" s="4">
        <v>189.6</v>
      </c>
      <c r="AP443" s="4">
        <v>188</v>
      </c>
      <c r="AQ443" s="4">
        <v>4</v>
      </c>
      <c r="AR443" s="4">
        <v>195</v>
      </c>
      <c r="AS443" s="4" t="s">
        <v>155</v>
      </c>
      <c r="AT443" s="4">
        <v>2</v>
      </c>
      <c r="AU443" s="5">
        <v>0.78310185185185188</v>
      </c>
      <c r="AV443" s="4">
        <v>47.161276000000001</v>
      </c>
      <c r="AW443" s="4">
        <v>-88.491071000000005</v>
      </c>
      <c r="AX443" s="4">
        <v>315.5</v>
      </c>
      <c r="AY443" s="4">
        <v>44.5</v>
      </c>
      <c r="AZ443" s="4">
        <v>12</v>
      </c>
      <c r="BA443" s="4">
        <v>10</v>
      </c>
      <c r="BB443" s="4" t="s">
        <v>438</v>
      </c>
      <c r="BC443" s="4">
        <v>1.224575</v>
      </c>
      <c r="BD443" s="4">
        <v>1.1228769999999999</v>
      </c>
      <c r="BE443" s="4">
        <v>1.8983019999999999</v>
      </c>
      <c r="BF443" s="4">
        <v>14.063000000000001</v>
      </c>
      <c r="BG443" s="4">
        <v>11.81</v>
      </c>
      <c r="BH443" s="4">
        <v>0.84</v>
      </c>
      <c r="BI443" s="4">
        <v>17.981999999999999</v>
      </c>
      <c r="BJ443" s="4">
        <v>1202.508</v>
      </c>
      <c r="BK443" s="4">
        <v>545.05399999999997</v>
      </c>
      <c r="BL443" s="4">
        <v>36.402999999999999</v>
      </c>
      <c r="BM443" s="4">
        <v>1.2749999999999999</v>
      </c>
      <c r="BN443" s="4">
        <v>37.677999999999997</v>
      </c>
      <c r="BO443" s="4">
        <v>29.501999999999999</v>
      </c>
      <c r="BP443" s="4">
        <v>1.034</v>
      </c>
      <c r="BQ443" s="4">
        <v>30.535</v>
      </c>
      <c r="BR443" s="4">
        <v>321.7269</v>
      </c>
      <c r="BU443" s="4">
        <v>72.807000000000002</v>
      </c>
      <c r="BW443" s="4">
        <v>927.95699999999999</v>
      </c>
      <c r="BX443" s="4">
        <v>0.38486599999999999</v>
      </c>
      <c r="BY443" s="4">
        <v>-5</v>
      </c>
      <c r="BZ443" s="4">
        <v>1.045701</v>
      </c>
      <c r="CA443" s="4">
        <v>9.4051629999999999</v>
      </c>
      <c r="CB443" s="4">
        <v>21.123159999999999</v>
      </c>
    </row>
    <row r="444" spans="1:80">
      <c r="A444" s="2">
        <v>42440</v>
      </c>
      <c r="B444" s="32">
        <v>0.57495877314814814</v>
      </c>
      <c r="C444" s="4">
        <v>7.5839999999999996</v>
      </c>
      <c r="D444" s="4">
        <v>4.9134000000000002</v>
      </c>
      <c r="E444" s="4" t="s">
        <v>155</v>
      </c>
      <c r="F444" s="4">
        <v>49134.168819999999</v>
      </c>
      <c r="G444" s="4">
        <v>3021.7</v>
      </c>
      <c r="H444" s="4">
        <v>68</v>
      </c>
      <c r="I444" s="4">
        <v>45941.8</v>
      </c>
      <c r="K444" s="4">
        <v>8.0399999999999991</v>
      </c>
      <c r="L444" s="4">
        <v>2052</v>
      </c>
      <c r="M444" s="4">
        <v>0.8397</v>
      </c>
      <c r="N444" s="4">
        <v>6.3684000000000003</v>
      </c>
      <c r="O444" s="4">
        <v>4.1256000000000004</v>
      </c>
      <c r="P444" s="4">
        <v>2537.1866</v>
      </c>
      <c r="Q444" s="4">
        <v>57.097299999999997</v>
      </c>
      <c r="R444" s="4">
        <v>2594.3000000000002</v>
      </c>
      <c r="S444" s="4">
        <v>2056.0981999999999</v>
      </c>
      <c r="T444" s="4">
        <v>46.270800000000001</v>
      </c>
      <c r="U444" s="4">
        <v>2102.4</v>
      </c>
      <c r="V444" s="4">
        <v>45941.777099999999</v>
      </c>
      <c r="Y444" s="4">
        <v>1722.9939999999999</v>
      </c>
      <c r="Z444" s="4">
        <v>0</v>
      </c>
      <c r="AA444" s="4">
        <v>6.7496999999999998</v>
      </c>
      <c r="AB444" s="4" t="s">
        <v>384</v>
      </c>
      <c r="AC444" s="4">
        <v>0</v>
      </c>
      <c r="AD444" s="4">
        <v>11.4</v>
      </c>
      <c r="AE444" s="4">
        <v>851</v>
      </c>
      <c r="AF444" s="4">
        <v>879</v>
      </c>
      <c r="AG444" s="4">
        <v>884</v>
      </c>
      <c r="AH444" s="4">
        <v>53</v>
      </c>
      <c r="AI444" s="4">
        <v>25.22</v>
      </c>
      <c r="AJ444" s="4">
        <v>0.57999999999999996</v>
      </c>
      <c r="AK444" s="4">
        <v>986</v>
      </c>
      <c r="AL444" s="4">
        <v>8</v>
      </c>
      <c r="AM444" s="4">
        <v>0</v>
      </c>
      <c r="AN444" s="4">
        <v>31</v>
      </c>
      <c r="AO444" s="4">
        <v>189</v>
      </c>
      <c r="AP444" s="4">
        <v>188</v>
      </c>
      <c r="AQ444" s="4">
        <v>3.9</v>
      </c>
      <c r="AR444" s="4">
        <v>195</v>
      </c>
      <c r="AS444" s="4" t="s">
        <v>155</v>
      </c>
      <c r="AT444" s="4">
        <v>2</v>
      </c>
      <c r="AU444" s="5">
        <v>0.78311342592592592</v>
      </c>
      <c r="AV444" s="4">
        <v>47.161147</v>
      </c>
      <c r="AW444" s="4">
        <v>-88.49091</v>
      </c>
      <c r="AX444" s="4">
        <v>314.8</v>
      </c>
      <c r="AY444" s="4">
        <v>42.6</v>
      </c>
      <c r="AZ444" s="4">
        <v>12</v>
      </c>
      <c r="BA444" s="4">
        <v>10</v>
      </c>
      <c r="BB444" s="4" t="s">
        <v>438</v>
      </c>
      <c r="BC444" s="4">
        <v>1.2755240000000001</v>
      </c>
      <c r="BD444" s="4">
        <v>1.5244759999999999</v>
      </c>
      <c r="BE444" s="4">
        <v>2.2244760000000001</v>
      </c>
      <c r="BF444" s="4">
        <v>14.063000000000001</v>
      </c>
      <c r="BG444" s="4">
        <v>11.19</v>
      </c>
      <c r="BH444" s="4">
        <v>0.8</v>
      </c>
      <c r="BI444" s="4">
        <v>19.094999999999999</v>
      </c>
      <c r="BJ444" s="4">
        <v>1279.5029999999999</v>
      </c>
      <c r="BK444" s="4">
        <v>527.56700000000001</v>
      </c>
      <c r="BL444" s="4">
        <v>53.383000000000003</v>
      </c>
      <c r="BM444" s="4">
        <v>1.2010000000000001</v>
      </c>
      <c r="BN444" s="4">
        <v>54.584000000000003</v>
      </c>
      <c r="BO444" s="4">
        <v>43.26</v>
      </c>
      <c r="BP444" s="4">
        <v>0.97399999999999998</v>
      </c>
      <c r="BQ444" s="4">
        <v>44.234000000000002</v>
      </c>
      <c r="BR444" s="4">
        <v>305.22129999999999</v>
      </c>
      <c r="BU444" s="4">
        <v>68.682000000000002</v>
      </c>
      <c r="BW444" s="4">
        <v>986.03300000000002</v>
      </c>
      <c r="BX444" s="4">
        <v>0.37604100000000001</v>
      </c>
      <c r="BY444" s="4">
        <v>-5</v>
      </c>
      <c r="BZ444" s="4">
        <v>1.0448660000000001</v>
      </c>
      <c r="CA444" s="4">
        <v>9.1895019999999992</v>
      </c>
      <c r="CB444" s="4">
        <v>21.106293000000001</v>
      </c>
    </row>
    <row r="445" spans="1:80">
      <c r="A445" s="2">
        <v>42440</v>
      </c>
      <c r="B445" s="32">
        <v>0.57497034722222218</v>
      </c>
      <c r="C445" s="4">
        <v>7.3360000000000003</v>
      </c>
      <c r="D445" s="4">
        <v>5.0635000000000003</v>
      </c>
      <c r="E445" s="4" t="s">
        <v>155</v>
      </c>
      <c r="F445" s="4">
        <v>50635.064515999999</v>
      </c>
      <c r="G445" s="4">
        <v>2727.7</v>
      </c>
      <c r="H445" s="4">
        <v>67.900000000000006</v>
      </c>
      <c r="I445" s="4">
        <v>45508.800000000003</v>
      </c>
      <c r="K445" s="4">
        <v>6.52</v>
      </c>
      <c r="L445" s="4">
        <v>2052</v>
      </c>
      <c r="M445" s="4">
        <v>0.84060000000000001</v>
      </c>
      <c r="N445" s="4">
        <v>6.1661000000000001</v>
      </c>
      <c r="O445" s="4">
        <v>4.2563000000000004</v>
      </c>
      <c r="P445" s="4">
        <v>2292.8643999999999</v>
      </c>
      <c r="Q445" s="4">
        <v>57.075699999999998</v>
      </c>
      <c r="R445" s="4">
        <v>2349.9</v>
      </c>
      <c r="S445" s="4">
        <v>1858</v>
      </c>
      <c r="T445" s="4">
        <v>46.250700000000002</v>
      </c>
      <c r="U445" s="4">
        <v>1904.3</v>
      </c>
      <c r="V445" s="4">
        <v>45508.754800000002</v>
      </c>
      <c r="Y445" s="4">
        <v>1724.88</v>
      </c>
      <c r="Z445" s="4">
        <v>0</v>
      </c>
      <c r="AA445" s="4">
        <v>5.4847999999999999</v>
      </c>
      <c r="AB445" s="4" t="s">
        <v>384</v>
      </c>
      <c r="AC445" s="4">
        <v>0</v>
      </c>
      <c r="AD445" s="4">
        <v>11.5</v>
      </c>
      <c r="AE445" s="4">
        <v>852</v>
      </c>
      <c r="AF445" s="4">
        <v>879</v>
      </c>
      <c r="AG445" s="4">
        <v>884</v>
      </c>
      <c r="AH445" s="4">
        <v>53</v>
      </c>
      <c r="AI445" s="4">
        <v>25.2</v>
      </c>
      <c r="AJ445" s="4">
        <v>0.57999999999999996</v>
      </c>
      <c r="AK445" s="4">
        <v>987</v>
      </c>
      <c r="AL445" s="4">
        <v>8</v>
      </c>
      <c r="AM445" s="4">
        <v>0</v>
      </c>
      <c r="AN445" s="4">
        <v>31</v>
      </c>
      <c r="AO445" s="4">
        <v>189</v>
      </c>
      <c r="AP445" s="4">
        <v>188</v>
      </c>
      <c r="AQ445" s="4">
        <v>4</v>
      </c>
      <c r="AR445" s="4">
        <v>195</v>
      </c>
      <c r="AS445" s="4" t="s">
        <v>155</v>
      </c>
      <c r="AT445" s="4">
        <v>2</v>
      </c>
      <c r="AU445" s="5">
        <v>0.78312500000000007</v>
      </c>
      <c r="AV445" s="4">
        <v>47.161017000000001</v>
      </c>
      <c r="AW445" s="4">
        <v>-88.490785000000002</v>
      </c>
      <c r="AX445" s="4">
        <v>314.39999999999998</v>
      </c>
      <c r="AY445" s="4">
        <v>38.5</v>
      </c>
      <c r="AZ445" s="4">
        <v>12</v>
      </c>
      <c r="BA445" s="4">
        <v>10</v>
      </c>
      <c r="BB445" s="4" t="s">
        <v>438</v>
      </c>
      <c r="BC445" s="4">
        <v>1.126873</v>
      </c>
      <c r="BD445" s="4">
        <v>1.6</v>
      </c>
      <c r="BE445" s="4">
        <v>2.2756240000000001</v>
      </c>
      <c r="BF445" s="4">
        <v>14.063000000000001</v>
      </c>
      <c r="BG445" s="4">
        <v>11.26</v>
      </c>
      <c r="BH445" s="4">
        <v>0.8</v>
      </c>
      <c r="BI445" s="4">
        <v>18.965</v>
      </c>
      <c r="BJ445" s="4">
        <v>1248.3900000000001</v>
      </c>
      <c r="BK445" s="4">
        <v>548.46500000000003</v>
      </c>
      <c r="BL445" s="4">
        <v>48.613</v>
      </c>
      <c r="BM445" s="4">
        <v>1.21</v>
      </c>
      <c r="BN445" s="4">
        <v>49.823</v>
      </c>
      <c r="BO445" s="4">
        <v>39.393000000000001</v>
      </c>
      <c r="BP445" s="4">
        <v>0.98099999999999998</v>
      </c>
      <c r="BQ445" s="4">
        <v>40.374000000000002</v>
      </c>
      <c r="BR445" s="4">
        <v>304.6705</v>
      </c>
      <c r="BU445" s="4">
        <v>69.286000000000001</v>
      </c>
      <c r="BW445" s="4">
        <v>807.41200000000003</v>
      </c>
      <c r="BX445" s="4">
        <v>0.39287699999999998</v>
      </c>
      <c r="BY445" s="4">
        <v>-5</v>
      </c>
      <c r="BZ445" s="4">
        <v>1.0447010000000001</v>
      </c>
      <c r="CA445" s="4">
        <v>9.6009309999999992</v>
      </c>
      <c r="CB445" s="4">
        <v>21.102959999999999</v>
      </c>
    </row>
    <row r="446" spans="1:80">
      <c r="A446" s="2">
        <v>42440</v>
      </c>
      <c r="B446" s="32">
        <v>0.57498192129629633</v>
      </c>
      <c r="C446" s="4">
        <v>6.4009999999999998</v>
      </c>
      <c r="D446" s="4">
        <v>5.2727000000000004</v>
      </c>
      <c r="E446" s="4" t="s">
        <v>155</v>
      </c>
      <c r="F446" s="4">
        <v>52726.994171999999</v>
      </c>
      <c r="G446" s="4">
        <v>2196</v>
      </c>
      <c r="H446" s="4">
        <v>68</v>
      </c>
      <c r="I446" s="4">
        <v>46112.5</v>
      </c>
      <c r="K446" s="4">
        <v>5.4</v>
      </c>
      <c r="L446" s="4">
        <v>2052</v>
      </c>
      <c r="M446" s="4">
        <v>0.84519999999999995</v>
      </c>
      <c r="N446" s="4">
        <v>5.4108000000000001</v>
      </c>
      <c r="O446" s="4">
        <v>4.4566999999999997</v>
      </c>
      <c r="P446" s="4">
        <v>1856.1572000000001</v>
      </c>
      <c r="Q446" s="4">
        <v>57.476599999999998</v>
      </c>
      <c r="R446" s="4">
        <v>1913.6</v>
      </c>
      <c r="S446" s="4">
        <v>1504.1186</v>
      </c>
      <c r="T446" s="4">
        <v>46.575600000000001</v>
      </c>
      <c r="U446" s="4">
        <v>1550.7</v>
      </c>
      <c r="V446" s="4">
        <v>46112.5</v>
      </c>
      <c r="Y446" s="4">
        <v>1734.442</v>
      </c>
      <c r="Z446" s="4">
        <v>0</v>
      </c>
      <c r="AA446" s="4">
        <v>4.5643000000000002</v>
      </c>
      <c r="AB446" s="4" t="s">
        <v>384</v>
      </c>
      <c r="AC446" s="4">
        <v>0</v>
      </c>
      <c r="AD446" s="4">
        <v>11.5</v>
      </c>
      <c r="AE446" s="4">
        <v>852</v>
      </c>
      <c r="AF446" s="4">
        <v>880</v>
      </c>
      <c r="AG446" s="4">
        <v>883</v>
      </c>
      <c r="AH446" s="4">
        <v>53</v>
      </c>
      <c r="AI446" s="4">
        <v>25.2</v>
      </c>
      <c r="AJ446" s="4">
        <v>0.57999999999999996</v>
      </c>
      <c r="AK446" s="4">
        <v>987</v>
      </c>
      <c r="AL446" s="4">
        <v>8</v>
      </c>
      <c r="AM446" s="4">
        <v>0</v>
      </c>
      <c r="AN446" s="4">
        <v>31</v>
      </c>
      <c r="AO446" s="4">
        <v>189</v>
      </c>
      <c r="AP446" s="4">
        <v>188</v>
      </c>
      <c r="AQ446" s="4">
        <v>3.9</v>
      </c>
      <c r="AR446" s="4">
        <v>195</v>
      </c>
      <c r="AS446" s="4" t="s">
        <v>155</v>
      </c>
      <c r="AT446" s="4">
        <v>2</v>
      </c>
      <c r="AU446" s="5">
        <v>0.783136574074074</v>
      </c>
      <c r="AV446" s="4">
        <v>47.160877999999997</v>
      </c>
      <c r="AW446" s="4">
        <v>-88.490691999999996</v>
      </c>
      <c r="AX446" s="4">
        <v>314.5</v>
      </c>
      <c r="AY446" s="4">
        <v>37.200000000000003</v>
      </c>
      <c r="AZ446" s="4">
        <v>12</v>
      </c>
      <c r="BA446" s="4">
        <v>11</v>
      </c>
      <c r="BB446" s="4" t="s">
        <v>420</v>
      </c>
      <c r="BC446" s="4">
        <v>0.9</v>
      </c>
      <c r="BD446" s="4">
        <v>1.6</v>
      </c>
      <c r="BE446" s="4">
        <v>2.2000000000000002</v>
      </c>
      <c r="BF446" s="4">
        <v>14.063000000000001</v>
      </c>
      <c r="BG446" s="4">
        <v>11.62</v>
      </c>
      <c r="BH446" s="4">
        <v>0.83</v>
      </c>
      <c r="BI446" s="4">
        <v>18.309000000000001</v>
      </c>
      <c r="BJ446" s="4">
        <v>1132.982</v>
      </c>
      <c r="BK446" s="4">
        <v>593.95699999999999</v>
      </c>
      <c r="BL446" s="4">
        <v>40.701999999999998</v>
      </c>
      <c r="BM446" s="4">
        <v>1.26</v>
      </c>
      <c r="BN446" s="4">
        <v>41.962000000000003</v>
      </c>
      <c r="BO446" s="4">
        <v>32.981999999999999</v>
      </c>
      <c r="BP446" s="4">
        <v>1.0209999999999999</v>
      </c>
      <c r="BQ446" s="4">
        <v>34.003999999999998</v>
      </c>
      <c r="BR446" s="4">
        <v>319.28410000000002</v>
      </c>
      <c r="BU446" s="4">
        <v>72.055999999999997</v>
      </c>
      <c r="BW446" s="4">
        <v>694.923</v>
      </c>
      <c r="BX446" s="4">
        <v>0.400391</v>
      </c>
      <c r="BY446" s="4">
        <v>-5</v>
      </c>
      <c r="BZ446" s="4">
        <v>1.0429999999999999</v>
      </c>
      <c r="CA446" s="4">
        <v>9.7845549999999992</v>
      </c>
      <c r="CB446" s="4">
        <v>21.0686</v>
      </c>
    </row>
    <row r="447" spans="1:80">
      <c r="A447" s="2">
        <v>42440</v>
      </c>
      <c r="B447" s="32">
        <v>0.57499349537037037</v>
      </c>
      <c r="C447" s="4">
        <v>6.9470000000000001</v>
      </c>
      <c r="D447" s="4">
        <v>5.2342000000000004</v>
      </c>
      <c r="E447" s="4" t="s">
        <v>155</v>
      </c>
      <c r="F447" s="4">
        <v>52341.585160000002</v>
      </c>
      <c r="G447" s="4">
        <v>2587.8000000000002</v>
      </c>
      <c r="H447" s="4">
        <v>73.5</v>
      </c>
      <c r="I447" s="4">
        <v>46110.9</v>
      </c>
      <c r="K447" s="4">
        <v>6.17</v>
      </c>
      <c r="L447" s="4">
        <v>2052</v>
      </c>
      <c r="M447" s="4">
        <v>0.84130000000000005</v>
      </c>
      <c r="N447" s="4">
        <v>5.8445</v>
      </c>
      <c r="O447" s="4">
        <v>4.4036</v>
      </c>
      <c r="P447" s="4">
        <v>2177.1763999999998</v>
      </c>
      <c r="Q447" s="4">
        <v>61.808199999999999</v>
      </c>
      <c r="R447" s="4">
        <v>2239</v>
      </c>
      <c r="S447" s="4">
        <v>1764.2534000000001</v>
      </c>
      <c r="T447" s="4">
        <v>50.085599999999999</v>
      </c>
      <c r="U447" s="4">
        <v>1814.3</v>
      </c>
      <c r="V447" s="4">
        <v>46110.9</v>
      </c>
      <c r="Y447" s="4">
        <v>1726.375</v>
      </c>
      <c r="Z447" s="4">
        <v>0</v>
      </c>
      <c r="AA447" s="4">
        <v>5.1905999999999999</v>
      </c>
      <c r="AB447" s="4" t="s">
        <v>384</v>
      </c>
      <c r="AC447" s="4">
        <v>0</v>
      </c>
      <c r="AD447" s="4">
        <v>11.4</v>
      </c>
      <c r="AE447" s="4">
        <v>851</v>
      </c>
      <c r="AF447" s="4">
        <v>880</v>
      </c>
      <c r="AG447" s="4">
        <v>883</v>
      </c>
      <c r="AH447" s="4">
        <v>53</v>
      </c>
      <c r="AI447" s="4">
        <v>25.2</v>
      </c>
      <c r="AJ447" s="4">
        <v>0.57999999999999996</v>
      </c>
      <c r="AK447" s="4">
        <v>987</v>
      </c>
      <c r="AL447" s="4">
        <v>8</v>
      </c>
      <c r="AM447" s="4">
        <v>0</v>
      </c>
      <c r="AN447" s="4">
        <v>31</v>
      </c>
      <c r="AO447" s="4">
        <v>189.4</v>
      </c>
      <c r="AP447" s="4">
        <v>188.4</v>
      </c>
      <c r="AQ447" s="4">
        <v>3.9</v>
      </c>
      <c r="AR447" s="4">
        <v>195</v>
      </c>
      <c r="AS447" s="4" t="s">
        <v>155</v>
      </c>
      <c r="AT447" s="4">
        <v>2</v>
      </c>
      <c r="AU447" s="5">
        <v>0.78314814814814815</v>
      </c>
      <c r="AV447" s="4">
        <v>47.160736</v>
      </c>
      <c r="AW447" s="4">
        <v>-88.490639000000002</v>
      </c>
      <c r="AX447" s="4">
        <v>314.8</v>
      </c>
      <c r="AY447" s="4">
        <v>36.799999999999997</v>
      </c>
      <c r="AZ447" s="4">
        <v>12</v>
      </c>
      <c r="BA447" s="4">
        <v>11</v>
      </c>
      <c r="BB447" s="4" t="s">
        <v>420</v>
      </c>
      <c r="BC447" s="4">
        <v>0.924176</v>
      </c>
      <c r="BD447" s="4">
        <v>1.4549449999999999</v>
      </c>
      <c r="BE447" s="4">
        <v>2.2000000000000002</v>
      </c>
      <c r="BF447" s="4">
        <v>14.063000000000001</v>
      </c>
      <c r="BG447" s="4">
        <v>11.31</v>
      </c>
      <c r="BH447" s="4">
        <v>0.8</v>
      </c>
      <c r="BI447" s="4">
        <v>18.861999999999998</v>
      </c>
      <c r="BJ447" s="4">
        <v>1192.3900000000001</v>
      </c>
      <c r="BK447" s="4">
        <v>571.80899999999997</v>
      </c>
      <c r="BL447" s="4">
        <v>46.515999999999998</v>
      </c>
      <c r="BM447" s="4">
        <v>1.321</v>
      </c>
      <c r="BN447" s="4">
        <v>47.835999999999999</v>
      </c>
      <c r="BO447" s="4">
        <v>37.694000000000003</v>
      </c>
      <c r="BP447" s="4">
        <v>1.07</v>
      </c>
      <c r="BQ447" s="4">
        <v>38.764000000000003</v>
      </c>
      <c r="BR447" s="4">
        <v>311.0779</v>
      </c>
      <c r="BU447" s="4">
        <v>69.88</v>
      </c>
      <c r="BW447" s="4">
        <v>769.99699999999996</v>
      </c>
      <c r="BX447" s="4">
        <v>0.35337099999999999</v>
      </c>
      <c r="BY447" s="4">
        <v>-5</v>
      </c>
      <c r="BZ447" s="4">
        <v>1.044732</v>
      </c>
      <c r="CA447" s="4">
        <v>8.6355039999999992</v>
      </c>
      <c r="CB447" s="4">
        <v>21.103586</v>
      </c>
    </row>
    <row r="448" spans="1:80">
      <c r="A448" s="2">
        <v>42440</v>
      </c>
      <c r="B448" s="32">
        <v>0.57500506944444452</v>
      </c>
      <c r="C448" s="4">
        <v>8.1050000000000004</v>
      </c>
      <c r="D448" s="4">
        <v>4.7374000000000001</v>
      </c>
      <c r="E448" s="4" t="s">
        <v>155</v>
      </c>
      <c r="F448" s="4">
        <v>47373.772652</v>
      </c>
      <c r="G448" s="4">
        <v>2756.3</v>
      </c>
      <c r="H448" s="4">
        <v>80.7</v>
      </c>
      <c r="I448" s="4">
        <v>45324.6</v>
      </c>
      <c r="K448" s="4">
        <v>6.35</v>
      </c>
      <c r="L448" s="4">
        <v>2052</v>
      </c>
      <c r="M448" s="4">
        <v>0.83799999999999997</v>
      </c>
      <c r="N448" s="4">
        <v>6.7916999999999996</v>
      </c>
      <c r="O448" s="4">
        <v>3.9698000000000002</v>
      </c>
      <c r="P448" s="4">
        <v>2309.7033999999999</v>
      </c>
      <c r="Q448" s="4">
        <v>67.624499999999998</v>
      </c>
      <c r="R448" s="4">
        <v>2377.3000000000002</v>
      </c>
      <c r="S448" s="4">
        <v>1871.6452999999999</v>
      </c>
      <c r="T448" s="4">
        <v>54.7988</v>
      </c>
      <c r="U448" s="4">
        <v>1926.4</v>
      </c>
      <c r="V448" s="4">
        <v>45324.634599999998</v>
      </c>
      <c r="Y448" s="4">
        <v>1719.5219999999999</v>
      </c>
      <c r="Z448" s="4">
        <v>0</v>
      </c>
      <c r="AA448" s="4">
        <v>5.3251999999999997</v>
      </c>
      <c r="AB448" s="4" t="s">
        <v>384</v>
      </c>
      <c r="AC448" s="4">
        <v>0</v>
      </c>
      <c r="AD448" s="4">
        <v>11.5</v>
      </c>
      <c r="AE448" s="4">
        <v>851</v>
      </c>
      <c r="AF448" s="4">
        <v>879</v>
      </c>
      <c r="AG448" s="4">
        <v>883</v>
      </c>
      <c r="AH448" s="4">
        <v>53</v>
      </c>
      <c r="AI448" s="4">
        <v>25.2</v>
      </c>
      <c r="AJ448" s="4">
        <v>0.57999999999999996</v>
      </c>
      <c r="AK448" s="4">
        <v>987</v>
      </c>
      <c r="AL448" s="4">
        <v>8</v>
      </c>
      <c r="AM448" s="4">
        <v>0</v>
      </c>
      <c r="AN448" s="4">
        <v>31</v>
      </c>
      <c r="AO448" s="4">
        <v>189.6</v>
      </c>
      <c r="AP448" s="4">
        <v>188.6</v>
      </c>
      <c r="AQ448" s="4">
        <v>4</v>
      </c>
      <c r="AR448" s="4">
        <v>195</v>
      </c>
      <c r="AS448" s="4" t="s">
        <v>155</v>
      </c>
      <c r="AT448" s="4">
        <v>2</v>
      </c>
      <c r="AU448" s="5">
        <v>0.7831597222222223</v>
      </c>
      <c r="AV448" s="4">
        <v>47.160598</v>
      </c>
      <c r="AW448" s="4">
        <v>-88.490624999999994</v>
      </c>
      <c r="AX448" s="4">
        <v>315</v>
      </c>
      <c r="AY448" s="4">
        <v>34.799999999999997</v>
      </c>
      <c r="AZ448" s="4">
        <v>12</v>
      </c>
      <c r="BA448" s="4">
        <v>11</v>
      </c>
      <c r="BB448" s="4" t="s">
        <v>420</v>
      </c>
      <c r="BC448" s="4">
        <v>1.024076</v>
      </c>
      <c r="BD448" s="4">
        <v>1.024076</v>
      </c>
      <c r="BE448" s="4">
        <v>2.1759240000000002</v>
      </c>
      <c r="BF448" s="4">
        <v>14.063000000000001</v>
      </c>
      <c r="BG448" s="4">
        <v>11.06</v>
      </c>
      <c r="BH448" s="4">
        <v>0.79</v>
      </c>
      <c r="BI448" s="4">
        <v>19.335999999999999</v>
      </c>
      <c r="BJ448" s="4">
        <v>1346.146</v>
      </c>
      <c r="BK448" s="4">
        <v>500.79500000000002</v>
      </c>
      <c r="BL448" s="4">
        <v>47.941000000000003</v>
      </c>
      <c r="BM448" s="4">
        <v>1.4039999999999999</v>
      </c>
      <c r="BN448" s="4">
        <v>49.344999999999999</v>
      </c>
      <c r="BO448" s="4">
        <v>38.848999999999997</v>
      </c>
      <c r="BP448" s="4">
        <v>1.137</v>
      </c>
      <c r="BQ448" s="4">
        <v>39.985999999999997</v>
      </c>
      <c r="BR448" s="4">
        <v>297.06079999999997</v>
      </c>
      <c r="BU448" s="4">
        <v>67.619</v>
      </c>
      <c r="BW448" s="4">
        <v>767.44799999999998</v>
      </c>
      <c r="BX448" s="4">
        <v>0.33257700000000001</v>
      </c>
      <c r="BY448" s="4">
        <v>-5</v>
      </c>
      <c r="BZ448" s="4">
        <v>1.045701</v>
      </c>
      <c r="CA448" s="4">
        <v>8.1273510000000009</v>
      </c>
      <c r="CB448" s="4">
        <v>21.123159999999999</v>
      </c>
    </row>
    <row r="449" spans="1:80">
      <c r="A449" s="2">
        <v>42440</v>
      </c>
      <c r="B449" s="32">
        <v>0.57501664351851856</v>
      </c>
      <c r="C449" s="4">
        <v>8.7729999999999997</v>
      </c>
      <c r="D449" s="4">
        <v>4.3468999999999998</v>
      </c>
      <c r="E449" s="4" t="s">
        <v>155</v>
      </c>
      <c r="F449" s="4">
        <v>43469.324546999997</v>
      </c>
      <c r="G449" s="4">
        <v>2569.9</v>
      </c>
      <c r="H449" s="4">
        <v>80.7</v>
      </c>
      <c r="I449" s="4">
        <v>39217.699999999997</v>
      </c>
      <c r="K449" s="4">
        <v>5.72</v>
      </c>
      <c r="L449" s="4">
        <v>2052</v>
      </c>
      <c r="M449" s="4">
        <v>0.84279999999999999</v>
      </c>
      <c r="N449" s="4">
        <v>7.3939000000000004</v>
      </c>
      <c r="O449" s="4">
        <v>3.6635</v>
      </c>
      <c r="P449" s="4">
        <v>2165.8485000000001</v>
      </c>
      <c r="Q449" s="4">
        <v>68.012799999999999</v>
      </c>
      <c r="R449" s="4">
        <v>2233.9</v>
      </c>
      <c r="S449" s="4">
        <v>1755.0739000000001</v>
      </c>
      <c r="T449" s="4">
        <v>55.113500000000002</v>
      </c>
      <c r="U449" s="4">
        <v>1810.2</v>
      </c>
      <c r="V449" s="4">
        <v>39217.668899999997</v>
      </c>
      <c r="Y449" s="4">
        <v>1729.396</v>
      </c>
      <c r="Z449" s="4">
        <v>0</v>
      </c>
      <c r="AA449" s="4">
        <v>4.8212000000000002</v>
      </c>
      <c r="AB449" s="4" t="s">
        <v>384</v>
      </c>
      <c r="AC449" s="4">
        <v>0</v>
      </c>
      <c r="AD449" s="4">
        <v>11.4</v>
      </c>
      <c r="AE449" s="4">
        <v>851</v>
      </c>
      <c r="AF449" s="4">
        <v>879</v>
      </c>
      <c r="AG449" s="4">
        <v>884</v>
      </c>
      <c r="AH449" s="4">
        <v>53</v>
      </c>
      <c r="AI449" s="4">
        <v>25.2</v>
      </c>
      <c r="AJ449" s="4">
        <v>0.57999999999999996</v>
      </c>
      <c r="AK449" s="4">
        <v>987</v>
      </c>
      <c r="AL449" s="4">
        <v>8</v>
      </c>
      <c r="AM449" s="4">
        <v>0</v>
      </c>
      <c r="AN449" s="4">
        <v>31</v>
      </c>
      <c r="AO449" s="4">
        <v>189</v>
      </c>
      <c r="AP449" s="4">
        <v>188</v>
      </c>
      <c r="AQ449" s="4">
        <v>4</v>
      </c>
      <c r="AR449" s="4">
        <v>195</v>
      </c>
      <c r="AS449" s="4" t="s">
        <v>155</v>
      </c>
      <c r="AT449" s="4">
        <v>2</v>
      </c>
      <c r="AU449" s="5">
        <v>0.78317129629629623</v>
      </c>
      <c r="AV449" s="4">
        <v>47.160465000000002</v>
      </c>
      <c r="AW449" s="4">
        <v>-88.490622000000002</v>
      </c>
      <c r="AX449" s="4">
        <v>315.10000000000002</v>
      </c>
      <c r="AY449" s="4">
        <v>32.799999999999997</v>
      </c>
      <c r="AZ449" s="4">
        <v>12</v>
      </c>
      <c r="BA449" s="4">
        <v>11</v>
      </c>
      <c r="BB449" s="4" t="s">
        <v>420</v>
      </c>
      <c r="BC449" s="4">
        <v>1.1000000000000001</v>
      </c>
      <c r="BD449" s="4">
        <v>1.124242</v>
      </c>
      <c r="BE449" s="4">
        <v>2.1242420000000002</v>
      </c>
      <c r="BF449" s="4">
        <v>14.063000000000001</v>
      </c>
      <c r="BG449" s="4">
        <v>11.42</v>
      </c>
      <c r="BH449" s="4">
        <v>0.81</v>
      </c>
      <c r="BI449" s="4">
        <v>18.654</v>
      </c>
      <c r="BJ449" s="4">
        <v>1496.384</v>
      </c>
      <c r="BK449" s="4">
        <v>471.899</v>
      </c>
      <c r="BL449" s="4">
        <v>45.902000000000001</v>
      </c>
      <c r="BM449" s="4">
        <v>1.4410000000000001</v>
      </c>
      <c r="BN449" s="4">
        <v>47.344000000000001</v>
      </c>
      <c r="BO449" s="4">
        <v>37.197000000000003</v>
      </c>
      <c r="BP449" s="4">
        <v>1.1679999999999999</v>
      </c>
      <c r="BQ449" s="4">
        <v>38.365000000000002</v>
      </c>
      <c r="BR449" s="4">
        <v>262.45209999999997</v>
      </c>
      <c r="BU449" s="4">
        <v>69.441000000000003</v>
      </c>
      <c r="BW449" s="4">
        <v>709.46</v>
      </c>
      <c r="BX449" s="4">
        <v>0.32539200000000001</v>
      </c>
      <c r="BY449" s="4">
        <v>-5</v>
      </c>
      <c r="BZ449" s="4">
        <v>1.045299</v>
      </c>
      <c r="CA449" s="4">
        <v>7.9517670000000003</v>
      </c>
      <c r="CB449" s="4">
        <v>21.11504</v>
      </c>
    </row>
    <row r="450" spans="1:80">
      <c r="A450" s="2">
        <v>42440</v>
      </c>
      <c r="B450" s="32">
        <v>0.57502821759259259</v>
      </c>
      <c r="C450" s="4">
        <v>9.1470000000000002</v>
      </c>
      <c r="D450" s="4">
        <v>3.6040000000000001</v>
      </c>
      <c r="E450" s="4" t="s">
        <v>155</v>
      </c>
      <c r="F450" s="4">
        <v>36039.599666000002</v>
      </c>
      <c r="G450" s="4">
        <v>2088.8000000000002</v>
      </c>
      <c r="H450" s="4">
        <v>75.400000000000006</v>
      </c>
      <c r="I450" s="4">
        <v>34087.800000000003</v>
      </c>
      <c r="K450" s="4">
        <v>4.91</v>
      </c>
      <c r="L450" s="4">
        <v>2052</v>
      </c>
      <c r="M450" s="4">
        <v>0.85219999999999996</v>
      </c>
      <c r="N450" s="4">
        <v>7.7953999999999999</v>
      </c>
      <c r="O450" s="4">
        <v>3.0712999999999999</v>
      </c>
      <c r="P450" s="4">
        <v>1780.0824</v>
      </c>
      <c r="Q450" s="4">
        <v>64.255399999999995</v>
      </c>
      <c r="R450" s="4">
        <v>1844.3</v>
      </c>
      <c r="S450" s="4">
        <v>1442.4721999999999</v>
      </c>
      <c r="T450" s="4">
        <v>52.0687</v>
      </c>
      <c r="U450" s="4">
        <v>1494.5</v>
      </c>
      <c r="V450" s="4">
        <v>34087.848400000003</v>
      </c>
      <c r="Y450" s="4">
        <v>1748.701</v>
      </c>
      <c r="Z450" s="4">
        <v>0</v>
      </c>
      <c r="AA450" s="4">
        <v>4.1841999999999997</v>
      </c>
      <c r="AB450" s="4" t="s">
        <v>384</v>
      </c>
      <c r="AC450" s="4">
        <v>0</v>
      </c>
      <c r="AD450" s="4">
        <v>11.5</v>
      </c>
      <c r="AE450" s="4">
        <v>852</v>
      </c>
      <c r="AF450" s="4">
        <v>877</v>
      </c>
      <c r="AG450" s="4">
        <v>884</v>
      </c>
      <c r="AH450" s="4">
        <v>53</v>
      </c>
      <c r="AI450" s="4">
        <v>25.2</v>
      </c>
      <c r="AJ450" s="4">
        <v>0.57999999999999996</v>
      </c>
      <c r="AK450" s="4">
        <v>987</v>
      </c>
      <c r="AL450" s="4">
        <v>8</v>
      </c>
      <c r="AM450" s="4">
        <v>0</v>
      </c>
      <c r="AN450" s="4">
        <v>31</v>
      </c>
      <c r="AO450" s="4">
        <v>189</v>
      </c>
      <c r="AP450" s="4">
        <v>188</v>
      </c>
      <c r="AQ450" s="4">
        <v>4</v>
      </c>
      <c r="AR450" s="4">
        <v>195</v>
      </c>
      <c r="AS450" s="4" t="s">
        <v>155</v>
      </c>
      <c r="AT450" s="4">
        <v>2</v>
      </c>
      <c r="AU450" s="5">
        <v>0.78318287037037038</v>
      </c>
      <c r="AV450" s="4">
        <v>47.160335000000003</v>
      </c>
      <c r="AW450" s="4">
        <v>-88.490632000000005</v>
      </c>
      <c r="AX450" s="4">
        <v>314.8</v>
      </c>
      <c r="AY450" s="4">
        <v>32.1</v>
      </c>
      <c r="AZ450" s="4">
        <v>12</v>
      </c>
      <c r="BA450" s="4">
        <v>11</v>
      </c>
      <c r="BB450" s="4" t="s">
        <v>420</v>
      </c>
      <c r="BC450" s="4">
        <v>1.1000000000000001</v>
      </c>
      <c r="BD450" s="4">
        <v>1.2</v>
      </c>
      <c r="BE450" s="4">
        <v>2.1750250000000002</v>
      </c>
      <c r="BF450" s="4">
        <v>14.063000000000001</v>
      </c>
      <c r="BG450" s="4">
        <v>12.2</v>
      </c>
      <c r="BH450" s="4">
        <v>0.87</v>
      </c>
      <c r="BI450" s="4">
        <v>17.344000000000001</v>
      </c>
      <c r="BJ450" s="4">
        <v>1655.6420000000001</v>
      </c>
      <c r="BK450" s="4">
        <v>415.16899999999998</v>
      </c>
      <c r="BL450" s="4">
        <v>39.591999999999999</v>
      </c>
      <c r="BM450" s="4">
        <v>1.429</v>
      </c>
      <c r="BN450" s="4">
        <v>41.021000000000001</v>
      </c>
      <c r="BO450" s="4">
        <v>32.082999999999998</v>
      </c>
      <c r="BP450" s="4">
        <v>1.1579999999999999</v>
      </c>
      <c r="BQ450" s="4">
        <v>33.241</v>
      </c>
      <c r="BR450" s="4">
        <v>239.4008</v>
      </c>
      <c r="BU450" s="4">
        <v>73.686999999999998</v>
      </c>
      <c r="BW450" s="4">
        <v>646.16200000000003</v>
      </c>
      <c r="BX450" s="4">
        <v>0.367145</v>
      </c>
      <c r="BY450" s="4">
        <v>-5</v>
      </c>
      <c r="BZ450" s="4">
        <v>1.0461339999999999</v>
      </c>
      <c r="CA450" s="4">
        <v>8.9721060000000001</v>
      </c>
      <c r="CB450" s="4">
        <v>21.131907000000002</v>
      </c>
    </row>
    <row r="451" spans="1:80">
      <c r="A451" s="2">
        <v>42440</v>
      </c>
      <c r="B451" s="32">
        <v>0.57503979166666663</v>
      </c>
      <c r="C451" s="4">
        <v>9.3230000000000004</v>
      </c>
      <c r="D451" s="4">
        <v>3.4270999999999998</v>
      </c>
      <c r="E451" s="4" t="s">
        <v>155</v>
      </c>
      <c r="F451" s="4">
        <v>34270.639931999998</v>
      </c>
      <c r="G451" s="4">
        <v>1985.6</v>
      </c>
      <c r="H451" s="4">
        <v>75.400000000000006</v>
      </c>
      <c r="I451" s="4">
        <v>31028.3</v>
      </c>
      <c r="K451" s="4">
        <v>4.5</v>
      </c>
      <c r="L451" s="4">
        <v>2052</v>
      </c>
      <c r="M451" s="4">
        <v>0.85560000000000003</v>
      </c>
      <c r="N451" s="4">
        <v>7.9764999999999997</v>
      </c>
      <c r="O451" s="4">
        <v>2.9319999999999999</v>
      </c>
      <c r="P451" s="4">
        <v>1698.742</v>
      </c>
      <c r="Q451" s="4">
        <v>64.477400000000003</v>
      </c>
      <c r="R451" s="4">
        <v>1763.2</v>
      </c>
      <c r="S451" s="4">
        <v>1376.5588</v>
      </c>
      <c r="T451" s="4">
        <v>52.248699999999999</v>
      </c>
      <c r="U451" s="4">
        <v>1428.8</v>
      </c>
      <c r="V451" s="4">
        <v>31028.347900000001</v>
      </c>
      <c r="Y451" s="4">
        <v>1755.5889999999999</v>
      </c>
      <c r="Z451" s="4">
        <v>0</v>
      </c>
      <c r="AA451" s="4">
        <v>3.8479000000000001</v>
      </c>
      <c r="AB451" s="4" t="s">
        <v>384</v>
      </c>
      <c r="AC451" s="4">
        <v>0</v>
      </c>
      <c r="AD451" s="4">
        <v>11.4</v>
      </c>
      <c r="AE451" s="4">
        <v>852</v>
      </c>
      <c r="AF451" s="4">
        <v>876</v>
      </c>
      <c r="AG451" s="4">
        <v>883</v>
      </c>
      <c r="AH451" s="4">
        <v>53</v>
      </c>
      <c r="AI451" s="4">
        <v>25.2</v>
      </c>
      <c r="AJ451" s="4">
        <v>0.57999999999999996</v>
      </c>
      <c r="AK451" s="4">
        <v>987</v>
      </c>
      <c r="AL451" s="4">
        <v>8</v>
      </c>
      <c r="AM451" s="4">
        <v>0</v>
      </c>
      <c r="AN451" s="4">
        <v>31</v>
      </c>
      <c r="AO451" s="4">
        <v>189</v>
      </c>
      <c r="AP451" s="4">
        <v>188</v>
      </c>
      <c r="AQ451" s="4">
        <v>4</v>
      </c>
      <c r="AR451" s="4">
        <v>195</v>
      </c>
      <c r="AS451" s="4" t="s">
        <v>155</v>
      </c>
      <c r="AT451" s="4">
        <v>2</v>
      </c>
      <c r="AU451" s="5">
        <v>0.78319444444444442</v>
      </c>
      <c r="AV451" s="4">
        <v>47.160206000000002</v>
      </c>
      <c r="AW451" s="4">
        <v>-88.490632000000005</v>
      </c>
      <c r="AX451" s="4">
        <v>314.60000000000002</v>
      </c>
      <c r="AY451" s="4">
        <v>31.7</v>
      </c>
      <c r="AZ451" s="4">
        <v>12</v>
      </c>
      <c r="BA451" s="4">
        <v>11</v>
      </c>
      <c r="BB451" s="4" t="s">
        <v>420</v>
      </c>
      <c r="BC451" s="4">
        <v>1.1000000000000001</v>
      </c>
      <c r="BD451" s="4">
        <v>1.2248749999999999</v>
      </c>
      <c r="BE451" s="4">
        <v>2.1</v>
      </c>
      <c r="BF451" s="4">
        <v>14.063000000000001</v>
      </c>
      <c r="BG451" s="4">
        <v>12.5</v>
      </c>
      <c r="BH451" s="4">
        <v>0.89</v>
      </c>
      <c r="BI451" s="4">
        <v>16.884</v>
      </c>
      <c r="BJ451" s="4">
        <v>1726.135</v>
      </c>
      <c r="BK451" s="4">
        <v>403.83699999999999</v>
      </c>
      <c r="BL451" s="4">
        <v>38.497</v>
      </c>
      <c r="BM451" s="4">
        <v>1.4610000000000001</v>
      </c>
      <c r="BN451" s="4">
        <v>39.957999999999998</v>
      </c>
      <c r="BO451" s="4">
        <v>31.196000000000002</v>
      </c>
      <c r="BP451" s="4">
        <v>1.1839999999999999</v>
      </c>
      <c r="BQ451" s="4">
        <v>32.380000000000003</v>
      </c>
      <c r="BR451" s="4">
        <v>222.0324</v>
      </c>
      <c r="BU451" s="4">
        <v>75.376000000000005</v>
      </c>
      <c r="BW451" s="4">
        <v>605.45500000000004</v>
      </c>
      <c r="BX451" s="4">
        <v>0.42261900000000002</v>
      </c>
      <c r="BY451" s="4">
        <v>-5</v>
      </c>
      <c r="BZ451" s="4">
        <v>1.044567</v>
      </c>
      <c r="CA451" s="4">
        <v>10.327752</v>
      </c>
      <c r="CB451" s="4">
        <v>21.100252999999999</v>
      </c>
    </row>
    <row r="452" spans="1:80">
      <c r="A452" s="2">
        <v>42440</v>
      </c>
      <c r="B452" s="32">
        <v>0.57505136574074067</v>
      </c>
      <c r="C452" s="4">
        <v>9.3219999999999992</v>
      </c>
      <c r="D452" s="4">
        <v>3.339</v>
      </c>
      <c r="E452" s="4" t="s">
        <v>155</v>
      </c>
      <c r="F452" s="4">
        <v>33390.495532000001</v>
      </c>
      <c r="G452" s="4">
        <v>1904.1</v>
      </c>
      <c r="H452" s="4">
        <v>74.8</v>
      </c>
      <c r="I452" s="4">
        <v>29145.599999999999</v>
      </c>
      <c r="K452" s="4">
        <v>4.4000000000000004</v>
      </c>
      <c r="L452" s="4">
        <v>2052</v>
      </c>
      <c r="M452" s="4">
        <v>0.85819999999999996</v>
      </c>
      <c r="N452" s="4">
        <v>8.0005000000000006</v>
      </c>
      <c r="O452" s="4">
        <v>2.8656000000000001</v>
      </c>
      <c r="P452" s="4">
        <v>1634.1424999999999</v>
      </c>
      <c r="Q452" s="4">
        <v>64.1935</v>
      </c>
      <c r="R452" s="4">
        <v>1698.3</v>
      </c>
      <c r="S452" s="4">
        <v>1324.2112</v>
      </c>
      <c r="T452" s="4">
        <v>52.018599999999999</v>
      </c>
      <c r="U452" s="4">
        <v>1376.2</v>
      </c>
      <c r="V452" s="4">
        <v>29145.601699999999</v>
      </c>
      <c r="Y452" s="4">
        <v>1761.0409999999999</v>
      </c>
      <c r="Z452" s="4">
        <v>0</v>
      </c>
      <c r="AA452" s="4">
        <v>3.7761</v>
      </c>
      <c r="AB452" s="4" t="s">
        <v>384</v>
      </c>
      <c r="AC452" s="4">
        <v>0</v>
      </c>
      <c r="AD452" s="4">
        <v>11.4</v>
      </c>
      <c r="AE452" s="4">
        <v>852</v>
      </c>
      <c r="AF452" s="4">
        <v>877</v>
      </c>
      <c r="AG452" s="4">
        <v>884</v>
      </c>
      <c r="AH452" s="4">
        <v>53</v>
      </c>
      <c r="AI452" s="4">
        <v>25.2</v>
      </c>
      <c r="AJ452" s="4">
        <v>0.57999999999999996</v>
      </c>
      <c r="AK452" s="4">
        <v>987</v>
      </c>
      <c r="AL452" s="4">
        <v>8</v>
      </c>
      <c r="AM452" s="4">
        <v>0</v>
      </c>
      <c r="AN452" s="4">
        <v>31</v>
      </c>
      <c r="AO452" s="4">
        <v>189</v>
      </c>
      <c r="AP452" s="4">
        <v>188</v>
      </c>
      <c r="AQ452" s="4">
        <v>3.8</v>
      </c>
      <c r="AR452" s="4">
        <v>195</v>
      </c>
      <c r="AS452" s="4" t="s">
        <v>155</v>
      </c>
      <c r="AT452" s="4">
        <v>2</v>
      </c>
      <c r="AU452" s="5">
        <v>0.78320601851851857</v>
      </c>
      <c r="AV452" s="4">
        <v>47.160075999999997</v>
      </c>
      <c r="AW452" s="4">
        <v>-88.490615000000005</v>
      </c>
      <c r="AX452" s="4">
        <v>314.39999999999998</v>
      </c>
      <c r="AY452" s="4">
        <v>31.9</v>
      </c>
      <c r="AZ452" s="4">
        <v>12</v>
      </c>
      <c r="BA452" s="4">
        <v>11</v>
      </c>
      <c r="BB452" s="4" t="s">
        <v>420</v>
      </c>
      <c r="BC452" s="4">
        <v>1.1000000000000001</v>
      </c>
      <c r="BD452" s="4">
        <v>1.3</v>
      </c>
      <c r="BE452" s="4">
        <v>2.1</v>
      </c>
      <c r="BF452" s="4">
        <v>14.063000000000001</v>
      </c>
      <c r="BG452" s="4">
        <v>12.75</v>
      </c>
      <c r="BH452" s="4">
        <v>0.91</v>
      </c>
      <c r="BI452" s="4">
        <v>16.521999999999998</v>
      </c>
      <c r="BJ452" s="4">
        <v>1760.394</v>
      </c>
      <c r="BK452" s="4">
        <v>401.315</v>
      </c>
      <c r="BL452" s="4">
        <v>37.655000000000001</v>
      </c>
      <c r="BM452" s="4">
        <v>1.4790000000000001</v>
      </c>
      <c r="BN452" s="4">
        <v>39.134</v>
      </c>
      <c r="BO452" s="4">
        <v>30.513000000000002</v>
      </c>
      <c r="BP452" s="4">
        <v>1.1990000000000001</v>
      </c>
      <c r="BQ452" s="4">
        <v>31.712</v>
      </c>
      <c r="BR452" s="4">
        <v>212.06209999999999</v>
      </c>
      <c r="BU452" s="4">
        <v>76.88</v>
      </c>
      <c r="BW452" s="4">
        <v>604.13900000000001</v>
      </c>
      <c r="BX452" s="4">
        <v>0.46215499999999998</v>
      </c>
      <c r="BY452" s="4">
        <v>-5</v>
      </c>
      <c r="BZ452" s="4">
        <v>1.0448660000000001</v>
      </c>
      <c r="CA452" s="4">
        <v>11.293913</v>
      </c>
      <c r="CB452" s="4">
        <v>21.106293000000001</v>
      </c>
    </row>
    <row r="453" spans="1:80">
      <c r="A453" s="2">
        <v>42440</v>
      </c>
      <c r="B453" s="32">
        <v>0.57506293981481482</v>
      </c>
      <c r="C453" s="4">
        <v>9.2810000000000006</v>
      </c>
      <c r="D453" s="4">
        <v>3.5907</v>
      </c>
      <c r="E453" s="4" t="s">
        <v>155</v>
      </c>
      <c r="F453" s="4">
        <v>35907.485282000001</v>
      </c>
      <c r="G453" s="4">
        <v>1815.4</v>
      </c>
      <c r="H453" s="4">
        <v>72.2</v>
      </c>
      <c r="I453" s="4">
        <v>28037.599999999999</v>
      </c>
      <c r="K453" s="4">
        <v>4.3099999999999996</v>
      </c>
      <c r="L453" s="4">
        <v>2052</v>
      </c>
      <c r="M453" s="4">
        <v>0.85729999999999995</v>
      </c>
      <c r="N453" s="4">
        <v>7.9564000000000004</v>
      </c>
      <c r="O453" s="4">
        <v>3.0781999999999998</v>
      </c>
      <c r="P453" s="4">
        <v>1556.2605000000001</v>
      </c>
      <c r="Q453" s="4">
        <v>61.907299999999999</v>
      </c>
      <c r="R453" s="4">
        <v>1618.2</v>
      </c>
      <c r="S453" s="4">
        <v>1261.1003000000001</v>
      </c>
      <c r="T453" s="4">
        <v>50.165999999999997</v>
      </c>
      <c r="U453" s="4">
        <v>1311.3</v>
      </c>
      <c r="V453" s="4">
        <v>28037.584200000001</v>
      </c>
      <c r="Y453" s="4">
        <v>1759.1120000000001</v>
      </c>
      <c r="Z453" s="4">
        <v>0</v>
      </c>
      <c r="AA453" s="4">
        <v>3.6919</v>
      </c>
      <c r="AB453" s="4" t="s">
        <v>384</v>
      </c>
      <c r="AC453" s="4">
        <v>0</v>
      </c>
      <c r="AD453" s="4">
        <v>11.5</v>
      </c>
      <c r="AE453" s="4">
        <v>851</v>
      </c>
      <c r="AF453" s="4">
        <v>877</v>
      </c>
      <c r="AG453" s="4">
        <v>883</v>
      </c>
      <c r="AH453" s="4">
        <v>53</v>
      </c>
      <c r="AI453" s="4">
        <v>25.2</v>
      </c>
      <c r="AJ453" s="4">
        <v>0.57999999999999996</v>
      </c>
      <c r="AK453" s="4">
        <v>987</v>
      </c>
      <c r="AL453" s="4">
        <v>8</v>
      </c>
      <c r="AM453" s="4">
        <v>0</v>
      </c>
      <c r="AN453" s="4">
        <v>31</v>
      </c>
      <c r="AO453" s="4">
        <v>189</v>
      </c>
      <c r="AP453" s="4">
        <v>188</v>
      </c>
      <c r="AQ453" s="4">
        <v>3.8</v>
      </c>
      <c r="AR453" s="4">
        <v>195</v>
      </c>
      <c r="AS453" s="4" t="s">
        <v>155</v>
      </c>
      <c r="AT453" s="4">
        <v>2</v>
      </c>
      <c r="AU453" s="5">
        <v>0.78321759259259249</v>
      </c>
      <c r="AV453" s="4">
        <v>47.159948999999997</v>
      </c>
      <c r="AW453" s="4">
        <v>-88.490589999999997</v>
      </c>
      <c r="AX453" s="4">
        <v>314.10000000000002</v>
      </c>
      <c r="AY453" s="4">
        <v>31.9</v>
      </c>
      <c r="AZ453" s="4">
        <v>12</v>
      </c>
      <c r="BA453" s="4">
        <v>11</v>
      </c>
      <c r="BB453" s="4" t="s">
        <v>420</v>
      </c>
      <c r="BC453" s="4">
        <v>1.1000000000000001</v>
      </c>
      <c r="BD453" s="4">
        <v>1.324675</v>
      </c>
      <c r="BE453" s="4">
        <v>2.1246749999999999</v>
      </c>
      <c r="BF453" s="4">
        <v>14.063000000000001</v>
      </c>
      <c r="BG453" s="4">
        <v>12.66</v>
      </c>
      <c r="BH453" s="4">
        <v>0.9</v>
      </c>
      <c r="BI453" s="4">
        <v>16.649999999999999</v>
      </c>
      <c r="BJ453" s="4">
        <v>1743.3579999999999</v>
      </c>
      <c r="BK453" s="4">
        <v>429.29</v>
      </c>
      <c r="BL453" s="4">
        <v>35.71</v>
      </c>
      <c r="BM453" s="4">
        <v>1.421</v>
      </c>
      <c r="BN453" s="4">
        <v>37.131</v>
      </c>
      <c r="BO453" s="4">
        <v>28.937000000000001</v>
      </c>
      <c r="BP453" s="4">
        <v>1.151</v>
      </c>
      <c r="BQ453" s="4">
        <v>30.088000000000001</v>
      </c>
      <c r="BR453" s="4">
        <v>203.1465</v>
      </c>
      <c r="BU453" s="4">
        <v>76.474000000000004</v>
      </c>
      <c r="BW453" s="4">
        <v>588.19000000000005</v>
      </c>
      <c r="BX453" s="4">
        <v>0.465113</v>
      </c>
      <c r="BY453" s="4">
        <v>-5</v>
      </c>
      <c r="BZ453" s="4">
        <v>1.0464329999999999</v>
      </c>
      <c r="CA453" s="4">
        <v>11.366199</v>
      </c>
      <c r="CB453" s="4">
        <v>21.137947</v>
      </c>
    </row>
    <row r="454" spans="1:80">
      <c r="A454" s="2">
        <v>42440</v>
      </c>
      <c r="B454" s="32">
        <v>0.57507451388888886</v>
      </c>
      <c r="C454" s="4">
        <v>8.6150000000000002</v>
      </c>
      <c r="D454" s="4">
        <v>4.4635999999999996</v>
      </c>
      <c r="E454" s="4" t="s">
        <v>155</v>
      </c>
      <c r="F454" s="4">
        <v>44636.172328000001</v>
      </c>
      <c r="G454" s="4">
        <v>1806.7</v>
      </c>
      <c r="H454" s="4">
        <v>68.900000000000006</v>
      </c>
      <c r="I454" s="4">
        <v>28290.7</v>
      </c>
      <c r="K454" s="4">
        <v>4.3</v>
      </c>
      <c r="L454" s="4">
        <v>2052</v>
      </c>
      <c r="M454" s="4">
        <v>0.85399999999999998</v>
      </c>
      <c r="N454" s="4">
        <v>7.3569000000000004</v>
      </c>
      <c r="O454" s="4">
        <v>3.8117999999999999</v>
      </c>
      <c r="P454" s="4">
        <v>1542.8590999999999</v>
      </c>
      <c r="Q454" s="4">
        <v>58.838000000000001</v>
      </c>
      <c r="R454" s="4">
        <v>1601.7</v>
      </c>
      <c r="S454" s="4">
        <v>1250.2406000000001</v>
      </c>
      <c r="T454" s="4">
        <v>47.678800000000003</v>
      </c>
      <c r="U454" s="4">
        <v>1297.9000000000001</v>
      </c>
      <c r="V454" s="4">
        <v>28290.737000000001</v>
      </c>
      <c r="Y454" s="4">
        <v>1752.33</v>
      </c>
      <c r="Z454" s="4">
        <v>0</v>
      </c>
      <c r="AA454" s="4">
        <v>3.6720000000000002</v>
      </c>
      <c r="AB454" s="4" t="s">
        <v>384</v>
      </c>
      <c r="AC454" s="4">
        <v>0</v>
      </c>
      <c r="AD454" s="4">
        <v>11.4</v>
      </c>
      <c r="AE454" s="4">
        <v>851</v>
      </c>
      <c r="AF454" s="4">
        <v>877</v>
      </c>
      <c r="AG454" s="4">
        <v>884</v>
      </c>
      <c r="AH454" s="4">
        <v>53</v>
      </c>
      <c r="AI454" s="4">
        <v>25.2</v>
      </c>
      <c r="AJ454" s="4">
        <v>0.57999999999999996</v>
      </c>
      <c r="AK454" s="4">
        <v>987</v>
      </c>
      <c r="AL454" s="4">
        <v>8</v>
      </c>
      <c r="AM454" s="4">
        <v>0</v>
      </c>
      <c r="AN454" s="4">
        <v>31</v>
      </c>
      <c r="AO454" s="4">
        <v>189</v>
      </c>
      <c r="AP454" s="4">
        <v>188</v>
      </c>
      <c r="AQ454" s="4">
        <v>3.9</v>
      </c>
      <c r="AR454" s="4">
        <v>195</v>
      </c>
      <c r="AS454" s="4" t="s">
        <v>155</v>
      </c>
      <c r="AT454" s="4">
        <v>2</v>
      </c>
      <c r="AU454" s="5">
        <v>0.78322916666666664</v>
      </c>
      <c r="AV454" s="4">
        <v>47.159826000000002</v>
      </c>
      <c r="AW454" s="4">
        <v>-88.490503000000004</v>
      </c>
      <c r="AX454" s="4">
        <v>313.89999999999998</v>
      </c>
      <c r="AY454" s="4">
        <v>33.200000000000003</v>
      </c>
      <c r="AZ454" s="4">
        <v>12</v>
      </c>
      <c r="BA454" s="4">
        <v>11</v>
      </c>
      <c r="BB454" s="4" t="s">
        <v>420</v>
      </c>
      <c r="BC454" s="4">
        <v>1.1245750000000001</v>
      </c>
      <c r="BD454" s="4">
        <v>1.4737260000000001</v>
      </c>
      <c r="BE454" s="4">
        <v>2.2491509999999999</v>
      </c>
      <c r="BF454" s="4">
        <v>14.063000000000001</v>
      </c>
      <c r="BG454" s="4">
        <v>12.35</v>
      </c>
      <c r="BH454" s="4">
        <v>0.88</v>
      </c>
      <c r="BI454" s="4">
        <v>17.100999999999999</v>
      </c>
      <c r="BJ454" s="4">
        <v>1593.5809999999999</v>
      </c>
      <c r="BK454" s="4">
        <v>525.51300000000003</v>
      </c>
      <c r="BL454" s="4">
        <v>34.997999999999998</v>
      </c>
      <c r="BM454" s="4">
        <v>1.335</v>
      </c>
      <c r="BN454" s="4">
        <v>36.332999999999998</v>
      </c>
      <c r="BO454" s="4">
        <v>28.36</v>
      </c>
      <c r="BP454" s="4">
        <v>1.0820000000000001</v>
      </c>
      <c r="BQ454" s="4">
        <v>29.442</v>
      </c>
      <c r="BR454" s="4">
        <v>202.63839999999999</v>
      </c>
      <c r="BU454" s="4">
        <v>75.308999999999997</v>
      </c>
      <c r="BW454" s="4">
        <v>578.34400000000005</v>
      </c>
      <c r="BX454" s="4">
        <v>0.43087599999999998</v>
      </c>
      <c r="BY454" s="4">
        <v>-5</v>
      </c>
      <c r="BZ454" s="4">
        <v>1.047866</v>
      </c>
      <c r="CA454" s="4">
        <v>10.529532</v>
      </c>
      <c r="CB454" s="4">
        <v>21.166893000000002</v>
      </c>
    </row>
    <row r="455" spans="1:80">
      <c r="A455" s="2">
        <v>42440</v>
      </c>
      <c r="B455" s="32">
        <v>0.57508608796296301</v>
      </c>
      <c r="C455" s="4">
        <v>8.2789999999999999</v>
      </c>
      <c r="D455" s="4">
        <v>5.1189999999999998</v>
      </c>
      <c r="E455" s="4" t="s">
        <v>155</v>
      </c>
      <c r="F455" s="4">
        <v>51189.610605000002</v>
      </c>
      <c r="G455" s="4">
        <v>1583.6</v>
      </c>
      <c r="H455" s="4">
        <v>65.2</v>
      </c>
      <c r="I455" s="4">
        <v>29104.3</v>
      </c>
      <c r="K455" s="4">
        <v>4.3</v>
      </c>
      <c r="L455" s="4">
        <v>2052</v>
      </c>
      <c r="M455" s="4">
        <v>0.84940000000000004</v>
      </c>
      <c r="N455" s="4">
        <v>7.0328999999999997</v>
      </c>
      <c r="O455" s="4">
        <v>4.3482000000000003</v>
      </c>
      <c r="P455" s="4">
        <v>1345.2002</v>
      </c>
      <c r="Q455" s="4">
        <v>55.383499999999998</v>
      </c>
      <c r="R455" s="4">
        <v>1400.6</v>
      </c>
      <c r="S455" s="4">
        <v>1090.0696</v>
      </c>
      <c r="T455" s="4">
        <v>44.879399999999997</v>
      </c>
      <c r="U455" s="4">
        <v>1134.9000000000001</v>
      </c>
      <c r="V455" s="4">
        <v>29104.324199999999</v>
      </c>
      <c r="Y455" s="4">
        <v>1743.05</v>
      </c>
      <c r="Z455" s="4">
        <v>0</v>
      </c>
      <c r="AA455" s="4">
        <v>3.6526000000000001</v>
      </c>
      <c r="AB455" s="4" t="s">
        <v>384</v>
      </c>
      <c r="AC455" s="4">
        <v>0</v>
      </c>
      <c r="AD455" s="4">
        <v>11.5</v>
      </c>
      <c r="AE455" s="4">
        <v>852</v>
      </c>
      <c r="AF455" s="4">
        <v>879</v>
      </c>
      <c r="AG455" s="4">
        <v>884</v>
      </c>
      <c r="AH455" s="4">
        <v>53</v>
      </c>
      <c r="AI455" s="4">
        <v>25.2</v>
      </c>
      <c r="AJ455" s="4">
        <v>0.57999999999999996</v>
      </c>
      <c r="AK455" s="4">
        <v>987</v>
      </c>
      <c r="AL455" s="4">
        <v>8</v>
      </c>
      <c r="AM455" s="4">
        <v>0</v>
      </c>
      <c r="AN455" s="4">
        <v>31</v>
      </c>
      <c r="AO455" s="4">
        <v>189.4</v>
      </c>
      <c r="AP455" s="4">
        <v>188</v>
      </c>
      <c r="AQ455" s="4">
        <v>4</v>
      </c>
      <c r="AR455" s="4">
        <v>195</v>
      </c>
      <c r="AS455" s="4" t="s">
        <v>155</v>
      </c>
      <c r="AT455" s="4">
        <v>2</v>
      </c>
      <c r="AU455" s="5">
        <v>0.78324074074074079</v>
      </c>
      <c r="AV455" s="4">
        <v>47.159709999999997</v>
      </c>
      <c r="AW455" s="4">
        <v>-88.490365999999995</v>
      </c>
      <c r="AX455" s="4">
        <v>315</v>
      </c>
      <c r="AY455" s="4">
        <v>36.6</v>
      </c>
      <c r="AZ455" s="4">
        <v>12</v>
      </c>
      <c r="BA455" s="4">
        <v>11</v>
      </c>
      <c r="BB455" s="4" t="s">
        <v>420</v>
      </c>
      <c r="BC455" s="4">
        <v>1.2</v>
      </c>
      <c r="BD455" s="4">
        <v>1.7</v>
      </c>
      <c r="BE455" s="4">
        <v>2.4</v>
      </c>
      <c r="BF455" s="4">
        <v>14.063000000000001</v>
      </c>
      <c r="BG455" s="4">
        <v>11.96</v>
      </c>
      <c r="BH455" s="4">
        <v>0.85</v>
      </c>
      <c r="BI455" s="4">
        <v>17.725000000000001</v>
      </c>
      <c r="BJ455" s="4">
        <v>1491.9849999999999</v>
      </c>
      <c r="BK455" s="4">
        <v>587.11099999999999</v>
      </c>
      <c r="BL455" s="4">
        <v>29.885000000000002</v>
      </c>
      <c r="BM455" s="4">
        <v>1.23</v>
      </c>
      <c r="BN455" s="4">
        <v>31.114999999999998</v>
      </c>
      <c r="BO455" s="4">
        <v>24.216999999999999</v>
      </c>
      <c r="BP455" s="4">
        <v>0.997</v>
      </c>
      <c r="BQ455" s="4">
        <v>25.213999999999999</v>
      </c>
      <c r="BR455" s="4">
        <v>204.16569999999999</v>
      </c>
      <c r="BU455" s="4">
        <v>73.364999999999995</v>
      </c>
      <c r="BW455" s="4">
        <v>563.41499999999996</v>
      </c>
      <c r="BX455" s="4">
        <v>0.42625800000000003</v>
      </c>
      <c r="BY455" s="4">
        <v>-5</v>
      </c>
      <c r="BZ455" s="4">
        <v>1.048567</v>
      </c>
      <c r="CA455" s="4">
        <v>10.416679999999999</v>
      </c>
      <c r="CB455" s="4">
        <v>21.181052999999999</v>
      </c>
    </row>
    <row r="456" spans="1:80">
      <c r="A456" s="2">
        <v>42440</v>
      </c>
      <c r="B456" s="32">
        <v>0.57509766203703705</v>
      </c>
      <c r="C456" s="4">
        <v>8.3480000000000008</v>
      </c>
      <c r="D456" s="4">
        <v>5.3379000000000003</v>
      </c>
      <c r="E456" s="4" t="s">
        <v>155</v>
      </c>
      <c r="F456" s="4">
        <v>53378.959237000003</v>
      </c>
      <c r="G456" s="4">
        <v>1292.4000000000001</v>
      </c>
      <c r="H456" s="4">
        <v>67.8</v>
      </c>
      <c r="I456" s="4">
        <v>30487.9</v>
      </c>
      <c r="K456" s="4">
        <v>4.2</v>
      </c>
      <c r="L456" s="4">
        <v>2052</v>
      </c>
      <c r="M456" s="4">
        <v>0.84540000000000004</v>
      </c>
      <c r="N456" s="4">
        <v>7.0566000000000004</v>
      </c>
      <c r="O456" s="4">
        <v>4.5124000000000004</v>
      </c>
      <c r="P456" s="4">
        <v>1092.5553</v>
      </c>
      <c r="Q456" s="4">
        <v>57.292999999999999</v>
      </c>
      <c r="R456" s="4">
        <v>1149.8</v>
      </c>
      <c r="S456" s="4">
        <v>885.34140000000002</v>
      </c>
      <c r="T456" s="4">
        <v>46.4268</v>
      </c>
      <c r="U456" s="4">
        <v>931.8</v>
      </c>
      <c r="V456" s="4">
        <v>30487.8923</v>
      </c>
      <c r="Y456" s="4">
        <v>1734.664</v>
      </c>
      <c r="Z456" s="4">
        <v>0</v>
      </c>
      <c r="AA456" s="4">
        <v>3.5505</v>
      </c>
      <c r="AB456" s="4" t="s">
        <v>384</v>
      </c>
      <c r="AC456" s="4">
        <v>0</v>
      </c>
      <c r="AD456" s="4">
        <v>11.5</v>
      </c>
      <c r="AE456" s="4">
        <v>853</v>
      </c>
      <c r="AF456" s="4">
        <v>880</v>
      </c>
      <c r="AG456" s="4">
        <v>884</v>
      </c>
      <c r="AH456" s="4">
        <v>53</v>
      </c>
      <c r="AI456" s="4">
        <v>25.2</v>
      </c>
      <c r="AJ456" s="4">
        <v>0.57999999999999996</v>
      </c>
      <c r="AK456" s="4">
        <v>987</v>
      </c>
      <c r="AL456" s="4">
        <v>8</v>
      </c>
      <c r="AM456" s="4">
        <v>0</v>
      </c>
      <c r="AN456" s="4">
        <v>31</v>
      </c>
      <c r="AO456" s="4">
        <v>189.6</v>
      </c>
      <c r="AP456" s="4">
        <v>188</v>
      </c>
      <c r="AQ456" s="4">
        <v>4</v>
      </c>
      <c r="AR456" s="4">
        <v>195</v>
      </c>
      <c r="AS456" s="4" t="s">
        <v>155</v>
      </c>
      <c r="AT456" s="4">
        <v>2</v>
      </c>
      <c r="AU456" s="5">
        <v>0.78325231481481483</v>
      </c>
      <c r="AV456" s="4">
        <v>47.159605999999997</v>
      </c>
      <c r="AW456" s="4">
        <v>-88.490211000000002</v>
      </c>
      <c r="AX456" s="4">
        <v>314.8</v>
      </c>
      <c r="AY456" s="4">
        <v>36.5</v>
      </c>
      <c r="AZ456" s="4">
        <v>12</v>
      </c>
      <c r="BA456" s="4">
        <v>10</v>
      </c>
      <c r="BB456" s="4" t="s">
        <v>438</v>
      </c>
      <c r="BC456" s="4">
        <v>1.151249</v>
      </c>
      <c r="BD456" s="4">
        <v>1.7</v>
      </c>
      <c r="BE456" s="4">
        <v>2.326873</v>
      </c>
      <c r="BF456" s="4">
        <v>14.063000000000001</v>
      </c>
      <c r="BG456" s="4">
        <v>11.62</v>
      </c>
      <c r="BH456" s="4">
        <v>0.83</v>
      </c>
      <c r="BI456" s="4">
        <v>18.294</v>
      </c>
      <c r="BJ456" s="4">
        <v>1463.5139999999999</v>
      </c>
      <c r="BK456" s="4">
        <v>595.64099999999996</v>
      </c>
      <c r="BL456" s="4">
        <v>23.728999999999999</v>
      </c>
      <c r="BM456" s="4">
        <v>1.244</v>
      </c>
      <c r="BN456" s="4">
        <v>24.972999999999999</v>
      </c>
      <c r="BO456" s="4">
        <v>19.228999999999999</v>
      </c>
      <c r="BP456" s="4">
        <v>1.008</v>
      </c>
      <c r="BQ456" s="4">
        <v>20.236999999999998</v>
      </c>
      <c r="BR456" s="4">
        <v>209.08529999999999</v>
      </c>
      <c r="BU456" s="4">
        <v>71.378</v>
      </c>
      <c r="BW456" s="4">
        <v>535.40899999999999</v>
      </c>
      <c r="BX456" s="4">
        <v>0.42974200000000001</v>
      </c>
      <c r="BY456" s="4">
        <v>-5</v>
      </c>
      <c r="BZ456" s="4">
        <v>1.0458350000000001</v>
      </c>
      <c r="CA456" s="4">
        <v>10.50182</v>
      </c>
      <c r="CB456" s="4">
        <v>21.125867</v>
      </c>
    </row>
    <row r="457" spans="1:80">
      <c r="A457" s="2">
        <v>42440</v>
      </c>
      <c r="B457" s="32">
        <v>0.57510923611111109</v>
      </c>
      <c r="C457" s="4">
        <v>8.7230000000000008</v>
      </c>
      <c r="D457" s="4">
        <v>4.6711999999999998</v>
      </c>
      <c r="E457" s="4" t="s">
        <v>155</v>
      </c>
      <c r="F457" s="4">
        <v>46711.900489</v>
      </c>
      <c r="G457" s="4">
        <v>1185.5999999999999</v>
      </c>
      <c r="H457" s="4">
        <v>72.5</v>
      </c>
      <c r="I457" s="4">
        <v>30597.4</v>
      </c>
      <c r="K457" s="4">
        <v>4.0999999999999996</v>
      </c>
      <c r="L457" s="4">
        <v>2052</v>
      </c>
      <c r="M457" s="4">
        <v>0.8488</v>
      </c>
      <c r="N457" s="4">
        <v>7.4036999999999997</v>
      </c>
      <c r="O457" s="4">
        <v>3.9649000000000001</v>
      </c>
      <c r="P457" s="4">
        <v>1006.3045</v>
      </c>
      <c r="Q457" s="4">
        <v>61.5687</v>
      </c>
      <c r="R457" s="4">
        <v>1067.9000000000001</v>
      </c>
      <c r="S457" s="4">
        <v>815.44889999999998</v>
      </c>
      <c r="T457" s="4">
        <v>49.891599999999997</v>
      </c>
      <c r="U457" s="4">
        <v>865.3</v>
      </c>
      <c r="V457" s="4">
        <v>30597.4143</v>
      </c>
      <c r="Y457" s="4">
        <v>1741.731</v>
      </c>
      <c r="Z457" s="4">
        <v>0</v>
      </c>
      <c r="AA457" s="4">
        <v>3.4801000000000002</v>
      </c>
      <c r="AB457" s="4" t="s">
        <v>384</v>
      </c>
      <c r="AC457" s="4">
        <v>0</v>
      </c>
      <c r="AD457" s="4">
        <v>11.4</v>
      </c>
      <c r="AE457" s="4">
        <v>853</v>
      </c>
      <c r="AF457" s="4">
        <v>880</v>
      </c>
      <c r="AG457" s="4">
        <v>885</v>
      </c>
      <c r="AH457" s="4">
        <v>53</v>
      </c>
      <c r="AI457" s="4">
        <v>25.2</v>
      </c>
      <c r="AJ457" s="4">
        <v>0.57999999999999996</v>
      </c>
      <c r="AK457" s="4">
        <v>987</v>
      </c>
      <c r="AL457" s="4">
        <v>8</v>
      </c>
      <c r="AM457" s="4">
        <v>0</v>
      </c>
      <c r="AN457" s="4">
        <v>31</v>
      </c>
      <c r="AO457" s="4">
        <v>189.4</v>
      </c>
      <c r="AP457" s="4">
        <v>188</v>
      </c>
      <c r="AQ457" s="4">
        <v>4</v>
      </c>
      <c r="AR457" s="4">
        <v>195</v>
      </c>
      <c r="AS457" s="4" t="s">
        <v>155</v>
      </c>
      <c r="AT457" s="4">
        <v>2</v>
      </c>
      <c r="AU457" s="5">
        <v>0.78326388888888887</v>
      </c>
      <c r="AV457" s="4">
        <v>47.159502000000003</v>
      </c>
      <c r="AW457" s="4">
        <v>-88.490050999999994</v>
      </c>
      <c r="AX457" s="4">
        <v>314.60000000000002</v>
      </c>
      <c r="AY457" s="4">
        <v>37.1</v>
      </c>
      <c r="AZ457" s="4">
        <v>12</v>
      </c>
      <c r="BA457" s="4">
        <v>10</v>
      </c>
      <c r="BB457" s="4" t="s">
        <v>438</v>
      </c>
      <c r="BC457" s="4">
        <v>1</v>
      </c>
      <c r="BD457" s="4">
        <v>1.7</v>
      </c>
      <c r="BE457" s="4">
        <v>2.0757240000000001</v>
      </c>
      <c r="BF457" s="4">
        <v>14.063000000000001</v>
      </c>
      <c r="BG457" s="4">
        <v>11.91</v>
      </c>
      <c r="BH457" s="4">
        <v>0.85</v>
      </c>
      <c r="BI457" s="4">
        <v>17.814</v>
      </c>
      <c r="BJ457" s="4">
        <v>1555.7239999999999</v>
      </c>
      <c r="BK457" s="4">
        <v>530.26599999999996</v>
      </c>
      <c r="BL457" s="4">
        <v>22.143999999999998</v>
      </c>
      <c r="BM457" s="4">
        <v>1.355</v>
      </c>
      <c r="BN457" s="4">
        <v>23.498999999999999</v>
      </c>
      <c r="BO457" s="4">
        <v>17.943999999999999</v>
      </c>
      <c r="BP457" s="4">
        <v>1.0980000000000001</v>
      </c>
      <c r="BQ457" s="4">
        <v>19.042000000000002</v>
      </c>
      <c r="BR457" s="4">
        <v>212.60169999999999</v>
      </c>
      <c r="BU457" s="4">
        <v>72.613</v>
      </c>
      <c r="BW457" s="4">
        <v>531.70600000000002</v>
      </c>
      <c r="BX457" s="4">
        <v>0.42582500000000001</v>
      </c>
      <c r="BY457" s="4">
        <v>-5</v>
      </c>
      <c r="BZ457" s="4">
        <v>1.0442990000000001</v>
      </c>
      <c r="CA457" s="4">
        <v>10.406098</v>
      </c>
      <c r="CB457" s="4">
        <v>21.094840000000001</v>
      </c>
    </row>
    <row r="458" spans="1:80">
      <c r="A458" s="2">
        <v>42440</v>
      </c>
      <c r="B458" s="32">
        <v>0.57512081018518513</v>
      </c>
      <c r="C458" s="4">
        <v>9.1790000000000003</v>
      </c>
      <c r="D458" s="4">
        <v>3.7665999999999999</v>
      </c>
      <c r="E458" s="4" t="s">
        <v>155</v>
      </c>
      <c r="F458" s="4">
        <v>37666.264754999997</v>
      </c>
      <c r="G458" s="4">
        <v>1149.2</v>
      </c>
      <c r="H458" s="4">
        <v>73.900000000000006</v>
      </c>
      <c r="I458" s="4">
        <v>28441.5</v>
      </c>
      <c r="K458" s="4">
        <v>4.0999999999999996</v>
      </c>
      <c r="L458" s="4">
        <v>2052</v>
      </c>
      <c r="M458" s="4">
        <v>0.85599999999999998</v>
      </c>
      <c r="N458" s="4">
        <v>7.8577000000000004</v>
      </c>
      <c r="O458" s="4">
        <v>3.2244000000000002</v>
      </c>
      <c r="P458" s="4">
        <v>983.77919999999995</v>
      </c>
      <c r="Q458" s="4">
        <v>63.270400000000002</v>
      </c>
      <c r="R458" s="4">
        <v>1047</v>
      </c>
      <c r="S458" s="4">
        <v>797.19579999999996</v>
      </c>
      <c r="T458" s="4">
        <v>51.270499999999998</v>
      </c>
      <c r="U458" s="4">
        <v>848.5</v>
      </c>
      <c r="V458" s="4">
        <v>28441.464</v>
      </c>
      <c r="Y458" s="4">
        <v>1756.597</v>
      </c>
      <c r="Z458" s="4">
        <v>0</v>
      </c>
      <c r="AA458" s="4">
        <v>3.5097999999999998</v>
      </c>
      <c r="AB458" s="4" t="s">
        <v>384</v>
      </c>
      <c r="AC458" s="4">
        <v>0</v>
      </c>
      <c r="AD458" s="4">
        <v>11.5</v>
      </c>
      <c r="AE458" s="4">
        <v>852</v>
      </c>
      <c r="AF458" s="4">
        <v>879</v>
      </c>
      <c r="AG458" s="4">
        <v>884</v>
      </c>
      <c r="AH458" s="4">
        <v>53</v>
      </c>
      <c r="AI458" s="4">
        <v>25.2</v>
      </c>
      <c r="AJ458" s="4">
        <v>0.57999999999999996</v>
      </c>
      <c r="AK458" s="4">
        <v>987</v>
      </c>
      <c r="AL458" s="4">
        <v>8</v>
      </c>
      <c r="AM458" s="4">
        <v>0</v>
      </c>
      <c r="AN458" s="4">
        <v>31</v>
      </c>
      <c r="AO458" s="4">
        <v>189.6</v>
      </c>
      <c r="AP458" s="4">
        <v>188</v>
      </c>
      <c r="AQ458" s="4">
        <v>4</v>
      </c>
      <c r="AR458" s="4">
        <v>195</v>
      </c>
      <c r="AS458" s="4" t="s">
        <v>155</v>
      </c>
      <c r="AT458" s="4">
        <v>2</v>
      </c>
      <c r="AU458" s="5">
        <v>0.78327546296296291</v>
      </c>
      <c r="AV458" s="4">
        <v>47.159399999999998</v>
      </c>
      <c r="AW458" s="4">
        <v>-88.489892999999995</v>
      </c>
      <c r="AX458" s="4">
        <v>314.39999999999998</v>
      </c>
      <c r="AY458" s="4">
        <v>36.5</v>
      </c>
      <c r="AZ458" s="4">
        <v>12</v>
      </c>
      <c r="BA458" s="4">
        <v>10</v>
      </c>
      <c r="BB458" s="4" t="s">
        <v>438</v>
      </c>
      <c r="BC458" s="4">
        <v>0.97582400000000002</v>
      </c>
      <c r="BD458" s="4">
        <v>1.7</v>
      </c>
      <c r="BE458" s="4">
        <v>1.975824</v>
      </c>
      <c r="BF458" s="4">
        <v>14.063000000000001</v>
      </c>
      <c r="BG458" s="4">
        <v>12.54</v>
      </c>
      <c r="BH458" s="4">
        <v>0.89</v>
      </c>
      <c r="BI458" s="4">
        <v>16.817</v>
      </c>
      <c r="BJ458" s="4">
        <v>1710.836</v>
      </c>
      <c r="BK458" s="4">
        <v>446.82799999999997</v>
      </c>
      <c r="BL458" s="4">
        <v>22.431000000000001</v>
      </c>
      <c r="BM458" s="4">
        <v>1.4430000000000001</v>
      </c>
      <c r="BN458" s="4">
        <v>23.873999999999999</v>
      </c>
      <c r="BO458" s="4">
        <v>18.177</v>
      </c>
      <c r="BP458" s="4">
        <v>1.169</v>
      </c>
      <c r="BQ458" s="4">
        <v>19.346</v>
      </c>
      <c r="BR458" s="4">
        <v>204.7689</v>
      </c>
      <c r="BU458" s="4">
        <v>75.881</v>
      </c>
      <c r="BW458" s="4">
        <v>555.63900000000001</v>
      </c>
      <c r="BX458" s="4">
        <v>0.43437100000000001</v>
      </c>
      <c r="BY458" s="4">
        <v>-5</v>
      </c>
      <c r="BZ458" s="4">
        <v>1.044268</v>
      </c>
      <c r="CA458" s="4">
        <v>10.614941999999999</v>
      </c>
      <c r="CB458" s="4">
        <v>21.094214000000001</v>
      </c>
    </row>
    <row r="459" spans="1:80">
      <c r="A459" s="2">
        <v>42440</v>
      </c>
      <c r="B459" s="32">
        <v>0.57513238425925928</v>
      </c>
      <c r="C459" s="4">
        <v>9.3879999999999999</v>
      </c>
      <c r="D459" s="4">
        <v>3.2967</v>
      </c>
      <c r="E459" s="4" t="s">
        <v>155</v>
      </c>
      <c r="F459" s="4">
        <v>32966.743044000003</v>
      </c>
      <c r="G459" s="4">
        <v>1232</v>
      </c>
      <c r="H459" s="4">
        <v>78.400000000000006</v>
      </c>
      <c r="I459" s="4">
        <v>26946.2</v>
      </c>
      <c r="K459" s="4">
        <v>4.0999999999999996</v>
      </c>
      <c r="L459" s="4">
        <v>2052</v>
      </c>
      <c r="M459" s="4">
        <v>0.86029999999999995</v>
      </c>
      <c r="N459" s="4">
        <v>8.0765999999999991</v>
      </c>
      <c r="O459" s="4">
        <v>2.8361999999999998</v>
      </c>
      <c r="P459" s="4">
        <v>1059.8785</v>
      </c>
      <c r="Q459" s="4">
        <v>67.449100000000001</v>
      </c>
      <c r="R459" s="4">
        <v>1127.3</v>
      </c>
      <c r="S459" s="4">
        <v>858.86210000000005</v>
      </c>
      <c r="T459" s="4">
        <v>54.656700000000001</v>
      </c>
      <c r="U459" s="4">
        <v>913.5</v>
      </c>
      <c r="V459" s="4">
        <v>26946.224600000001</v>
      </c>
      <c r="Y459" s="4">
        <v>1765.376</v>
      </c>
      <c r="Z459" s="4">
        <v>0</v>
      </c>
      <c r="AA459" s="4">
        <v>3.5272999999999999</v>
      </c>
      <c r="AB459" s="4" t="s">
        <v>384</v>
      </c>
      <c r="AC459" s="4">
        <v>0</v>
      </c>
      <c r="AD459" s="4">
        <v>11.4</v>
      </c>
      <c r="AE459" s="4">
        <v>852</v>
      </c>
      <c r="AF459" s="4">
        <v>878</v>
      </c>
      <c r="AG459" s="4">
        <v>884</v>
      </c>
      <c r="AH459" s="4">
        <v>53</v>
      </c>
      <c r="AI459" s="4">
        <v>25.2</v>
      </c>
      <c r="AJ459" s="4">
        <v>0.57999999999999996</v>
      </c>
      <c r="AK459" s="4">
        <v>987</v>
      </c>
      <c r="AL459" s="4">
        <v>8</v>
      </c>
      <c r="AM459" s="4">
        <v>0</v>
      </c>
      <c r="AN459" s="4">
        <v>31</v>
      </c>
      <c r="AO459" s="4">
        <v>189</v>
      </c>
      <c r="AP459" s="4">
        <v>188</v>
      </c>
      <c r="AQ459" s="4">
        <v>3.9</v>
      </c>
      <c r="AR459" s="4">
        <v>195</v>
      </c>
      <c r="AS459" s="4" t="s">
        <v>155</v>
      </c>
      <c r="AT459" s="4">
        <v>2</v>
      </c>
      <c r="AU459" s="5">
        <v>0.78328703703703706</v>
      </c>
      <c r="AV459" s="4">
        <v>47.159298</v>
      </c>
      <c r="AW459" s="4">
        <v>-88.489739999999998</v>
      </c>
      <c r="AX459" s="4">
        <v>314.5</v>
      </c>
      <c r="AY459" s="4">
        <v>35.9</v>
      </c>
      <c r="AZ459" s="4">
        <v>12</v>
      </c>
      <c r="BA459" s="4">
        <v>11</v>
      </c>
      <c r="BB459" s="4" t="s">
        <v>420</v>
      </c>
      <c r="BC459" s="4">
        <v>0.92407600000000001</v>
      </c>
      <c r="BD459" s="4">
        <v>1.531469</v>
      </c>
      <c r="BE459" s="4">
        <v>1.9</v>
      </c>
      <c r="BF459" s="4">
        <v>14.063000000000001</v>
      </c>
      <c r="BG459" s="4">
        <v>12.95</v>
      </c>
      <c r="BH459" s="4">
        <v>0.92</v>
      </c>
      <c r="BI459" s="4">
        <v>16.236000000000001</v>
      </c>
      <c r="BJ459" s="4">
        <v>1799.8320000000001</v>
      </c>
      <c r="BK459" s="4">
        <v>402.26900000000001</v>
      </c>
      <c r="BL459" s="4">
        <v>24.734000000000002</v>
      </c>
      <c r="BM459" s="4">
        <v>1.5740000000000001</v>
      </c>
      <c r="BN459" s="4">
        <v>26.308</v>
      </c>
      <c r="BO459" s="4">
        <v>20.042999999999999</v>
      </c>
      <c r="BP459" s="4">
        <v>1.276</v>
      </c>
      <c r="BQ459" s="4">
        <v>21.318999999999999</v>
      </c>
      <c r="BR459" s="4">
        <v>198.5626</v>
      </c>
      <c r="BU459" s="4">
        <v>78.052999999999997</v>
      </c>
      <c r="BW459" s="4">
        <v>571.53800000000001</v>
      </c>
      <c r="BX459" s="4">
        <v>0.464671</v>
      </c>
      <c r="BY459" s="4">
        <v>-5</v>
      </c>
      <c r="BZ459" s="4">
        <v>1.0424329999999999</v>
      </c>
      <c r="CA459" s="4">
        <v>11.355397999999999</v>
      </c>
      <c r="CB459" s="4">
        <v>21.057147000000001</v>
      </c>
    </row>
    <row r="460" spans="1:80">
      <c r="A460" s="2">
        <v>42440</v>
      </c>
      <c r="B460" s="32">
        <v>0.57514395833333332</v>
      </c>
      <c r="C460" s="4">
        <v>9.2579999999999991</v>
      </c>
      <c r="D460" s="4">
        <v>3.4864000000000002</v>
      </c>
      <c r="E460" s="4" t="s">
        <v>155</v>
      </c>
      <c r="F460" s="4">
        <v>34864.347825999997</v>
      </c>
      <c r="G460" s="4">
        <v>1335</v>
      </c>
      <c r="H460" s="4">
        <v>75.7</v>
      </c>
      <c r="I460" s="4">
        <v>26251.599999999999</v>
      </c>
      <c r="K460" s="4">
        <v>4.2</v>
      </c>
      <c r="L460" s="4">
        <v>2052</v>
      </c>
      <c r="M460" s="4">
        <v>0.86019999999999996</v>
      </c>
      <c r="N460" s="4">
        <v>7.9641999999999999</v>
      </c>
      <c r="O460" s="4">
        <v>2.9992000000000001</v>
      </c>
      <c r="P460" s="4">
        <v>1148.4236000000001</v>
      </c>
      <c r="Q460" s="4">
        <v>65.157399999999996</v>
      </c>
      <c r="R460" s="4">
        <v>1213.5999999999999</v>
      </c>
      <c r="S460" s="4">
        <v>930.61369999999999</v>
      </c>
      <c r="T460" s="4">
        <v>52.799599999999998</v>
      </c>
      <c r="U460" s="4">
        <v>983.4</v>
      </c>
      <c r="V460" s="4">
        <v>26251.627199999999</v>
      </c>
      <c r="Y460" s="4">
        <v>1765.223</v>
      </c>
      <c r="Z460" s="4">
        <v>0</v>
      </c>
      <c r="AA460" s="4">
        <v>3.613</v>
      </c>
      <c r="AB460" s="4" t="s">
        <v>384</v>
      </c>
      <c r="AC460" s="4">
        <v>0</v>
      </c>
      <c r="AD460" s="4">
        <v>11.4</v>
      </c>
      <c r="AE460" s="4">
        <v>851</v>
      </c>
      <c r="AF460" s="4">
        <v>878</v>
      </c>
      <c r="AG460" s="4">
        <v>883</v>
      </c>
      <c r="AH460" s="4">
        <v>53</v>
      </c>
      <c r="AI460" s="4">
        <v>25.2</v>
      </c>
      <c r="AJ460" s="4">
        <v>0.57999999999999996</v>
      </c>
      <c r="AK460" s="4">
        <v>987</v>
      </c>
      <c r="AL460" s="4">
        <v>8</v>
      </c>
      <c r="AM460" s="4">
        <v>0</v>
      </c>
      <c r="AN460" s="4">
        <v>31</v>
      </c>
      <c r="AO460" s="4">
        <v>189</v>
      </c>
      <c r="AP460" s="4">
        <v>188</v>
      </c>
      <c r="AQ460" s="4">
        <v>3.9</v>
      </c>
      <c r="AR460" s="4">
        <v>195</v>
      </c>
      <c r="AS460" s="4" t="s">
        <v>155</v>
      </c>
      <c r="AT460" s="4">
        <v>2</v>
      </c>
      <c r="AU460" s="5">
        <v>0.78329861111111121</v>
      </c>
      <c r="AV460" s="4">
        <v>47.159193999999999</v>
      </c>
      <c r="AW460" s="4">
        <v>-88.489592999999999</v>
      </c>
      <c r="AX460" s="4">
        <v>314.5</v>
      </c>
      <c r="AY460" s="4">
        <v>35.799999999999997</v>
      </c>
      <c r="AZ460" s="4">
        <v>12</v>
      </c>
      <c r="BA460" s="4">
        <v>11</v>
      </c>
      <c r="BB460" s="4" t="s">
        <v>420</v>
      </c>
      <c r="BC460" s="4">
        <v>1</v>
      </c>
      <c r="BD460" s="4">
        <v>1.0242420000000001</v>
      </c>
      <c r="BE460" s="4">
        <v>1.9</v>
      </c>
      <c r="BF460" s="4">
        <v>14.063000000000001</v>
      </c>
      <c r="BG460" s="4">
        <v>12.94</v>
      </c>
      <c r="BH460" s="4">
        <v>0.92</v>
      </c>
      <c r="BI460" s="4">
        <v>16.245999999999999</v>
      </c>
      <c r="BJ460" s="4">
        <v>1777.2460000000001</v>
      </c>
      <c r="BK460" s="4">
        <v>425.98</v>
      </c>
      <c r="BL460" s="4">
        <v>26.838000000000001</v>
      </c>
      <c r="BM460" s="4">
        <v>1.5229999999999999</v>
      </c>
      <c r="BN460" s="4">
        <v>28.36</v>
      </c>
      <c r="BO460" s="4">
        <v>21.748000000000001</v>
      </c>
      <c r="BP460" s="4">
        <v>1.234</v>
      </c>
      <c r="BQ460" s="4">
        <v>22.981999999999999</v>
      </c>
      <c r="BR460" s="4">
        <v>193.7139</v>
      </c>
      <c r="BU460" s="4">
        <v>78.155000000000001</v>
      </c>
      <c r="BW460" s="4">
        <v>586.24400000000003</v>
      </c>
      <c r="BX460" s="4">
        <v>0.53478400000000004</v>
      </c>
      <c r="BY460" s="4">
        <v>-5</v>
      </c>
      <c r="BZ460" s="4">
        <v>1.0434330000000001</v>
      </c>
      <c r="CA460" s="4">
        <v>13.068784000000001</v>
      </c>
      <c r="CB460" s="4">
        <v>21.077347</v>
      </c>
    </row>
    <row r="461" spans="1:80">
      <c r="A461" s="2">
        <v>42440</v>
      </c>
      <c r="B461" s="32">
        <v>0.57515553240740747</v>
      </c>
      <c r="C461" s="4">
        <v>9.0749999999999993</v>
      </c>
      <c r="D461" s="4">
        <v>3.6145999999999998</v>
      </c>
      <c r="E461" s="4" t="s">
        <v>155</v>
      </c>
      <c r="F461" s="4">
        <v>36146.246934000003</v>
      </c>
      <c r="G461" s="4">
        <v>1515.7</v>
      </c>
      <c r="H461" s="4">
        <v>63.1</v>
      </c>
      <c r="I461" s="4">
        <v>25872.1</v>
      </c>
      <c r="K461" s="4">
        <v>4.3</v>
      </c>
      <c r="L461" s="4">
        <v>2052</v>
      </c>
      <c r="M461" s="4">
        <v>0.8609</v>
      </c>
      <c r="N461" s="4">
        <v>7.8122999999999996</v>
      </c>
      <c r="O461" s="4">
        <v>3.1116999999999999</v>
      </c>
      <c r="P461" s="4">
        <v>1304.8152</v>
      </c>
      <c r="Q461" s="4">
        <v>54.338900000000002</v>
      </c>
      <c r="R461" s="4">
        <v>1359.2</v>
      </c>
      <c r="S461" s="4">
        <v>1057.3441</v>
      </c>
      <c r="T461" s="4">
        <v>44.033000000000001</v>
      </c>
      <c r="U461" s="4">
        <v>1101.4000000000001</v>
      </c>
      <c r="V461" s="4">
        <v>25872.100699999999</v>
      </c>
      <c r="Y461" s="4">
        <v>1766.4880000000001</v>
      </c>
      <c r="Z461" s="4">
        <v>0</v>
      </c>
      <c r="AA461" s="4">
        <v>3.7017000000000002</v>
      </c>
      <c r="AB461" s="4" t="s">
        <v>384</v>
      </c>
      <c r="AC461" s="4">
        <v>0</v>
      </c>
      <c r="AD461" s="4">
        <v>11.4</v>
      </c>
      <c r="AE461" s="4">
        <v>851</v>
      </c>
      <c r="AF461" s="4">
        <v>877</v>
      </c>
      <c r="AG461" s="4">
        <v>882</v>
      </c>
      <c r="AH461" s="4">
        <v>53</v>
      </c>
      <c r="AI461" s="4">
        <v>25.2</v>
      </c>
      <c r="AJ461" s="4">
        <v>0.57999999999999996</v>
      </c>
      <c r="AK461" s="4">
        <v>987</v>
      </c>
      <c r="AL461" s="4">
        <v>8</v>
      </c>
      <c r="AM461" s="4">
        <v>0</v>
      </c>
      <c r="AN461" s="4">
        <v>31</v>
      </c>
      <c r="AO461" s="4">
        <v>189</v>
      </c>
      <c r="AP461" s="4">
        <v>188</v>
      </c>
      <c r="AQ461" s="4">
        <v>3.9</v>
      </c>
      <c r="AR461" s="4">
        <v>195</v>
      </c>
      <c r="AS461" s="4" t="s">
        <v>155</v>
      </c>
      <c r="AT461" s="4">
        <v>2</v>
      </c>
      <c r="AU461" s="5">
        <v>0.78331018518518514</v>
      </c>
      <c r="AV461" s="4">
        <v>47.159095000000001</v>
      </c>
      <c r="AW461" s="4">
        <v>-88.489431999999994</v>
      </c>
      <c r="AX461" s="4">
        <v>314.39999999999998</v>
      </c>
      <c r="AY461" s="4">
        <v>36.299999999999997</v>
      </c>
      <c r="AZ461" s="4">
        <v>12</v>
      </c>
      <c r="BA461" s="4">
        <v>11</v>
      </c>
      <c r="BB461" s="4" t="s">
        <v>420</v>
      </c>
      <c r="BC461" s="4">
        <v>1</v>
      </c>
      <c r="BD461" s="4">
        <v>1.1000000000000001</v>
      </c>
      <c r="BE461" s="4">
        <v>1.9249750000000001</v>
      </c>
      <c r="BF461" s="4">
        <v>14.063000000000001</v>
      </c>
      <c r="BG461" s="4">
        <v>13</v>
      </c>
      <c r="BH461" s="4">
        <v>0.92</v>
      </c>
      <c r="BI461" s="4">
        <v>16.163</v>
      </c>
      <c r="BJ461" s="4">
        <v>1753.3579999999999</v>
      </c>
      <c r="BK461" s="4">
        <v>444.49400000000003</v>
      </c>
      <c r="BL461" s="4">
        <v>30.667000000000002</v>
      </c>
      <c r="BM461" s="4">
        <v>1.2769999999999999</v>
      </c>
      <c r="BN461" s="4">
        <v>31.945</v>
      </c>
      <c r="BO461" s="4">
        <v>24.850999999999999</v>
      </c>
      <c r="BP461" s="4">
        <v>1.0349999999999999</v>
      </c>
      <c r="BQ461" s="4">
        <v>25.885999999999999</v>
      </c>
      <c r="BR461" s="4">
        <v>192.0086</v>
      </c>
      <c r="BU461" s="4">
        <v>78.659000000000006</v>
      </c>
      <c r="BW461" s="4">
        <v>604.07799999999997</v>
      </c>
      <c r="BX461" s="4">
        <v>0.57758799999999999</v>
      </c>
      <c r="BY461" s="4">
        <v>-5</v>
      </c>
      <c r="BZ461" s="4">
        <v>1.043134</v>
      </c>
      <c r="CA461" s="4">
        <v>14.114807000000001</v>
      </c>
      <c r="CB461" s="4">
        <v>21.071307000000001</v>
      </c>
    </row>
    <row r="462" spans="1:80">
      <c r="A462" s="2">
        <v>42440</v>
      </c>
      <c r="B462" s="32">
        <v>0.5751671064814815</v>
      </c>
      <c r="C462" s="4">
        <v>8.8659999999999997</v>
      </c>
      <c r="D462" s="4">
        <v>3.9449999999999998</v>
      </c>
      <c r="E462" s="4" t="s">
        <v>155</v>
      </c>
      <c r="F462" s="4">
        <v>39449.599346000003</v>
      </c>
      <c r="G462" s="4">
        <v>1554.8</v>
      </c>
      <c r="H462" s="4">
        <v>70.2</v>
      </c>
      <c r="I462" s="4">
        <v>26198.799999999999</v>
      </c>
      <c r="K462" s="4">
        <v>4.3</v>
      </c>
      <c r="L462" s="4">
        <v>2052</v>
      </c>
      <c r="M462" s="4">
        <v>0.85909999999999997</v>
      </c>
      <c r="N462" s="4">
        <v>7.6165000000000003</v>
      </c>
      <c r="O462" s="4">
        <v>3.3889999999999998</v>
      </c>
      <c r="P462" s="4">
        <v>1335.6813999999999</v>
      </c>
      <c r="Q462" s="4">
        <v>60.3371</v>
      </c>
      <c r="R462" s="4">
        <v>1396</v>
      </c>
      <c r="S462" s="4">
        <v>1082.3561999999999</v>
      </c>
      <c r="T462" s="4">
        <v>48.893599999999999</v>
      </c>
      <c r="U462" s="4">
        <v>1131.2</v>
      </c>
      <c r="V462" s="4">
        <v>26198.799999999999</v>
      </c>
      <c r="Y462" s="4">
        <v>1762.7929999999999</v>
      </c>
      <c r="Z462" s="4">
        <v>0</v>
      </c>
      <c r="AA462" s="4">
        <v>3.694</v>
      </c>
      <c r="AB462" s="4" t="s">
        <v>384</v>
      </c>
      <c r="AC462" s="4">
        <v>0</v>
      </c>
      <c r="AD462" s="4">
        <v>11.4</v>
      </c>
      <c r="AE462" s="4">
        <v>852</v>
      </c>
      <c r="AF462" s="4">
        <v>876</v>
      </c>
      <c r="AG462" s="4">
        <v>882</v>
      </c>
      <c r="AH462" s="4">
        <v>53</v>
      </c>
      <c r="AI462" s="4">
        <v>25.2</v>
      </c>
      <c r="AJ462" s="4">
        <v>0.57999999999999996</v>
      </c>
      <c r="AK462" s="4">
        <v>987</v>
      </c>
      <c r="AL462" s="4">
        <v>8</v>
      </c>
      <c r="AM462" s="4">
        <v>0</v>
      </c>
      <c r="AN462" s="4">
        <v>31</v>
      </c>
      <c r="AO462" s="4">
        <v>189</v>
      </c>
      <c r="AP462" s="4">
        <v>188</v>
      </c>
      <c r="AQ462" s="4">
        <v>3.9</v>
      </c>
      <c r="AR462" s="4">
        <v>195</v>
      </c>
      <c r="AS462" s="4" t="s">
        <v>155</v>
      </c>
      <c r="AT462" s="4">
        <v>2</v>
      </c>
      <c r="AU462" s="5">
        <v>0.78332175925925929</v>
      </c>
      <c r="AV462" s="4">
        <v>47.159013000000002</v>
      </c>
      <c r="AW462" s="4">
        <v>-88.489242000000004</v>
      </c>
      <c r="AX462" s="4">
        <v>314.39999999999998</v>
      </c>
      <c r="AY462" s="4">
        <v>37.5</v>
      </c>
      <c r="AZ462" s="4">
        <v>12</v>
      </c>
      <c r="BA462" s="4">
        <v>11</v>
      </c>
      <c r="BB462" s="4" t="s">
        <v>420</v>
      </c>
      <c r="BC462" s="4">
        <v>1.024875</v>
      </c>
      <c r="BD462" s="4">
        <v>1.0751250000000001</v>
      </c>
      <c r="BE462" s="4">
        <v>2</v>
      </c>
      <c r="BF462" s="4">
        <v>14.063000000000001</v>
      </c>
      <c r="BG462" s="4">
        <v>12.83</v>
      </c>
      <c r="BH462" s="4">
        <v>0.91</v>
      </c>
      <c r="BI462" s="4">
        <v>16.405999999999999</v>
      </c>
      <c r="BJ462" s="4">
        <v>1695.048</v>
      </c>
      <c r="BK462" s="4">
        <v>480.03199999999998</v>
      </c>
      <c r="BL462" s="4">
        <v>31.129000000000001</v>
      </c>
      <c r="BM462" s="4">
        <v>1.4059999999999999</v>
      </c>
      <c r="BN462" s="4">
        <v>32.534999999999997</v>
      </c>
      <c r="BO462" s="4">
        <v>25.225000000000001</v>
      </c>
      <c r="BP462" s="4">
        <v>1.1399999999999999</v>
      </c>
      <c r="BQ462" s="4">
        <v>26.364999999999998</v>
      </c>
      <c r="BR462" s="4">
        <v>192.7987</v>
      </c>
      <c r="BU462" s="4">
        <v>77.834999999999994</v>
      </c>
      <c r="BW462" s="4">
        <v>597.74699999999996</v>
      </c>
      <c r="BX462" s="4">
        <v>0.58457700000000001</v>
      </c>
      <c r="BY462" s="4">
        <v>-5</v>
      </c>
      <c r="BZ462" s="4">
        <v>1.0428660000000001</v>
      </c>
      <c r="CA462" s="4">
        <v>14.285600000000001</v>
      </c>
      <c r="CB462" s="4">
        <v>21.065892999999999</v>
      </c>
    </row>
    <row r="463" spans="1:80">
      <c r="A463" s="2">
        <v>42440</v>
      </c>
      <c r="B463" s="32">
        <v>0.57517868055555554</v>
      </c>
      <c r="C463" s="4">
        <v>8.6820000000000004</v>
      </c>
      <c r="D463" s="4">
        <v>4.1664000000000003</v>
      </c>
      <c r="E463" s="4" t="s">
        <v>155</v>
      </c>
      <c r="F463" s="4">
        <v>41663.944953999999</v>
      </c>
      <c r="G463" s="4">
        <v>1575.8</v>
      </c>
      <c r="H463" s="4">
        <v>70.3</v>
      </c>
      <c r="I463" s="4">
        <v>27611.7</v>
      </c>
      <c r="K463" s="4">
        <v>4.3</v>
      </c>
      <c r="L463" s="4">
        <v>2052</v>
      </c>
      <c r="M463" s="4">
        <v>0.85699999999999998</v>
      </c>
      <c r="N463" s="4">
        <v>7.4405999999999999</v>
      </c>
      <c r="O463" s="4">
        <v>3.5706000000000002</v>
      </c>
      <c r="P463" s="4">
        <v>1350.4321</v>
      </c>
      <c r="Q463" s="4">
        <v>60.247300000000003</v>
      </c>
      <c r="R463" s="4">
        <v>1410.7</v>
      </c>
      <c r="S463" s="4">
        <v>1094.3092999999999</v>
      </c>
      <c r="T463" s="4">
        <v>48.820799999999998</v>
      </c>
      <c r="U463" s="4">
        <v>1143.0999999999999</v>
      </c>
      <c r="V463" s="4">
        <v>27611.6849</v>
      </c>
      <c r="Y463" s="4">
        <v>1758.5709999999999</v>
      </c>
      <c r="Z463" s="4">
        <v>0</v>
      </c>
      <c r="AA463" s="4">
        <v>3.6850999999999998</v>
      </c>
      <c r="AB463" s="4" t="s">
        <v>384</v>
      </c>
      <c r="AC463" s="4">
        <v>0</v>
      </c>
      <c r="AD463" s="4">
        <v>11.4</v>
      </c>
      <c r="AE463" s="4">
        <v>851</v>
      </c>
      <c r="AF463" s="4">
        <v>876</v>
      </c>
      <c r="AG463" s="4">
        <v>882</v>
      </c>
      <c r="AH463" s="4">
        <v>53</v>
      </c>
      <c r="AI463" s="4">
        <v>25.2</v>
      </c>
      <c r="AJ463" s="4">
        <v>0.57999999999999996</v>
      </c>
      <c r="AK463" s="4">
        <v>987</v>
      </c>
      <c r="AL463" s="4">
        <v>8</v>
      </c>
      <c r="AM463" s="4">
        <v>0</v>
      </c>
      <c r="AN463" s="4">
        <v>31</v>
      </c>
      <c r="AO463" s="4">
        <v>189</v>
      </c>
      <c r="AP463" s="4">
        <v>188</v>
      </c>
      <c r="AQ463" s="4">
        <v>4</v>
      </c>
      <c r="AR463" s="4">
        <v>195</v>
      </c>
      <c r="AS463" s="4" t="s">
        <v>155</v>
      </c>
      <c r="AT463" s="4">
        <v>2</v>
      </c>
      <c r="AU463" s="5">
        <v>0.78333333333333333</v>
      </c>
      <c r="AV463" s="4">
        <v>47.158954000000001</v>
      </c>
      <c r="AW463" s="4">
        <v>-88.489025999999996</v>
      </c>
      <c r="AX463" s="4">
        <v>314.39999999999998</v>
      </c>
      <c r="AY463" s="4">
        <v>38.299999999999997</v>
      </c>
      <c r="AZ463" s="4">
        <v>12</v>
      </c>
      <c r="BA463" s="4">
        <v>11</v>
      </c>
      <c r="BB463" s="4" t="s">
        <v>420</v>
      </c>
      <c r="BC463" s="4">
        <v>1.0504500000000001</v>
      </c>
      <c r="BD463" s="4">
        <v>1.024775</v>
      </c>
      <c r="BE463" s="4">
        <v>1.975225</v>
      </c>
      <c r="BF463" s="4">
        <v>14.063000000000001</v>
      </c>
      <c r="BG463" s="4">
        <v>12.63</v>
      </c>
      <c r="BH463" s="4">
        <v>0.9</v>
      </c>
      <c r="BI463" s="4">
        <v>16.686</v>
      </c>
      <c r="BJ463" s="4">
        <v>1638.162</v>
      </c>
      <c r="BK463" s="4">
        <v>500.34699999999998</v>
      </c>
      <c r="BL463" s="4">
        <v>31.135999999999999</v>
      </c>
      <c r="BM463" s="4">
        <v>1.389</v>
      </c>
      <c r="BN463" s="4">
        <v>32.524999999999999</v>
      </c>
      <c r="BO463" s="4">
        <v>25.231000000000002</v>
      </c>
      <c r="BP463" s="4">
        <v>1.1259999999999999</v>
      </c>
      <c r="BQ463" s="4">
        <v>26.356000000000002</v>
      </c>
      <c r="BR463" s="4">
        <v>201.02080000000001</v>
      </c>
      <c r="BU463" s="4">
        <v>76.816999999999993</v>
      </c>
      <c r="BW463" s="4">
        <v>589.93100000000004</v>
      </c>
      <c r="BX463" s="4">
        <v>0.57305600000000001</v>
      </c>
      <c r="BY463" s="4">
        <v>-5</v>
      </c>
      <c r="BZ463" s="4">
        <v>1.044</v>
      </c>
      <c r="CA463" s="4">
        <v>14.004054999999999</v>
      </c>
      <c r="CB463" s="4">
        <v>21.088799999999999</v>
      </c>
    </row>
    <row r="464" spans="1:80">
      <c r="A464" s="2">
        <v>42440</v>
      </c>
      <c r="B464" s="32">
        <v>0.57519025462962958</v>
      </c>
      <c r="C464" s="4">
        <v>8.5749999999999993</v>
      </c>
      <c r="D464" s="4">
        <v>4.3795999999999999</v>
      </c>
      <c r="E464" s="4" t="s">
        <v>155</v>
      </c>
      <c r="F464" s="4">
        <v>43795.674571000003</v>
      </c>
      <c r="G464" s="4">
        <v>1660.9</v>
      </c>
      <c r="H464" s="4">
        <v>70.400000000000006</v>
      </c>
      <c r="I464" s="4">
        <v>28945.8</v>
      </c>
      <c r="K464" s="4">
        <v>4.3499999999999996</v>
      </c>
      <c r="L464" s="4">
        <v>2052</v>
      </c>
      <c r="M464" s="4">
        <v>0.85450000000000004</v>
      </c>
      <c r="N464" s="4">
        <v>7.3269000000000002</v>
      </c>
      <c r="O464" s="4">
        <v>3.7421000000000002</v>
      </c>
      <c r="P464" s="4">
        <v>1419.1273000000001</v>
      </c>
      <c r="Q464" s="4">
        <v>60.153599999999997</v>
      </c>
      <c r="R464" s="4">
        <v>1479.3</v>
      </c>
      <c r="S464" s="4">
        <v>1149.9757999999999</v>
      </c>
      <c r="T464" s="4">
        <v>48.744799999999998</v>
      </c>
      <c r="U464" s="4">
        <v>1198.7</v>
      </c>
      <c r="V464" s="4">
        <v>28945.773300000001</v>
      </c>
      <c r="Y464" s="4">
        <v>1753.34</v>
      </c>
      <c r="Z464" s="4">
        <v>0</v>
      </c>
      <c r="AA464" s="4">
        <v>3.7204000000000002</v>
      </c>
      <c r="AB464" s="4" t="s">
        <v>384</v>
      </c>
      <c r="AC464" s="4">
        <v>0</v>
      </c>
      <c r="AD464" s="4">
        <v>11.4</v>
      </c>
      <c r="AE464" s="4">
        <v>851</v>
      </c>
      <c r="AF464" s="4">
        <v>876</v>
      </c>
      <c r="AG464" s="4">
        <v>882</v>
      </c>
      <c r="AH464" s="4">
        <v>53</v>
      </c>
      <c r="AI464" s="4">
        <v>25.2</v>
      </c>
      <c r="AJ464" s="4">
        <v>0.57999999999999996</v>
      </c>
      <c r="AK464" s="4">
        <v>987</v>
      </c>
      <c r="AL464" s="4">
        <v>8</v>
      </c>
      <c r="AM464" s="4">
        <v>0</v>
      </c>
      <c r="AN464" s="4">
        <v>31</v>
      </c>
      <c r="AO464" s="4">
        <v>189</v>
      </c>
      <c r="AP464" s="4">
        <v>188</v>
      </c>
      <c r="AQ464" s="4">
        <v>4</v>
      </c>
      <c r="AR464" s="4">
        <v>195</v>
      </c>
      <c r="AS464" s="4" t="s">
        <v>155</v>
      </c>
      <c r="AT464" s="4">
        <v>2</v>
      </c>
      <c r="AU464" s="5">
        <v>0.78334490740740748</v>
      </c>
      <c r="AV464" s="4">
        <v>47.158906000000002</v>
      </c>
      <c r="AW464" s="4">
        <v>-88.488798000000003</v>
      </c>
      <c r="AX464" s="4">
        <v>314.3</v>
      </c>
      <c r="AY464" s="4">
        <v>39.9</v>
      </c>
      <c r="AZ464" s="4">
        <v>12</v>
      </c>
      <c r="BA464" s="4">
        <v>11</v>
      </c>
      <c r="BB464" s="4" t="s">
        <v>420</v>
      </c>
      <c r="BC464" s="4">
        <v>0.9</v>
      </c>
      <c r="BD464" s="4">
        <v>1.1000000000000001</v>
      </c>
      <c r="BE464" s="4">
        <v>1.9</v>
      </c>
      <c r="BF464" s="4">
        <v>14.063000000000001</v>
      </c>
      <c r="BG464" s="4">
        <v>12.4</v>
      </c>
      <c r="BH464" s="4">
        <v>0.88</v>
      </c>
      <c r="BI464" s="4">
        <v>17.033999999999999</v>
      </c>
      <c r="BJ464" s="4">
        <v>1590.9760000000001</v>
      </c>
      <c r="BK464" s="4">
        <v>517.17899999999997</v>
      </c>
      <c r="BL464" s="4">
        <v>32.270000000000003</v>
      </c>
      <c r="BM464" s="4">
        <v>1.3680000000000001</v>
      </c>
      <c r="BN464" s="4">
        <v>33.637999999999998</v>
      </c>
      <c r="BO464" s="4">
        <v>26.15</v>
      </c>
      <c r="BP464" s="4">
        <v>1.1080000000000001</v>
      </c>
      <c r="BQ464" s="4">
        <v>27.257999999999999</v>
      </c>
      <c r="BR464" s="4">
        <v>207.83799999999999</v>
      </c>
      <c r="BU464" s="4">
        <v>75.537000000000006</v>
      </c>
      <c r="BW464" s="4">
        <v>587.40200000000004</v>
      </c>
      <c r="BX464" s="4">
        <v>0.62164900000000001</v>
      </c>
      <c r="BY464" s="4">
        <v>-5</v>
      </c>
      <c r="BZ464" s="4">
        <v>1.044432</v>
      </c>
      <c r="CA464" s="4">
        <v>15.191539000000001</v>
      </c>
      <c r="CB464" s="4">
        <v>21.097535000000001</v>
      </c>
    </row>
    <row r="465" spans="1:80">
      <c r="A465" s="2">
        <v>42440</v>
      </c>
      <c r="B465" s="32">
        <v>0.57520182870370373</v>
      </c>
      <c r="C465" s="4">
        <v>8.5510000000000002</v>
      </c>
      <c r="D465" s="4">
        <v>4.5076999999999998</v>
      </c>
      <c r="E465" s="4" t="s">
        <v>155</v>
      </c>
      <c r="F465" s="4">
        <v>45077.159763000003</v>
      </c>
      <c r="G465" s="4">
        <v>1710.2</v>
      </c>
      <c r="H465" s="4">
        <v>69.5</v>
      </c>
      <c r="I465" s="4">
        <v>29496.799999999999</v>
      </c>
      <c r="K465" s="4">
        <v>4.4000000000000004</v>
      </c>
      <c r="L465" s="4">
        <v>2052</v>
      </c>
      <c r="M465" s="4">
        <v>0.85289999999999999</v>
      </c>
      <c r="N465" s="4">
        <v>7.2923999999999998</v>
      </c>
      <c r="O465" s="4">
        <v>3.8443999999999998</v>
      </c>
      <c r="P465" s="4">
        <v>1458.5210999999999</v>
      </c>
      <c r="Q465" s="4">
        <v>59.241399999999999</v>
      </c>
      <c r="R465" s="4">
        <v>1517.8</v>
      </c>
      <c r="S465" s="4">
        <v>1181.8981000000001</v>
      </c>
      <c r="T465" s="4">
        <v>48.005600000000001</v>
      </c>
      <c r="U465" s="4">
        <v>1229.9000000000001</v>
      </c>
      <c r="V465" s="4">
        <v>29496.7556</v>
      </c>
      <c r="Y465" s="4">
        <v>1750.048</v>
      </c>
      <c r="Z465" s="4">
        <v>0</v>
      </c>
      <c r="AA465" s="4">
        <v>3.7524999999999999</v>
      </c>
      <c r="AB465" s="4" t="s">
        <v>384</v>
      </c>
      <c r="AC465" s="4">
        <v>0</v>
      </c>
      <c r="AD465" s="4">
        <v>11.4</v>
      </c>
      <c r="AE465" s="4">
        <v>851</v>
      </c>
      <c r="AF465" s="4">
        <v>877</v>
      </c>
      <c r="AG465" s="4">
        <v>882</v>
      </c>
      <c r="AH465" s="4">
        <v>53</v>
      </c>
      <c r="AI465" s="4">
        <v>25.2</v>
      </c>
      <c r="AJ465" s="4">
        <v>0.57999999999999996</v>
      </c>
      <c r="AK465" s="4">
        <v>987</v>
      </c>
      <c r="AL465" s="4">
        <v>8</v>
      </c>
      <c r="AM465" s="4">
        <v>0</v>
      </c>
      <c r="AN465" s="4">
        <v>31</v>
      </c>
      <c r="AO465" s="4">
        <v>189.4</v>
      </c>
      <c r="AP465" s="4">
        <v>188</v>
      </c>
      <c r="AQ465" s="4">
        <v>4</v>
      </c>
      <c r="AR465" s="4">
        <v>195</v>
      </c>
      <c r="AS465" s="4" t="s">
        <v>155</v>
      </c>
      <c r="AT465" s="4">
        <v>2</v>
      </c>
      <c r="AU465" s="5">
        <v>0.7833564814814814</v>
      </c>
      <c r="AV465" s="4">
        <v>47.158881000000001</v>
      </c>
      <c r="AW465" s="4">
        <v>-88.488557999999998</v>
      </c>
      <c r="AX465" s="4">
        <v>314.2</v>
      </c>
      <c r="AY465" s="4">
        <v>40.6</v>
      </c>
      <c r="AZ465" s="4">
        <v>12</v>
      </c>
      <c r="BA465" s="4">
        <v>11</v>
      </c>
      <c r="BB465" s="4" t="s">
        <v>420</v>
      </c>
      <c r="BC465" s="4">
        <v>0.9</v>
      </c>
      <c r="BD465" s="4">
        <v>1.1245750000000001</v>
      </c>
      <c r="BE465" s="4">
        <v>1.9</v>
      </c>
      <c r="BF465" s="4">
        <v>14.063000000000001</v>
      </c>
      <c r="BG465" s="4">
        <v>12.25</v>
      </c>
      <c r="BH465" s="4">
        <v>0.87</v>
      </c>
      <c r="BI465" s="4">
        <v>17.254000000000001</v>
      </c>
      <c r="BJ465" s="4">
        <v>1569.635</v>
      </c>
      <c r="BK465" s="4">
        <v>526.66300000000001</v>
      </c>
      <c r="BL465" s="4">
        <v>32.875999999999998</v>
      </c>
      <c r="BM465" s="4">
        <v>1.335</v>
      </c>
      <c r="BN465" s="4">
        <v>34.210999999999999</v>
      </c>
      <c r="BO465" s="4">
        <v>26.640999999999998</v>
      </c>
      <c r="BP465" s="4">
        <v>1.0820000000000001</v>
      </c>
      <c r="BQ465" s="4">
        <v>27.722999999999999</v>
      </c>
      <c r="BR465" s="4">
        <v>209.941</v>
      </c>
      <c r="BU465" s="4">
        <v>74.734999999999999</v>
      </c>
      <c r="BW465" s="4">
        <v>587.28700000000003</v>
      </c>
      <c r="BX465" s="4">
        <v>0.65205100000000005</v>
      </c>
      <c r="BY465" s="4">
        <v>-5</v>
      </c>
      <c r="BZ465" s="4">
        <v>1.0462990000000001</v>
      </c>
      <c r="CA465" s="4">
        <v>15.934497</v>
      </c>
      <c r="CB465" s="4">
        <v>21.13524</v>
      </c>
    </row>
    <row r="466" spans="1:80">
      <c r="A466" s="2">
        <v>42440</v>
      </c>
      <c r="B466" s="32">
        <v>0.57521340277777777</v>
      </c>
      <c r="C466" s="4">
        <v>8.5419999999999998</v>
      </c>
      <c r="D466" s="4">
        <v>4.4800000000000004</v>
      </c>
      <c r="E466" s="4" t="s">
        <v>155</v>
      </c>
      <c r="F466" s="4">
        <v>44799.654605000003</v>
      </c>
      <c r="G466" s="4">
        <v>1710.3</v>
      </c>
      <c r="H466" s="4">
        <v>67.2</v>
      </c>
      <c r="I466" s="4">
        <v>29499.200000000001</v>
      </c>
      <c r="K466" s="4">
        <v>4.4000000000000004</v>
      </c>
      <c r="L466" s="4">
        <v>2052</v>
      </c>
      <c r="M466" s="4">
        <v>0.85319999999999996</v>
      </c>
      <c r="N466" s="4">
        <v>7.2873000000000001</v>
      </c>
      <c r="O466" s="4">
        <v>3.8220999999999998</v>
      </c>
      <c r="P466" s="4">
        <v>1459.1799000000001</v>
      </c>
      <c r="Q466" s="4">
        <v>57.300199999999997</v>
      </c>
      <c r="R466" s="4">
        <v>1516.5</v>
      </c>
      <c r="S466" s="4">
        <v>1182.432</v>
      </c>
      <c r="T466" s="4">
        <v>46.432600000000001</v>
      </c>
      <c r="U466" s="4">
        <v>1228.9000000000001</v>
      </c>
      <c r="V466" s="4">
        <v>29499.1744</v>
      </c>
      <c r="Y466" s="4">
        <v>1750.672</v>
      </c>
      <c r="Z466" s="4">
        <v>0</v>
      </c>
      <c r="AA466" s="4">
        <v>3.7538999999999998</v>
      </c>
      <c r="AB466" s="4" t="s">
        <v>384</v>
      </c>
      <c r="AC466" s="4">
        <v>0</v>
      </c>
      <c r="AD466" s="4">
        <v>11.4</v>
      </c>
      <c r="AE466" s="4">
        <v>851</v>
      </c>
      <c r="AF466" s="4">
        <v>877</v>
      </c>
      <c r="AG466" s="4">
        <v>882</v>
      </c>
      <c r="AH466" s="4">
        <v>53</v>
      </c>
      <c r="AI466" s="4">
        <v>25.2</v>
      </c>
      <c r="AJ466" s="4">
        <v>0.57999999999999996</v>
      </c>
      <c r="AK466" s="4">
        <v>987</v>
      </c>
      <c r="AL466" s="4">
        <v>8</v>
      </c>
      <c r="AM466" s="4">
        <v>0</v>
      </c>
      <c r="AN466" s="4">
        <v>31</v>
      </c>
      <c r="AO466" s="4">
        <v>189.6</v>
      </c>
      <c r="AP466" s="4">
        <v>188</v>
      </c>
      <c r="AQ466" s="4">
        <v>3.9</v>
      </c>
      <c r="AR466" s="4">
        <v>195</v>
      </c>
      <c r="AS466" s="4" t="s">
        <v>155</v>
      </c>
      <c r="AT466" s="4">
        <v>2</v>
      </c>
      <c r="AU466" s="5">
        <v>0.78336805555555555</v>
      </c>
      <c r="AV466" s="4">
        <v>47.158866000000003</v>
      </c>
      <c r="AW466" s="4">
        <v>-88.488309000000001</v>
      </c>
      <c r="AX466" s="4">
        <v>314.2</v>
      </c>
      <c r="AY466" s="4">
        <v>41.7</v>
      </c>
      <c r="AZ466" s="4">
        <v>12</v>
      </c>
      <c r="BA466" s="4">
        <v>11</v>
      </c>
      <c r="BB466" s="4" t="s">
        <v>420</v>
      </c>
      <c r="BC466" s="4">
        <v>0.9</v>
      </c>
      <c r="BD466" s="4">
        <v>1.2</v>
      </c>
      <c r="BE466" s="4">
        <v>1.9</v>
      </c>
      <c r="BF466" s="4">
        <v>14.063000000000001</v>
      </c>
      <c r="BG466" s="4">
        <v>12.28</v>
      </c>
      <c r="BH466" s="4">
        <v>0.87</v>
      </c>
      <c r="BI466" s="4">
        <v>17.212</v>
      </c>
      <c r="BJ466" s="4">
        <v>1571.5740000000001</v>
      </c>
      <c r="BK466" s="4">
        <v>524.62300000000005</v>
      </c>
      <c r="BL466" s="4">
        <v>32.954000000000001</v>
      </c>
      <c r="BM466" s="4">
        <v>1.294</v>
      </c>
      <c r="BN466" s="4">
        <v>34.247999999999998</v>
      </c>
      <c r="BO466" s="4">
        <v>26.704000000000001</v>
      </c>
      <c r="BP466" s="4">
        <v>1.0489999999999999</v>
      </c>
      <c r="BQ466" s="4">
        <v>27.753</v>
      </c>
      <c r="BR466" s="4">
        <v>210.3655</v>
      </c>
      <c r="BU466" s="4">
        <v>74.906999999999996</v>
      </c>
      <c r="BW466" s="4">
        <v>588.63599999999997</v>
      </c>
      <c r="BX466" s="4">
        <v>0.60944299999999996</v>
      </c>
      <c r="BY466" s="4">
        <v>-5</v>
      </c>
      <c r="BZ466" s="4">
        <v>1.047134</v>
      </c>
      <c r="CA466" s="4">
        <v>14.893264</v>
      </c>
      <c r="CB466" s="4">
        <v>21.152107000000001</v>
      </c>
    </row>
    <row r="467" spans="1:80">
      <c r="A467" s="2">
        <v>42440</v>
      </c>
      <c r="B467" s="32">
        <v>0.57522497685185192</v>
      </c>
      <c r="C467" s="4">
        <v>8.5399999999999991</v>
      </c>
      <c r="D467" s="4">
        <v>4.5119999999999996</v>
      </c>
      <c r="E467" s="4" t="s">
        <v>155</v>
      </c>
      <c r="F467" s="4">
        <v>45120.378289</v>
      </c>
      <c r="G467" s="4">
        <v>1710.2</v>
      </c>
      <c r="H467" s="4">
        <v>65.599999999999994</v>
      </c>
      <c r="I467" s="4">
        <v>28838.2</v>
      </c>
      <c r="K467" s="4">
        <v>4.4000000000000004</v>
      </c>
      <c r="L467" s="4">
        <v>2052</v>
      </c>
      <c r="M467" s="4">
        <v>0.85350000000000004</v>
      </c>
      <c r="N467" s="4">
        <v>7.2888999999999999</v>
      </c>
      <c r="O467" s="4">
        <v>3.851</v>
      </c>
      <c r="P467" s="4">
        <v>1459.6359</v>
      </c>
      <c r="Q467" s="4">
        <v>55.9893</v>
      </c>
      <c r="R467" s="4">
        <v>1515.6</v>
      </c>
      <c r="S467" s="4">
        <v>1182.8015</v>
      </c>
      <c r="T467" s="4">
        <v>45.370399999999997</v>
      </c>
      <c r="U467" s="4">
        <v>1228.2</v>
      </c>
      <c r="V467" s="4">
        <v>28838.237300000001</v>
      </c>
      <c r="Y467" s="4">
        <v>1751.373</v>
      </c>
      <c r="Z467" s="4">
        <v>0</v>
      </c>
      <c r="AA467" s="4">
        <v>3.7553999999999998</v>
      </c>
      <c r="AB467" s="4" t="s">
        <v>384</v>
      </c>
      <c r="AC467" s="4">
        <v>0</v>
      </c>
      <c r="AD467" s="4">
        <v>11.4</v>
      </c>
      <c r="AE467" s="4">
        <v>852</v>
      </c>
      <c r="AF467" s="4">
        <v>878</v>
      </c>
      <c r="AG467" s="4">
        <v>883</v>
      </c>
      <c r="AH467" s="4">
        <v>53</v>
      </c>
      <c r="AI467" s="4">
        <v>25.2</v>
      </c>
      <c r="AJ467" s="4">
        <v>0.57999999999999996</v>
      </c>
      <c r="AK467" s="4">
        <v>987</v>
      </c>
      <c r="AL467" s="4">
        <v>8</v>
      </c>
      <c r="AM467" s="4">
        <v>0</v>
      </c>
      <c r="AN467" s="4">
        <v>31</v>
      </c>
      <c r="AO467" s="4">
        <v>189.4</v>
      </c>
      <c r="AP467" s="4">
        <v>188.4</v>
      </c>
      <c r="AQ467" s="4">
        <v>3.8</v>
      </c>
      <c r="AR467" s="4">
        <v>195</v>
      </c>
      <c r="AS467" s="4" t="s">
        <v>155</v>
      </c>
      <c r="AT467" s="4">
        <v>2</v>
      </c>
      <c r="AU467" s="5">
        <v>0.7833796296296297</v>
      </c>
      <c r="AV467" s="4">
        <v>47.158862999999997</v>
      </c>
      <c r="AW467" s="4">
        <v>-88.488046999999995</v>
      </c>
      <c r="AX467" s="4">
        <v>314.10000000000002</v>
      </c>
      <c r="AY467" s="4">
        <v>43.4</v>
      </c>
      <c r="AZ467" s="4">
        <v>12</v>
      </c>
      <c r="BA467" s="4">
        <v>11</v>
      </c>
      <c r="BB467" s="4" t="s">
        <v>420</v>
      </c>
      <c r="BC467" s="4">
        <v>0.92427599999999999</v>
      </c>
      <c r="BD467" s="4">
        <v>1.1514489999999999</v>
      </c>
      <c r="BE467" s="4">
        <v>1.8757239999999999</v>
      </c>
      <c r="BF467" s="4">
        <v>14.063000000000001</v>
      </c>
      <c r="BG467" s="4">
        <v>12.32</v>
      </c>
      <c r="BH467" s="4">
        <v>0.88</v>
      </c>
      <c r="BI467" s="4">
        <v>17.164999999999999</v>
      </c>
      <c r="BJ467" s="4">
        <v>1575.914</v>
      </c>
      <c r="BK467" s="4">
        <v>529.93700000000001</v>
      </c>
      <c r="BL467" s="4">
        <v>33.048999999999999</v>
      </c>
      <c r="BM467" s="4">
        <v>1.268</v>
      </c>
      <c r="BN467" s="4">
        <v>34.316000000000003</v>
      </c>
      <c r="BO467" s="4">
        <v>26.780999999999999</v>
      </c>
      <c r="BP467" s="4">
        <v>1.0269999999999999</v>
      </c>
      <c r="BQ467" s="4">
        <v>27.808</v>
      </c>
      <c r="BR467" s="4">
        <v>206.17619999999999</v>
      </c>
      <c r="BU467" s="4">
        <v>75.128</v>
      </c>
      <c r="BW467" s="4">
        <v>590.37199999999996</v>
      </c>
      <c r="BX467" s="4">
        <v>0.57871099999999998</v>
      </c>
      <c r="BY467" s="4">
        <v>-5</v>
      </c>
      <c r="BZ467" s="4">
        <v>1.0468660000000001</v>
      </c>
      <c r="CA467" s="4">
        <v>14.142250000000001</v>
      </c>
      <c r="CB467" s="4">
        <v>21.146692999999999</v>
      </c>
    </row>
    <row r="468" spans="1:80">
      <c r="A468" s="2">
        <v>42440</v>
      </c>
      <c r="B468" s="32">
        <v>0.57523655092592596</v>
      </c>
      <c r="C468" s="4">
        <v>7.5750000000000002</v>
      </c>
      <c r="D468" s="4">
        <v>5.2674000000000003</v>
      </c>
      <c r="E468" s="4" t="s">
        <v>155</v>
      </c>
      <c r="F468" s="4">
        <v>52673.540267999997</v>
      </c>
      <c r="G468" s="4">
        <v>1651</v>
      </c>
      <c r="H468" s="4">
        <v>65.599999999999994</v>
      </c>
      <c r="I468" s="4">
        <v>29207</v>
      </c>
      <c r="K468" s="4">
        <v>4.4000000000000004</v>
      </c>
      <c r="L468" s="4">
        <v>2052</v>
      </c>
      <c r="M468" s="4">
        <v>0.85340000000000005</v>
      </c>
      <c r="N468" s="4">
        <v>6.4646999999999997</v>
      </c>
      <c r="O468" s="4">
        <v>4.4953000000000003</v>
      </c>
      <c r="P468" s="4">
        <v>1409.0145</v>
      </c>
      <c r="Q468" s="4">
        <v>55.985300000000002</v>
      </c>
      <c r="R468" s="4">
        <v>1465</v>
      </c>
      <c r="S468" s="4">
        <v>1141.7809999999999</v>
      </c>
      <c r="T468" s="4">
        <v>45.367100000000001</v>
      </c>
      <c r="U468" s="4">
        <v>1187.0999999999999</v>
      </c>
      <c r="V468" s="4">
        <v>29207.0275</v>
      </c>
      <c r="Y468" s="4">
        <v>1751.248</v>
      </c>
      <c r="Z468" s="4">
        <v>0</v>
      </c>
      <c r="AA468" s="4">
        <v>3.7551000000000001</v>
      </c>
      <c r="AB468" s="4" t="s">
        <v>384</v>
      </c>
      <c r="AC468" s="4">
        <v>0</v>
      </c>
      <c r="AD468" s="4">
        <v>11.4</v>
      </c>
      <c r="AE468" s="4">
        <v>852</v>
      </c>
      <c r="AF468" s="4">
        <v>879</v>
      </c>
      <c r="AG468" s="4">
        <v>883</v>
      </c>
      <c r="AH468" s="4">
        <v>53</v>
      </c>
      <c r="AI468" s="4">
        <v>25.2</v>
      </c>
      <c r="AJ468" s="4">
        <v>0.57999999999999996</v>
      </c>
      <c r="AK468" s="4">
        <v>987</v>
      </c>
      <c r="AL468" s="4">
        <v>8</v>
      </c>
      <c r="AM468" s="4">
        <v>0</v>
      </c>
      <c r="AN468" s="4">
        <v>31</v>
      </c>
      <c r="AO468" s="4">
        <v>189.6</v>
      </c>
      <c r="AP468" s="4">
        <v>188.6</v>
      </c>
      <c r="AQ468" s="4">
        <v>3.9</v>
      </c>
      <c r="AR468" s="4">
        <v>195</v>
      </c>
      <c r="AS468" s="4" t="s">
        <v>155</v>
      </c>
      <c r="AT468" s="4">
        <v>2</v>
      </c>
      <c r="AU468" s="5">
        <v>0.78339120370370363</v>
      </c>
      <c r="AV468" s="4">
        <v>47.158864000000001</v>
      </c>
      <c r="AW468" s="4">
        <v>-88.487776999999994</v>
      </c>
      <c r="AX468" s="4">
        <v>313.89999999999998</v>
      </c>
      <c r="AY468" s="4">
        <v>44.4</v>
      </c>
      <c r="AZ468" s="4">
        <v>12</v>
      </c>
      <c r="BA468" s="4">
        <v>11</v>
      </c>
      <c r="BB468" s="4" t="s">
        <v>420</v>
      </c>
      <c r="BC468" s="4">
        <v>0.97582400000000002</v>
      </c>
      <c r="BD468" s="4">
        <v>1.024176</v>
      </c>
      <c r="BE468" s="4">
        <v>1.8</v>
      </c>
      <c r="BF468" s="4">
        <v>14.063000000000001</v>
      </c>
      <c r="BG468" s="4">
        <v>12.31</v>
      </c>
      <c r="BH468" s="4">
        <v>0.88</v>
      </c>
      <c r="BI468" s="4">
        <v>17.173999999999999</v>
      </c>
      <c r="BJ468" s="4">
        <v>1412.1479999999999</v>
      </c>
      <c r="BK468" s="4">
        <v>624.98599999999999</v>
      </c>
      <c r="BL468" s="4">
        <v>32.231999999999999</v>
      </c>
      <c r="BM468" s="4">
        <v>1.2809999999999999</v>
      </c>
      <c r="BN468" s="4">
        <v>33.512</v>
      </c>
      <c r="BO468" s="4">
        <v>26.119</v>
      </c>
      <c r="BP468" s="4">
        <v>1.038</v>
      </c>
      <c r="BQ468" s="4">
        <v>27.155999999999999</v>
      </c>
      <c r="BR468" s="4">
        <v>210.96690000000001</v>
      </c>
      <c r="BU468" s="4">
        <v>75.897000000000006</v>
      </c>
      <c r="BW468" s="4">
        <v>596.41999999999996</v>
      </c>
      <c r="BX468" s="4">
        <v>0.51583400000000001</v>
      </c>
      <c r="BY468" s="4">
        <v>-5</v>
      </c>
      <c r="BZ468" s="4">
        <v>1.048</v>
      </c>
      <c r="CA468" s="4">
        <v>12.605693</v>
      </c>
      <c r="CB468" s="4">
        <v>21.169599999999999</v>
      </c>
    </row>
    <row r="469" spans="1:80">
      <c r="A469" s="2">
        <v>42440</v>
      </c>
      <c r="B469" s="32">
        <v>0.575248125</v>
      </c>
      <c r="C469" s="4">
        <v>6.1420000000000003</v>
      </c>
      <c r="D469" s="4">
        <v>5.3094000000000001</v>
      </c>
      <c r="E469" s="4" t="s">
        <v>155</v>
      </c>
      <c r="F469" s="4">
        <v>53093.632584999999</v>
      </c>
      <c r="G469" s="4">
        <v>1581.7</v>
      </c>
      <c r="H469" s="4">
        <v>61.1</v>
      </c>
      <c r="I469" s="4">
        <v>46095.8</v>
      </c>
      <c r="K469" s="4">
        <v>4.3099999999999996</v>
      </c>
      <c r="L469" s="4">
        <v>2052</v>
      </c>
      <c r="M469" s="4">
        <v>0.84699999999999998</v>
      </c>
      <c r="N469" s="4">
        <v>5.2023000000000001</v>
      </c>
      <c r="O469" s="4">
        <v>4.4970999999999997</v>
      </c>
      <c r="P469" s="4">
        <v>1339.7049</v>
      </c>
      <c r="Q469" s="4">
        <v>51.775399999999998</v>
      </c>
      <c r="R469" s="4">
        <v>1391.5</v>
      </c>
      <c r="S469" s="4">
        <v>1085.6166000000001</v>
      </c>
      <c r="T469" s="4">
        <v>41.9557</v>
      </c>
      <c r="U469" s="4">
        <v>1127.5999999999999</v>
      </c>
      <c r="V469" s="4">
        <v>46095.8</v>
      </c>
      <c r="Y469" s="4">
        <v>1738.088</v>
      </c>
      <c r="Z469" s="4">
        <v>0</v>
      </c>
      <c r="AA469" s="4">
        <v>3.6541999999999999</v>
      </c>
      <c r="AB469" s="4" t="s">
        <v>384</v>
      </c>
      <c r="AC469" s="4">
        <v>0</v>
      </c>
      <c r="AD469" s="4">
        <v>11.4</v>
      </c>
      <c r="AE469" s="4">
        <v>853</v>
      </c>
      <c r="AF469" s="4">
        <v>880</v>
      </c>
      <c r="AG469" s="4">
        <v>883</v>
      </c>
      <c r="AH469" s="4">
        <v>53</v>
      </c>
      <c r="AI469" s="4">
        <v>25.2</v>
      </c>
      <c r="AJ469" s="4">
        <v>0.57999999999999996</v>
      </c>
      <c r="AK469" s="4">
        <v>987</v>
      </c>
      <c r="AL469" s="4">
        <v>8</v>
      </c>
      <c r="AM469" s="4">
        <v>0</v>
      </c>
      <c r="AN469" s="4">
        <v>31</v>
      </c>
      <c r="AO469" s="4">
        <v>189</v>
      </c>
      <c r="AP469" s="4">
        <v>188</v>
      </c>
      <c r="AQ469" s="4">
        <v>4</v>
      </c>
      <c r="AR469" s="4">
        <v>195</v>
      </c>
      <c r="AS469" s="4" t="s">
        <v>155</v>
      </c>
      <c r="AT469" s="4">
        <v>2</v>
      </c>
      <c r="AU469" s="5">
        <v>0.78340277777777778</v>
      </c>
      <c r="AV469" s="4">
        <v>47.158869000000003</v>
      </c>
      <c r="AW469" s="4">
        <v>-88.487504999999999</v>
      </c>
      <c r="AX469" s="4">
        <v>313.8</v>
      </c>
      <c r="AY469" s="4">
        <v>45.2</v>
      </c>
      <c r="AZ469" s="4">
        <v>12</v>
      </c>
      <c r="BA469" s="4">
        <v>11</v>
      </c>
      <c r="BB469" s="4" t="s">
        <v>420</v>
      </c>
      <c r="BC469" s="4">
        <v>0.92407600000000001</v>
      </c>
      <c r="BD469" s="4">
        <v>1.1240760000000001</v>
      </c>
      <c r="BE469" s="4">
        <v>1.824076</v>
      </c>
      <c r="BF469" s="4">
        <v>14.063000000000001</v>
      </c>
      <c r="BG469" s="4">
        <v>11.76</v>
      </c>
      <c r="BH469" s="4">
        <v>0.84</v>
      </c>
      <c r="BI469" s="4">
        <v>18.061</v>
      </c>
      <c r="BJ469" s="4">
        <v>1102.2850000000001</v>
      </c>
      <c r="BK469" s="4">
        <v>606.47199999999998</v>
      </c>
      <c r="BL469" s="4">
        <v>29.725999999999999</v>
      </c>
      <c r="BM469" s="4">
        <v>1.149</v>
      </c>
      <c r="BN469" s="4">
        <v>30.875</v>
      </c>
      <c r="BO469" s="4">
        <v>24.088000000000001</v>
      </c>
      <c r="BP469" s="4">
        <v>0.93100000000000005</v>
      </c>
      <c r="BQ469" s="4">
        <v>25.018999999999998</v>
      </c>
      <c r="BR469" s="4">
        <v>322.96420000000001</v>
      </c>
      <c r="BU469" s="4">
        <v>73.066000000000003</v>
      </c>
      <c r="BW469" s="4">
        <v>562.96600000000001</v>
      </c>
      <c r="BX469" s="4">
        <v>0.46059800000000001</v>
      </c>
      <c r="BY469" s="4">
        <v>-5</v>
      </c>
      <c r="BZ469" s="4">
        <v>1.046268</v>
      </c>
      <c r="CA469" s="4">
        <v>11.255864000000001</v>
      </c>
      <c r="CB469" s="4">
        <v>21.134613999999999</v>
      </c>
    </row>
    <row r="470" spans="1:80">
      <c r="A470" s="2">
        <v>42440</v>
      </c>
      <c r="B470" s="32">
        <v>0.57525969907407404</v>
      </c>
      <c r="C470" s="4">
        <v>5.3419999999999996</v>
      </c>
      <c r="D470" s="4">
        <v>4.7161</v>
      </c>
      <c r="E470" s="4" t="s">
        <v>155</v>
      </c>
      <c r="F470" s="4">
        <v>47160.548627999997</v>
      </c>
      <c r="G470" s="4">
        <v>1865.5</v>
      </c>
      <c r="H470" s="4">
        <v>52</v>
      </c>
      <c r="I470" s="4">
        <v>46096.1</v>
      </c>
      <c r="K470" s="4">
        <v>5.55</v>
      </c>
      <c r="L470" s="4">
        <v>2052</v>
      </c>
      <c r="M470" s="4">
        <v>0.85960000000000003</v>
      </c>
      <c r="N470" s="4">
        <v>4.5917000000000003</v>
      </c>
      <c r="O470" s="4">
        <v>4.0540000000000003</v>
      </c>
      <c r="P470" s="4">
        <v>1603.6142</v>
      </c>
      <c r="Q470" s="4">
        <v>44.733600000000003</v>
      </c>
      <c r="R470" s="4">
        <v>1648.3</v>
      </c>
      <c r="S470" s="4">
        <v>1299.4729</v>
      </c>
      <c r="T470" s="4">
        <v>36.249499999999998</v>
      </c>
      <c r="U470" s="4">
        <v>1335.7</v>
      </c>
      <c r="V470" s="4">
        <v>46096.086600000002</v>
      </c>
      <c r="Y470" s="4">
        <v>1763.921</v>
      </c>
      <c r="Z470" s="4">
        <v>0</v>
      </c>
      <c r="AA470" s="4">
        <v>4.7708000000000004</v>
      </c>
      <c r="AB470" s="4" t="s">
        <v>384</v>
      </c>
      <c r="AC470" s="4">
        <v>0</v>
      </c>
      <c r="AD470" s="4">
        <v>11.4</v>
      </c>
      <c r="AE470" s="4">
        <v>853</v>
      </c>
      <c r="AF470" s="4">
        <v>881</v>
      </c>
      <c r="AG470" s="4">
        <v>884</v>
      </c>
      <c r="AH470" s="4">
        <v>53</v>
      </c>
      <c r="AI470" s="4">
        <v>25.2</v>
      </c>
      <c r="AJ470" s="4">
        <v>0.57999999999999996</v>
      </c>
      <c r="AK470" s="4">
        <v>987</v>
      </c>
      <c r="AL470" s="4">
        <v>8</v>
      </c>
      <c r="AM470" s="4">
        <v>0</v>
      </c>
      <c r="AN470" s="4">
        <v>31</v>
      </c>
      <c r="AO470" s="4">
        <v>189.4</v>
      </c>
      <c r="AP470" s="4">
        <v>188</v>
      </c>
      <c r="AQ470" s="4">
        <v>4.0999999999999996</v>
      </c>
      <c r="AR470" s="4">
        <v>195</v>
      </c>
      <c r="AS470" s="4" t="s">
        <v>155</v>
      </c>
      <c r="AT470" s="4">
        <v>2</v>
      </c>
      <c r="AU470" s="5">
        <v>0.78341435185185182</v>
      </c>
      <c r="AV470" s="4">
        <v>47.158873</v>
      </c>
      <c r="AW470" s="4">
        <v>-88.487228999999999</v>
      </c>
      <c r="AX470" s="4">
        <v>313</v>
      </c>
      <c r="AY470" s="4">
        <v>45.6</v>
      </c>
      <c r="AZ470" s="4">
        <v>12</v>
      </c>
      <c r="BA470" s="4">
        <v>11</v>
      </c>
      <c r="BB470" s="4" t="s">
        <v>420</v>
      </c>
      <c r="BC470" s="4">
        <v>1.0242420000000001</v>
      </c>
      <c r="BD470" s="4">
        <v>1.1515150000000001</v>
      </c>
      <c r="BE470" s="4">
        <v>1.924242</v>
      </c>
      <c r="BF470" s="4">
        <v>14.063000000000001</v>
      </c>
      <c r="BG470" s="4">
        <v>12.87</v>
      </c>
      <c r="BH470" s="4">
        <v>0.92</v>
      </c>
      <c r="BI470" s="4">
        <v>16.332000000000001</v>
      </c>
      <c r="BJ470" s="4">
        <v>1050.48</v>
      </c>
      <c r="BK470" s="4">
        <v>590.30100000000004</v>
      </c>
      <c r="BL470" s="4">
        <v>38.42</v>
      </c>
      <c r="BM470" s="4">
        <v>1.0720000000000001</v>
      </c>
      <c r="BN470" s="4">
        <v>39.491</v>
      </c>
      <c r="BO470" s="4">
        <v>31.132999999999999</v>
      </c>
      <c r="BP470" s="4">
        <v>0.86799999999999999</v>
      </c>
      <c r="BQ470" s="4">
        <v>32.000999999999998</v>
      </c>
      <c r="BR470" s="4">
        <v>348.71980000000002</v>
      </c>
      <c r="BU470" s="4">
        <v>80.064999999999998</v>
      </c>
      <c r="BW470" s="4">
        <v>793.61400000000003</v>
      </c>
      <c r="BX470" s="4">
        <v>0.45274199999999998</v>
      </c>
      <c r="BY470" s="4">
        <v>-5</v>
      </c>
      <c r="BZ470" s="4">
        <v>1.045299</v>
      </c>
      <c r="CA470" s="4">
        <v>11.063883000000001</v>
      </c>
      <c r="CB470" s="4">
        <v>21.11504</v>
      </c>
    </row>
    <row r="471" spans="1:80">
      <c r="A471" s="2">
        <v>42440</v>
      </c>
      <c r="B471" s="32">
        <v>0.57527127314814808</v>
      </c>
      <c r="C471" s="4">
        <v>5.2140000000000004</v>
      </c>
      <c r="D471" s="4">
        <v>4.1547999999999998</v>
      </c>
      <c r="E471" s="4" t="s">
        <v>155</v>
      </c>
      <c r="F471" s="4">
        <v>41547.824621</v>
      </c>
      <c r="G471" s="4">
        <v>2774.3</v>
      </c>
      <c r="H471" s="4">
        <v>49.7</v>
      </c>
      <c r="I471" s="4">
        <v>46095.199999999997</v>
      </c>
      <c r="K471" s="4">
        <v>7.35</v>
      </c>
      <c r="L471" s="4">
        <v>2052</v>
      </c>
      <c r="M471" s="4">
        <v>0.86639999999999995</v>
      </c>
      <c r="N471" s="4">
        <v>4.5170000000000003</v>
      </c>
      <c r="O471" s="4">
        <v>3.5996999999999999</v>
      </c>
      <c r="P471" s="4">
        <v>2403.6233000000002</v>
      </c>
      <c r="Q471" s="4">
        <v>43.059699999999999</v>
      </c>
      <c r="R471" s="4">
        <v>2446.6999999999998</v>
      </c>
      <c r="S471" s="4">
        <v>1947.7523000000001</v>
      </c>
      <c r="T471" s="4">
        <v>34.893000000000001</v>
      </c>
      <c r="U471" s="4">
        <v>1982.6</v>
      </c>
      <c r="V471" s="4">
        <v>46095.199999999997</v>
      </c>
      <c r="Y471" s="4">
        <v>1777.8389999999999</v>
      </c>
      <c r="Z471" s="4">
        <v>0</v>
      </c>
      <c r="AA471" s="4">
        <v>6.3689</v>
      </c>
      <c r="AB471" s="4" t="s">
        <v>384</v>
      </c>
      <c r="AC471" s="4">
        <v>0</v>
      </c>
      <c r="AD471" s="4">
        <v>11.5</v>
      </c>
      <c r="AE471" s="4">
        <v>853</v>
      </c>
      <c r="AF471" s="4">
        <v>880</v>
      </c>
      <c r="AG471" s="4">
        <v>884</v>
      </c>
      <c r="AH471" s="4">
        <v>53</v>
      </c>
      <c r="AI471" s="4">
        <v>25.2</v>
      </c>
      <c r="AJ471" s="4">
        <v>0.57999999999999996</v>
      </c>
      <c r="AK471" s="4">
        <v>987</v>
      </c>
      <c r="AL471" s="4">
        <v>8</v>
      </c>
      <c r="AM471" s="4">
        <v>0</v>
      </c>
      <c r="AN471" s="4">
        <v>31</v>
      </c>
      <c r="AO471" s="4">
        <v>190</v>
      </c>
      <c r="AP471" s="4">
        <v>188</v>
      </c>
      <c r="AQ471" s="4">
        <v>4.0999999999999996</v>
      </c>
      <c r="AR471" s="4">
        <v>195</v>
      </c>
      <c r="AS471" s="4" t="s">
        <v>155</v>
      </c>
      <c r="AT471" s="4">
        <v>2</v>
      </c>
      <c r="AU471" s="5">
        <v>0.78342592592592597</v>
      </c>
      <c r="AV471" s="4">
        <v>47.158867999999998</v>
      </c>
      <c r="AW471" s="4">
        <v>-88.486962000000005</v>
      </c>
      <c r="AX471" s="4">
        <v>312.60000000000002</v>
      </c>
      <c r="AY471" s="4">
        <v>44.7</v>
      </c>
      <c r="AZ471" s="4">
        <v>12</v>
      </c>
      <c r="BA471" s="4">
        <v>10</v>
      </c>
      <c r="BB471" s="4" t="s">
        <v>424</v>
      </c>
      <c r="BC471" s="4">
        <v>1.0750249999999999</v>
      </c>
      <c r="BD471" s="4">
        <v>1.024975</v>
      </c>
      <c r="BE471" s="4">
        <v>2</v>
      </c>
      <c r="BF471" s="4">
        <v>14.063000000000001</v>
      </c>
      <c r="BG471" s="4">
        <v>13.56</v>
      </c>
      <c r="BH471" s="4">
        <v>0.96</v>
      </c>
      <c r="BI471" s="4">
        <v>15.420999999999999</v>
      </c>
      <c r="BJ471" s="4">
        <v>1076.4970000000001</v>
      </c>
      <c r="BK471" s="4">
        <v>546.01199999999994</v>
      </c>
      <c r="BL471" s="4">
        <v>59.988</v>
      </c>
      <c r="BM471" s="4">
        <v>1.075</v>
      </c>
      <c r="BN471" s="4">
        <v>61.063000000000002</v>
      </c>
      <c r="BO471" s="4">
        <v>48.610999999999997</v>
      </c>
      <c r="BP471" s="4">
        <v>0.871</v>
      </c>
      <c r="BQ471" s="4">
        <v>49.481999999999999</v>
      </c>
      <c r="BR471" s="4">
        <v>363.25670000000002</v>
      </c>
      <c r="BU471" s="4">
        <v>84.061999999999998</v>
      </c>
      <c r="BW471" s="4">
        <v>1103.625</v>
      </c>
      <c r="BX471" s="4">
        <v>0.41461799999999999</v>
      </c>
      <c r="BY471" s="4">
        <v>-5</v>
      </c>
      <c r="BZ471" s="4">
        <v>1.0461339999999999</v>
      </c>
      <c r="CA471" s="4">
        <v>10.132227</v>
      </c>
      <c r="CB471" s="4">
        <v>21.131907000000002</v>
      </c>
    </row>
    <row r="472" spans="1:80">
      <c r="A472" s="2">
        <v>42440</v>
      </c>
      <c r="B472" s="32">
        <v>0.57528284722222223</v>
      </c>
      <c r="C472" s="4">
        <v>7.4960000000000004</v>
      </c>
      <c r="D472" s="4">
        <v>4.3102999999999998</v>
      </c>
      <c r="E472" s="4" t="s">
        <v>155</v>
      </c>
      <c r="F472" s="4">
        <v>43102.539949999998</v>
      </c>
      <c r="G472" s="4">
        <v>3425</v>
      </c>
      <c r="H472" s="4">
        <v>49.7</v>
      </c>
      <c r="I472" s="4">
        <v>46094.8</v>
      </c>
      <c r="K472" s="4">
        <v>8.94</v>
      </c>
      <c r="L472" s="4">
        <v>2052</v>
      </c>
      <c r="M472" s="4">
        <v>0.84619999999999995</v>
      </c>
      <c r="N472" s="4">
        <v>6.3434999999999997</v>
      </c>
      <c r="O472" s="4">
        <v>3.6475</v>
      </c>
      <c r="P472" s="4">
        <v>2898.3744999999999</v>
      </c>
      <c r="Q472" s="4">
        <v>42.058100000000003</v>
      </c>
      <c r="R472" s="4">
        <v>2940.4</v>
      </c>
      <c r="S472" s="4">
        <v>2348.6691000000001</v>
      </c>
      <c r="T472" s="4">
        <v>34.081400000000002</v>
      </c>
      <c r="U472" s="4">
        <v>2382.8000000000002</v>
      </c>
      <c r="V472" s="4">
        <v>46094.8</v>
      </c>
      <c r="Y472" s="4">
        <v>1736.4839999999999</v>
      </c>
      <c r="Z472" s="4">
        <v>0</v>
      </c>
      <c r="AA472" s="4">
        <v>7.5612000000000004</v>
      </c>
      <c r="AB472" s="4" t="s">
        <v>384</v>
      </c>
      <c r="AC472" s="4">
        <v>0</v>
      </c>
      <c r="AD472" s="4">
        <v>11.4</v>
      </c>
      <c r="AE472" s="4">
        <v>853</v>
      </c>
      <c r="AF472" s="4">
        <v>878</v>
      </c>
      <c r="AG472" s="4">
        <v>883</v>
      </c>
      <c r="AH472" s="4">
        <v>53</v>
      </c>
      <c r="AI472" s="4">
        <v>25.2</v>
      </c>
      <c r="AJ472" s="4">
        <v>0.57999999999999996</v>
      </c>
      <c r="AK472" s="4">
        <v>987</v>
      </c>
      <c r="AL472" s="4">
        <v>8</v>
      </c>
      <c r="AM472" s="4">
        <v>0</v>
      </c>
      <c r="AN472" s="4">
        <v>31</v>
      </c>
      <c r="AO472" s="4">
        <v>190</v>
      </c>
      <c r="AP472" s="4">
        <v>188</v>
      </c>
      <c r="AQ472" s="4">
        <v>4</v>
      </c>
      <c r="AR472" s="4">
        <v>195</v>
      </c>
      <c r="AS472" s="4" t="s">
        <v>155</v>
      </c>
      <c r="AT472" s="4">
        <v>2</v>
      </c>
      <c r="AU472" s="5">
        <v>0.7834374999999999</v>
      </c>
      <c r="AV472" s="4">
        <v>47.158861999999999</v>
      </c>
      <c r="AW472" s="4">
        <v>-88.486714000000006</v>
      </c>
      <c r="AX472" s="4">
        <v>312.3</v>
      </c>
      <c r="AY472" s="4">
        <v>42.5</v>
      </c>
      <c r="AZ472" s="4">
        <v>12</v>
      </c>
      <c r="BA472" s="4">
        <v>10</v>
      </c>
      <c r="BB472" s="4" t="s">
        <v>424</v>
      </c>
      <c r="BC472" s="4">
        <v>1.024875</v>
      </c>
      <c r="BD472" s="4">
        <v>1.1248750000000001</v>
      </c>
      <c r="BE472" s="4">
        <v>2.0248750000000002</v>
      </c>
      <c r="BF472" s="4">
        <v>14.063000000000001</v>
      </c>
      <c r="BG472" s="4">
        <v>11.69</v>
      </c>
      <c r="BH472" s="4">
        <v>0.83</v>
      </c>
      <c r="BI472" s="4">
        <v>18.170000000000002</v>
      </c>
      <c r="BJ472" s="4">
        <v>1317.1959999999999</v>
      </c>
      <c r="BK472" s="4">
        <v>482.053</v>
      </c>
      <c r="BL472" s="4">
        <v>63.024999999999999</v>
      </c>
      <c r="BM472" s="4">
        <v>0.91500000000000004</v>
      </c>
      <c r="BN472" s="4">
        <v>63.939</v>
      </c>
      <c r="BO472" s="4">
        <v>51.072000000000003</v>
      </c>
      <c r="BP472" s="4">
        <v>0.74099999999999999</v>
      </c>
      <c r="BQ472" s="4">
        <v>51.813000000000002</v>
      </c>
      <c r="BR472" s="4">
        <v>316.49709999999999</v>
      </c>
      <c r="BU472" s="4">
        <v>71.537999999999997</v>
      </c>
      <c r="BW472" s="4">
        <v>1141.598</v>
      </c>
      <c r="BX472" s="4">
        <v>0.37447399999999997</v>
      </c>
      <c r="BY472" s="4">
        <v>-5</v>
      </c>
      <c r="BZ472" s="4">
        <v>1.0449999999999999</v>
      </c>
      <c r="CA472" s="4">
        <v>9.1512080000000005</v>
      </c>
      <c r="CB472" s="4">
        <v>21.109000000000002</v>
      </c>
    </row>
    <row r="473" spans="1:80">
      <c r="A473" s="2">
        <v>42440</v>
      </c>
      <c r="B473" s="32">
        <v>0.57529442129629627</v>
      </c>
      <c r="C473" s="4">
        <v>7.7939999999999996</v>
      </c>
      <c r="D473" s="4">
        <v>5.0427999999999997</v>
      </c>
      <c r="E473" s="4" t="s">
        <v>155</v>
      </c>
      <c r="F473" s="4">
        <v>50428.023548999998</v>
      </c>
      <c r="G473" s="4">
        <v>5239</v>
      </c>
      <c r="H473" s="4">
        <v>55.1</v>
      </c>
      <c r="I473" s="4">
        <v>44863.199999999997</v>
      </c>
      <c r="K473" s="4">
        <v>8.11</v>
      </c>
      <c r="L473" s="4">
        <v>2052</v>
      </c>
      <c r="M473" s="4">
        <v>0.83789999999999998</v>
      </c>
      <c r="N473" s="4">
        <v>6.5305</v>
      </c>
      <c r="O473" s="4">
        <v>4.2252999999999998</v>
      </c>
      <c r="P473" s="4">
        <v>4389.6850999999997</v>
      </c>
      <c r="Q473" s="4">
        <v>46.197800000000001</v>
      </c>
      <c r="R473" s="4">
        <v>4435.8999999999996</v>
      </c>
      <c r="S473" s="4">
        <v>3557.1379000000002</v>
      </c>
      <c r="T473" s="4">
        <v>37.435899999999997</v>
      </c>
      <c r="U473" s="4">
        <v>3594.6</v>
      </c>
      <c r="V473" s="4">
        <v>44863.241999999998</v>
      </c>
      <c r="Y473" s="4">
        <v>1719.3420000000001</v>
      </c>
      <c r="Z473" s="4">
        <v>0</v>
      </c>
      <c r="AA473" s="4">
        <v>6.7912999999999997</v>
      </c>
      <c r="AB473" s="4" t="s">
        <v>384</v>
      </c>
      <c r="AC473" s="4">
        <v>0</v>
      </c>
      <c r="AD473" s="4">
        <v>11.5</v>
      </c>
      <c r="AE473" s="4">
        <v>852</v>
      </c>
      <c r="AF473" s="4">
        <v>878</v>
      </c>
      <c r="AG473" s="4">
        <v>882</v>
      </c>
      <c r="AH473" s="4">
        <v>53</v>
      </c>
      <c r="AI473" s="4">
        <v>25.2</v>
      </c>
      <c r="AJ473" s="4">
        <v>0.57999999999999996</v>
      </c>
      <c r="AK473" s="4">
        <v>987</v>
      </c>
      <c r="AL473" s="4">
        <v>8</v>
      </c>
      <c r="AM473" s="4">
        <v>0</v>
      </c>
      <c r="AN473" s="4">
        <v>31</v>
      </c>
      <c r="AO473" s="4">
        <v>190</v>
      </c>
      <c r="AP473" s="4">
        <v>188</v>
      </c>
      <c r="AQ473" s="4">
        <v>4.0999999999999996</v>
      </c>
      <c r="AR473" s="4">
        <v>195</v>
      </c>
      <c r="AS473" s="4" t="s">
        <v>155</v>
      </c>
      <c r="AT473" s="4">
        <v>2</v>
      </c>
      <c r="AU473" s="5">
        <v>0.78344907407407405</v>
      </c>
      <c r="AV473" s="4">
        <v>47.158836999999998</v>
      </c>
      <c r="AW473" s="4">
        <v>-88.486512000000005</v>
      </c>
      <c r="AX473" s="4">
        <v>311.7</v>
      </c>
      <c r="AY473" s="4">
        <v>38.299999999999997</v>
      </c>
      <c r="AZ473" s="4">
        <v>12</v>
      </c>
      <c r="BA473" s="4">
        <v>11</v>
      </c>
      <c r="BB473" s="4" t="s">
        <v>420</v>
      </c>
      <c r="BC473" s="4">
        <v>1.1247750000000001</v>
      </c>
      <c r="BD473" s="4">
        <v>1.15045</v>
      </c>
      <c r="BE473" s="4">
        <v>2.1</v>
      </c>
      <c r="BF473" s="4">
        <v>14.063000000000001</v>
      </c>
      <c r="BG473" s="4">
        <v>11.05</v>
      </c>
      <c r="BH473" s="4">
        <v>0.79</v>
      </c>
      <c r="BI473" s="4">
        <v>19.347999999999999</v>
      </c>
      <c r="BJ473" s="4">
        <v>1298.7809999999999</v>
      </c>
      <c r="BK473" s="4">
        <v>534.84299999999996</v>
      </c>
      <c r="BL473" s="4">
        <v>91.424000000000007</v>
      </c>
      <c r="BM473" s="4">
        <v>0.96199999999999997</v>
      </c>
      <c r="BN473" s="4">
        <v>92.387</v>
      </c>
      <c r="BO473" s="4">
        <v>74.084999999999994</v>
      </c>
      <c r="BP473" s="4">
        <v>0.78</v>
      </c>
      <c r="BQ473" s="4">
        <v>74.864999999999995</v>
      </c>
      <c r="BR473" s="4">
        <v>295.03899999999999</v>
      </c>
      <c r="BU473" s="4">
        <v>67.843000000000004</v>
      </c>
      <c r="BW473" s="4">
        <v>982.07899999999995</v>
      </c>
      <c r="BX473" s="4">
        <v>0.36156700000000003</v>
      </c>
      <c r="BY473" s="4">
        <v>-5</v>
      </c>
      <c r="BZ473" s="4">
        <v>1.0441339999999999</v>
      </c>
      <c r="CA473" s="4">
        <v>8.8357930000000007</v>
      </c>
      <c r="CB473" s="4">
        <v>21.091507</v>
      </c>
    </row>
    <row r="474" spans="1:80">
      <c r="A474" s="2">
        <v>42440</v>
      </c>
      <c r="B474" s="32">
        <v>0.57530599537037042</v>
      </c>
      <c r="C474" s="4">
        <v>7.5149999999999997</v>
      </c>
      <c r="D474" s="4">
        <v>5.5772000000000004</v>
      </c>
      <c r="E474" s="4" t="s">
        <v>155</v>
      </c>
      <c r="F474" s="4">
        <v>55771.659886000001</v>
      </c>
      <c r="G474" s="4">
        <v>4348.8</v>
      </c>
      <c r="H474" s="4">
        <v>57.6</v>
      </c>
      <c r="I474" s="4">
        <v>45312.5</v>
      </c>
      <c r="K474" s="4">
        <v>6.09</v>
      </c>
      <c r="L474" s="4">
        <v>2052</v>
      </c>
      <c r="M474" s="4">
        <v>0.83420000000000005</v>
      </c>
      <c r="N474" s="4">
        <v>6.2689000000000004</v>
      </c>
      <c r="O474" s="4">
        <v>4.6524999999999999</v>
      </c>
      <c r="P474" s="4">
        <v>3627.7766000000001</v>
      </c>
      <c r="Q474" s="4">
        <v>48.089300000000001</v>
      </c>
      <c r="R474" s="4">
        <v>3675.9</v>
      </c>
      <c r="S474" s="4">
        <v>2939.7329</v>
      </c>
      <c r="T474" s="4">
        <v>38.968699999999998</v>
      </c>
      <c r="U474" s="4">
        <v>2978.7</v>
      </c>
      <c r="V474" s="4">
        <v>45312.479700000004</v>
      </c>
      <c r="Y474" s="4">
        <v>1711.7909999999999</v>
      </c>
      <c r="Z474" s="4">
        <v>0</v>
      </c>
      <c r="AA474" s="4">
        <v>5.0782999999999996</v>
      </c>
      <c r="AB474" s="4" t="s">
        <v>384</v>
      </c>
      <c r="AC474" s="4">
        <v>0</v>
      </c>
      <c r="AD474" s="4">
        <v>11.4</v>
      </c>
      <c r="AE474" s="4">
        <v>852</v>
      </c>
      <c r="AF474" s="4">
        <v>879</v>
      </c>
      <c r="AG474" s="4">
        <v>882</v>
      </c>
      <c r="AH474" s="4">
        <v>53</v>
      </c>
      <c r="AI474" s="4">
        <v>25.2</v>
      </c>
      <c r="AJ474" s="4">
        <v>0.57999999999999996</v>
      </c>
      <c r="AK474" s="4">
        <v>987</v>
      </c>
      <c r="AL474" s="4">
        <v>8</v>
      </c>
      <c r="AM474" s="4">
        <v>0</v>
      </c>
      <c r="AN474" s="4">
        <v>31</v>
      </c>
      <c r="AO474" s="4">
        <v>190</v>
      </c>
      <c r="AP474" s="4">
        <v>188</v>
      </c>
      <c r="AQ474" s="4">
        <v>3.9</v>
      </c>
      <c r="AR474" s="4">
        <v>195</v>
      </c>
      <c r="AS474" s="4" t="s">
        <v>155</v>
      </c>
      <c r="AT474" s="4">
        <v>2</v>
      </c>
      <c r="AU474" s="5">
        <v>0.7834606481481482</v>
      </c>
      <c r="AV474" s="4">
        <v>47.158802000000001</v>
      </c>
      <c r="AW474" s="4">
        <v>-88.486323999999996</v>
      </c>
      <c r="AX474" s="4">
        <v>311.39999999999998</v>
      </c>
      <c r="AY474" s="4">
        <v>35.1</v>
      </c>
      <c r="AZ474" s="4">
        <v>12</v>
      </c>
      <c r="BA474" s="4">
        <v>11</v>
      </c>
      <c r="BB474" s="4" t="s">
        <v>420</v>
      </c>
      <c r="BC474" s="4">
        <v>1.224675</v>
      </c>
      <c r="BD474" s="4">
        <v>1</v>
      </c>
      <c r="BE474" s="4">
        <v>2.1246749999999999</v>
      </c>
      <c r="BF474" s="4">
        <v>14.063000000000001</v>
      </c>
      <c r="BG474" s="4">
        <v>10.79</v>
      </c>
      <c r="BH474" s="4">
        <v>0.77</v>
      </c>
      <c r="BI474" s="4">
        <v>19.873999999999999</v>
      </c>
      <c r="BJ474" s="4">
        <v>1229.7249999999999</v>
      </c>
      <c r="BK474" s="4">
        <v>580.87099999999998</v>
      </c>
      <c r="BL474" s="4">
        <v>74.522999999999996</v>
      </c>
      <c r="BM474" s="4">
        <v>0.98799999999999999</v>
      </c>
      <c r="BN474" s="4">
        <v>75.510999999999996</v>
      </c>
      <c r="BO474" s="4">
        <v>60.389000000000003</v>
      </c>
      <c r="BP474" s="4">
        <v>0.80100000000000005</v>
      </c>
      <c r="BQ474" s="4">
        <v>61.19</v>
      </c>
      <c r="BR474" s="4">
        <v>293.92020000000002</v>
      </c>
      <c r="BU474" s="4">
        <v>66.620999999999995</v>
      </c>
      <c r="BW474" s="4">
        <v>724.32399999999996</v>
      </c>
      <c r="BX474" s="4">
        <v>0.35450500000000001</v>
      </c>
      <c r="BY474" s="4">
        <v>-5</v>
      </c>
      <c r="BZ474" s="4">
        <v>1.042567</v>
      </c>
      <c r="CA474" s="4">
        <v>8.6632160000000002</v>
      </c>
      <c r="CB474" s="4">
        <v>21.059853</v>
      </c>
    </row>
    <row r="475" spans="1:80">
      <c r="A475" s="2">
        <v>42440</v>
      </c>
      <c r="B475" s="32">
        <v>0.57531756944444445</v>
      </c>
      <c r="C475" s="4">
        <v>7.2910000000000004</v>
      </c>
      <c r="D475" s="4">
        <v>5.6563999999999997</v>
      </c>
      <c r="E475" s="4" t="s">
        <v>155</v>
      </c>
      <c r="F475" s="4">
        <v>56564.493505999999</v>
      </c>
      <c r="G475" s="4">
        <v>3178.8</v>
      </c>
      <c r="H475" s="4">
        <v>60.1</v>
      </c>
      <c r="I475" s="4">
        <v>46031</v>
      </c>
      <c r="K475" s="4">
        <v>5.0999999999999996</v>
      </c>
      <c r="L475" s="4">
        <v>2052</v>
      </c>
      <c r="M475" s="4">
        <v>0.83440000000000003</v>
      </c>
      <c r="N475" s="4">
        <v>6.0835999999999997</v>
      </c>
      <c r="O475" s="4">
        <v>4.7199</v>
      </c>
      <c r="P475" s="4">
        <v>2652.5048000000002</v>
      </c>
      <c r="Q475" s="4">
        <v>50.149500000000003</v>
      </c>
      <c r="R475" s="4">
        <v>2702.7</v>
      </c>
      <c r="S475" s="4">
        <v>2149.431</v>
      </c>
      <c r="T475" s="4">
        <v>40.638199999999998</v>
      </c>
      <c r="U475" s="4">
        <v>2190.1</v>
      </c>
      <c r="V475" s="4">
        <v>46031.002500000002</v>
      </c>
      <c r="Y475" s="4">
        <v>1712.259</v>
      </c>
      <c r="Z475" s="4">
        <v>0</v>
      </c>
      <c r="AA475" s="4">
        <v>4.2556000000000003</v>
      </c>
      <c r="AB475" s="4" t="s">
        <v>384</v>
      </c>
      <c r="AC475" s="4">
        <v>0</v>
      </c>
      <c r="AD475" s="4">
        <v>11.4</v>
      </c>
      <c r="AE475" s="4">
        <v>853</v>
      </c>
      <c r="AF475" s="4">
        <v>880</v>
      </c>
      <c r="AG475" s="4">
        <v>883</v>
      </c>
      <c r="AH475" s="4">
        <v>53</v>
      </c>
      <c r="AI475" s="4">
        <v>25.2</v>
      </c>
      <c r="AJ475" s="4">
        <v>0.57999999999999996</v>
      </c>
      <c r="AK475" s="4">
        <v>987</v>
      </c>
      <c r="AL475" s="4">
        <v>8</v>
      </c>
      <c r="AM475" s="4">
        <v>0</v>
      </c>
      <c r="AN475" s="4">
        <v>31</v>
      </c>
      <c r="AO475" s="4">
        <v>190</v>
      </c>
      <c r="AP475" s="4">
        <v>188</v>
      </c>
      <c r="AQ475" s="4">
        <v>4</v>
      </c>
      <c r="AR475" s="4">
        <v>195</v>
      </c>
      <c r="AS475" s="4" t="s">
        <v>155</v>
      </c>
      <c r="AT475" s="4">
        <v>2</v>
      </c>
      <c r="AU475" s="5">
        <v>0.78347222222222224</v>
      </c>
      <c r="AV475" s="4">
        <v>47.158754999999999</v>
      </c>
      <c r="AW475" s="4">
        <v>-88.486148</v>
      </c>
      <c r="AX475" s="4">
        <v>311.3</v>
      </c>
      <c r="AY475" s="4">
        <v>33.200000000000003</v>
      </c>
      <c r="AZ475" s="4">
        <v>12</v>
      </c>
      <c r="BA475" s="4">
        <v>11</v>
      </c>
      <c r="BB475" s="4" t="s">
        <v>420</v>
      </c>
      <c r="BC475" s="4">
        <v>1.3245750000000001</v>
      </c>
      <c r="BD475" s="4">
        <v>1.024575</v>
      </c>
      <c r="BE475" s="4">
        <v>2.2245750000000002</v>
      </c>
      <c r="BF475" s="4">
        <v>14.063000000000001</v>
      </c>
      <c r="BG475" s="4">
        <v>10.81</v>
      </c>
      <c r="BH475" s="4">
        <v>0.77</v>
      </c>
      <c r="BI475" s="4">
        <v>19.841999999999999</v>
      </c>
      <c r="BJ475" s="4">
        <v>1196.951</v>
      </c>
      <c r="BK475" s="4">
        <v>591.053</v>
      </c>
      <c r="BL475" s="4">
        <v>54.652000000000001</v>
      </c>
      <c r="BM475" s="4">
        <v>1.0329999999999999</v>
      </c>
      <c r="BN475" s="4">
        <v>55.685000000000002</v>
      </c>
      <c r="BO475" s="4">
        <v>44.286999999999999</v>
      </c>
      <c r="BP475" s="4">
        <v>0.83699999999999997</v>
      </c>
      <c r="BQ475" s="4">
        <v>45.124000000000002</v>
      </c>
      <c r="BR475" s="4">
        <v>299.4744</v>
      </c>
      <c r="BU475" s="4">
        <v>66.838999999999999</v>
      </c>
      <c r="BW475" s="4">
        <v>608.79899999999998</v>
      </c>
      <c r="BX475" s="4">
        <v>0.35206199999999999</v>
      </c>
      <c r="BY475" s="4">
        <v>-5</v>
      </c>
      <c r="BZ475" s="4">
        <v>1.0437320000000001</v>
      </c>
      <c r="CA475" s="4">
        <v>8.6035149999999998</v>
      </c>
      <c r="CB475" s="4">
        <v>21.083386000000001</v>
      </c>
    </row>
    <row r="476" spans="1:80">
      <c r="A476" s="2">
        <v>42440</v>
      </c>
      <c r="B476" s="32">
        <v>0.57532914351851849</v>
      </c>
      <c r="C476" s="4">
        <v>7.0880000000000001</v>
      </c>
      <c r="D476" s="4">
        <v>5.5563000000000002</v>
      </c>
      <c r="E476" s="4" t="s">
        <v>155</v>
      </c>
      <c r="F476" s="4">
        <v>55562.680578</v>
      </c>
      <c r="G476" s="4">
        <v>2813</v>
      </c>
      <c r="H476" s="4">
        <v>60.1</v>
      </c>
      <c r="I476" s="4">
        <v>46094.3</v>
      </c>
      <c r="K476" s="4">
        <v>5.0999999999999996</v>
      </c>
      <c r="L476" s="4">
        <v>2052</v>
      </c>
      <c r="M476" s="4">
        <v>0.83699999999999997</v>
      </c>
      <c r="N476" s="4">
        <v>5.9329999999999998</v>
      </c>
      <c r="O476" s="4">
        <v>4.6506999999999996</v>
      </c>
      <c r="P476" s="4">
        <v>2354.5192999999999</v>
      </c>
      <c r="Q476" s="4">
        <v>50.305199999999999</v>
      </c>
      <c r="R476" s="4">
        <v>2404.8000000000002</v>
      </c>
      <c r="S476" s="4">
        <v>1907.9613999999999</v>
      </c>
      <c r="T476" s="4">
        <v>40.764299999999999</v>
      </c>
      <c r="U476" s="4">
        <v>1948.7</v>
      </c>
      <c r="V476" s="4">
        <v>46094.3</v>
      </c>
      <c r="Y476" s="4">
        <v>1717.576</v>
      </c>
      <c r="Z476" s="4">
        <v>0</v>
      </c>
      <c r="AA476" s="4">
        <v>4.2687999999999997</v>
      </c>
      <c r="AB476" s="4" t="s">
        <v>384</v>
      </c>
      <c r="AC476" s="4">
        <v>0</v>
      </c>
      <c r="AD476" s="4">
        <v>11.5</v>
      </c>
      <c r="AE476" s="4">
        <v>853</v>
      </c>
      <c r="AF476" s="4">
        <v>881</v>
      </c>
      <c r="AG476" s="4">
        <v>883</v>
      </c>
      <c r="AH476" s="4">
        <v>53</v>
      </c>
      <c r="AI476" s="4">
        <v>25.2</v>
      </c>
      <c r="AJ476" s="4">
        <v>0.57999999999999996</v>
      </c>
      <c r="AK476" s="4">
        <v>987</v>
      </c>
      <c r="AL476" s="4">
        <v>8</v>
      </c>
      <c r="AM476" s="4">
        <v>0</v>
      </c>
      <c r="AN476" s="4">
        <v>31</v>
      </c>
      <c r="AO476" s="4">
        <v>190</v>
      </c>
      <c r="AP476" s="4">
        <v>188</v>
      </c>
      <c r="AQ476" s="4">
        <v>4.0999999999999996</v>
      </c>
      <c r="AR476" s="4">
        <v>195</v>
      </c>
      <c r="AS476" s="4" t="s">
        <v>155</v>
      </c>
      <c r="AT476" s="4">
        <v>2</v>
      </c>
      <c r="AU476" s="5">
        <v>0.78348379629629628</v>
      </c>
      <c r="AV476" s="4">
        <v>47.158693</v>
      </c>
      <c r="AW476" s="4">
        <v>-88.485968999999997</v>
      </c>
      <c r="AX476" s="4">
        <v>311.60000000000002</v>
      </c>
      <c r="AY476" s="4">
        <v>33.4</v>
      </c>
      <c r="AZ476" s="4">
        <v>12</v>
      </c>
      <c r="BA476" s="4">
        <v>11</v>
      </c>
      <c r="BB476" s="4" t="s">
        <v>420</v>
      </c>
      <c r="BC476" s="4">
        <v>1.4</v>
      </c>
      <c r="BD476" s="4">
        <v>1.124476</v>
      </c>
      <c r="BE476" s="4">
        <v>2.2999999999999998</v>
      </c>
      <c r="BF476" s="4">
        <v>14.063000000000001</v>
      </c>
      <c r="BG476" s="4">
        <v>10.99</v>
      </c>
      <c r="BH476" s="4">
        <v>0.78</v>
      </c>
      <c r="BI476" s="4">
        <v>19.471</v>
      </c>
      <c r="BJ476" s="4">
        <v>1183.7629999999999</v>
      </c>
      <c r="BK476" s="4">
        <v>590.59199999999998</v>
      </c>
      <c r="BL476" s="4">
        <v>49.195999999999998</v>
      </c>
      <c r="BM476" s="4">
        <v>1.0509999999999999</v>
      </c>
      <c r="BN476" s="4">
        <v>50.247</v>
      </c>
      <c r="BO476" s="4">
        <v>39.865000000000002</v>
      </c>
      <c r="BP476" s="4">
        <v>0.85199999999999998</v>
      </c>
      <c r="BQ476" s="4">
        <v>40.716999999999999</v>
      </c>
      <c r="BR476" s="4">
        <v>304.11110000000002</v>
      </c>
      <c r="BU476" s="4">
        <v>67.991</v>
      </c>
      <c r="BW476" s="4">
        <v>619.29300000000001</v>
      </c>
      <c r="BX476" s="4">
        <v>0.35220600000000002</v>
      </c>
      <c r="BY476" s="4">
        <v>-5</v>
      </c>
      <c r="BZ476" s="4">
        <v>1.0447010000000001</v>
      </c>
      <c r="CA476" s="4">
        <v>8.6070340000000005</v>
      </c>
      <c r="CB476" s="4">
        <v>21.102959999999999</v>
      </c>
    </row>
    <row r="477" spans="1:80">
      <c r="A477" s="2">
        <v>42440</v>
      </c>
      <c r="B477" s="32">
        <v>0.57534071759259253</v>
      </c>
      <c r="C477" s="4">
        <v>6.702</v>
      </c>
      <c r="D477" s="4">
        <v>5.5323000000000002</v>
      </c>
      <c r="E477" s="4" t="s">
        <v>155</v>
      </c>
      <c r="F477" s="4">
        <v>55323.187184000002</v>
      </c>
      <c r="G477" s="4">
        <v>2723.9</v>
      </c>
      <c r="H477" s="4">
        <v>60.1</v>
      </c>
      <c r="I477" s="4">
        <v>46094.5</v>
      </c>
      <c r="K477" s="4">
        <v>5.0999999999999996</v>
      </c>
      <c r="L477" s="4">
        <v>2052</v>
      </c>
      <c r="M477" s="4">
        <v>0.84030000000000005</v>
      </c>
      <c r="N477" s="4">
        <v>5.6318000000000001</v>
      </c>
      <c r="O477" s="4">
        <v>4.6486000000000001</v>
      </c>
      <c r="P477" s="4">
        <v>2288.8296</v>
      </c>
      <c r="Q477" s="4">
        <v>50.500100000000003</v>
      </c>
      <c r="R477" s="4">
        <v>2339.3000000000002</v>
      </c>
      <c r="S477" s="4">
        <v>1854.7303999999999</v>
      </c>
      <c r="T477" s="4">
        <v>40.9223</v>
      </c>
      <c r="U477" s="4">
        <v>1895.7</v>
      </c>
      <c r="V477" s="4">
        <v>46094.5</v>
      </c>
      <c r="Y477" s="4">
        <v>1724.23</v>
      </c>
      <c r="Z477" s="4">
        <v>0</v>
      </c>
      <c r="AA477" s="4">
        <v>4.2854000000000001</v>
      </c>
      <c r="AB477" s="4" t="s">
        <v>384</v>
      </c>
      <c r="AC477" s="4">
        <v>0</v>
      </c>
      <c r="AD477" s="4">
        <v>11.4</v>
      </c>
      <c r="AE477" s="4">
        <v>854</v>
      </c>
      <c r="AF477" s="4">
        <v>881</v>
      </c>
      <c r="AG477" s="4">
        <v>883</v>
      </c>
      <c r="AH477" s="4">
        <v>53</v>
      </c>
      <c r="AI477" s="4">
        <v>25.2</v>
      </c>
      <c r="AJ477" s="4">
        <v>0.57999999999999996</v>
      </c>
      <c r="AK477" s="4">
        <v>987</v>
      </c>
      <c r="AL477" s="4">
        <v>8</v>
      </c>
      <c r="AM477" s="4">
        <v>0</v>
      </c>
      <c r="AN477" s="4">
        <v>31</v>
      </c>
      <c r="AO477" s="4">
        <v>190</v>
      </c>
      <c r="AP477" s="4">
        <v>188</v>
      </c>
      <c r="AQ477" s="4">
        <v>4</v>
      </c>
      <c r="AR477" s="4">
        <v>195</v>
      </c>
      <c r="AS477" s="4" t="s">
        <v>155</v>
      </c>
      <c r="AT477" s="4">
        <v>2</v>
      </c>
      <c r="AU477" s="5">
        <v>0.78349537037037031</v>
      </c>
      <c r="AV477" s="4">
        <v>47.158631999999997</v>
      </c>
      <c r="AW477" s="4">
        <v>-88.485803000000004</v>
      </c>
      <c r="AX477" s="4">
        <v>311.60000000000002</v>
      </c>
      <c r="AY477" s="4">
        <v>32.5</v>
      </c>
      <c r="AZ477" s="4">
        <v>12</v>
      </c>
      <c r="BA477" s="4">
        <v>10</v>
      </c>
      <c r="BB477" s="4" t="s">
        <v>424</v>
      </c>
      <c r="BC477" s="4">
        <v>1.326873</v>
      </c>
      <c r="BD477" s="4">
        <v>1.2243759999999999</v>
      </c>
      <c r="BE477" s="4">
        <v>2.2512490000000001</v>
      </c>
      <c r="BF477" s="4">
        <v>14.063000000000001</v>
      </c>
      <c r="BG477" s="4">
        <v>11.23</v>
      </c>
      <c r="BH477" s="4">
        <v>0.8</v>
      </c>
      <c r="BI477" s="4">
        <v>19.010000000000002</v>
      </c>
      <c r="BJ477" s="4">
        <v>1146.607</v>
      </c>
      <c r="BK477" s="4">
        <v>602.38199999999995</v>
      </c>
      <c r="BL477" s="4">
        <v>48.8</v>
      </c>
      <c r="BM477" s="4">
        <v>1.077</v>
      </c>
      <c r="BN477" s="4">
        <v>49.877000000000002</v>
      </c>
      <c r="BO477" s="4">
        <v>39.545000000000002</v>
      </c>
      <c r="BP477" s="4">
        <v>0.873</v>
      </c>
      <c r="BQ477" s="4">
        <v>40.417000000000002</v>
      </c>
      <c r="BR477" s="4">
        <v>310.32420000000002</v>
      </c>
      <c r="BU477" s="4">
        <v>69.649000000000001</v>
      </c>
      <c r="BW477" s="4">
        <v>634.39</v>
      </c>
      <c r="BX477" s="4">
        <v>0.32468000000000002</v>
      </c>
      <c r="BY477" s="4">
        <v>-5</v>
      </c>
      <c r="BZ477" s="4">
        <v>1.0434330000000001</v>
      </c>
      <c r="CA477" s="4">
        <v>7.9343669999999999</v>
      </c>
      <c r="CB477" s="4">
        <v>21.077347</v>
      </c>
    </row>
    <row r="478" spans="1:80">
      <c r="A478" s="2">
        <v>42440</v>
      </c>
      <c r="B478" s="32">
        <v>0.57535229166666668</v>
      </c>
      <c r="C478" s="4">
        <v>6.9409999999999998</v>
      </c>
      <c r="D478" s="4">
        <v>5.6222000000000003</v>
      </c>
      <c r="E478" s="4" t="s">
        <v>155</v>
      </c>
      <c r="F478" s="4">
        <v>56222.469136</v>
      </c>
      <c r="G478" s="4">
        <v>2775.4</v>
      </c>
      <c r="H478" s="4">
        <v>60.1</v>
      </c>
      <c r="I478" s="4">
        <v>46096.2</v>
      </c>
      <c r="K478" s="4">
        <v>5.7</v>
      </c>
      <c r="L478" s="4">
        <v>2052</v>
      </c>
      <c r="M478" s="4">
        <v>0.83750000000000002</v>
      </c>
      <c r="N478" s="4">
        <v>5.8127000000000004</v>
      </c>
      <c r="O478" s="4">
        <v>4.7084999999999999</v>
      </c>
      <c r="P478" s="4">
        <v>2324.3047000000001</v>
      </c>
      <c r="Q478" s="4">
        <v>50.332000000000001</v>
      </c>
      <c r="R478" s="4">
        <v>2374.6</v>
      </c>
      <c r="S478" s="4">
        <v>1883.4774</v>
      </c>
      <c r="T478" s="4">
        <v>40.786000000000001</v>
      </c>
      <c r="U478" s="4">
        <v>1924.3</v>
      </c>
      <c r="V478" s="4">
        <v>46096.2</v>
      </c>
      <c r="Y478" s="4">
        <v>1718.489</v>
      </c>
      <c r="Z478" s="4">
        <v>0</v>
      </c>
      <c r="AA478" s="4">
        <v>4.7714999999999996</v>
      </c>
      <c r="AB478" s="4" t="s">
        <v>384</v>
      </c>
      <c r="AC478" s="4">
        <v>0</v>
      </c>
      <c r="AD478" s="4">
        <v>11.4</v>
      </c>
      <c r="AE478" s="4">
        <v>854</v>
      </c>
      <c r="AF478" s="4">
        <v>882</v>
      </c>
      <c r="AG478" s="4">
        <v>883</v>
      </c>
      <c r="AH478" s="4">
        <v>53</v>
      </c>
      <c r="AI478" s="4">
        <v>25.2</v>
      </c>
      <c r="AJ478" s="4">
        <v>0.57999999999999996</v>
      </c>
      <c r="AK478" s="4">
        <v>987</v>
      </c>
      <c r="AL478" s="4">
        <v>8</v>
      </c>
      <c r="AM478" s="4">
        <v>0</v>
      </c>
      <c r="AN478" s="4">
        <v>31</v>
      </c>
      <c r="AO478" s="4">
        <v>190</v>
      </c>
      <c r="AP478" s="4">
        <v>188.4</v>
      </c>
      <c r="AQ478" s="4">
        <v>4</v>
      </c>
      <c r="AR478" s="4">
        <v>195</v>
      </c>
      <c r="AS478" s="4" t="s">
        <v>155</v>
      </c>
      <c r="AT478" s="4">
        <v>2</v>
      </c>
      <c r="AU478" s="5">
        <v>0.78350694444444446</v>
      </c>
      <c r="AV478" s="4">
        <v>47.158580000000001</v>
      </c>
      <c r="AW478" s="4">
        <v>-88.485642999999996</v>
      </c>
      <c r="AX478" s="4">
        <v>311.60000000000002</v>
      </c>
      <c r="AY478" s="4">
        <v>31.2</v>
      </c>
      <c r="AZ478" s="4">
        <v>12</v>
      </c>
      <c r="BA478" s="4">
        <v>11</v>
      </c>
      <c r="BB478" s="4" t="s">
        <v>420</v>
      </c>
      <c r="BC478" s="4">
        <v>1.1000000000000001</v>
      </c>
      <c r="BD478" s="4">
        <v>1.3</v>
      </c>
      <c r="BE478" s="4">
        <v>2.1</v>
      </c>
      <c r="BF478" s="4">
        <v>14.063000000000001</v>
      </c>
      <c r="BG478" s="4">
        <v>11.02</v>
      </c>
      <c r="BH478" s="4">
        <v>0.78</v>
      </c>
      <c r="BI478" s="4">
        <v>19.407</v>
      </c>
      <c r="BJ478" s="4">
        <v>1164.55</v>
      </c>
      <c r="BK478" s="4">
        <v>600.39499999999998</v>
      </c>
      <c r="BL478" s="4">
        <v>48.765000000000001</v>
      </c>
      <c r="BM478" s="4">
        <v>1.056</v>
      </c>
      <c r="BN478" s="4">
        <v>49.820999999999998</v>
      </c>
      <c r="BO478" s="4">
        <v>39.515999999999998</v>
      </c>
      <c r="BP478" s="4">
        <v>0.85599999999999998</v>
      </c>
      <c r="BQ478" s="4">
        <v>40.372</v>
      </c>
      <c r="BR478" s="4">
        <v>305.3811</v>
      </c>
      <c r="BU478" s="4">
        <v>68.308999999999997</v>
      </c>
      <c r="BW478" s="4">
        <v>695.08600000000001</v>
      </c>
      <c r="BX478" s="4">
        <v>0.299402</v>
      </c>
      <c r="BY478" s="4">
        <v>-5</v>
      </c>
      <c r="BZ478" s="4">
        <v>1.0444329999999999</v>
      </c>
      <c r="CA478" s="4">
        <v>7.3166359999999999</v>
      </c>
      <c r="CB478" s="4">
        <v>21.097546999999999</v>
      </c>
    </row>
    <row r="479" spans="1:80">
      <c r="A479" s="2">
        <v>42440</v>
      </c>
      <c r="B479" s="32">
        <v>0.57536386574074072</v>
      </c>
      <c r="C479" s="4">
        <v>6.7060000000000004</v>
      </c>
      <c r="D479" s="4">
        <v>5.4246999999999996</v>
      </c>
      <c r="E479" s="4" t="s">
        <v>155</v>
      </c>
      <c r="F479" s="4">
        <v>54247.160494000003</v>
      </c>
      <c r="G479" s="4">
        <v>3184.9</v>
      </c>
      <c r="H479" s="4">
        <v>60.1</v>
      </c>
      <c r="I479" s="4">
        <v>46095.199999999997</v>
      </c>
      <c r="K479" s="4">
        <v>5.9</v>
      </c>
      <c r="L479" s="4">
        <v>2052</v>
      </c>
      <c r="M479" s="4">
        <v>0.84130000000000005</v>
      </c>
      <c r="N479" s="4">
        <v>5.6418999999999997</v>
      </c>
      <c r="O479" s="4">
        <v>4.5640000000000001</v>
      </c>
      <c r="P479" s="4">
        <v>2679.5632000000001</v>
      </c>
      <c r="Q479" s="4">
        <v>50.564100000000003</v>
      </c>
      <c r="R479" s="4">
        <v>2730.1</v>
      </c>
      <c r="S479" s="4">
        <v>2171.3575000000001</v>
      </c>
      <c r="T479" s="4">
        <v>40.9741</v>
      </c>
      <c r="U479" s="4">
        <v>2212.3000000000002</v>
      </c>
      <c r="V479" s="4">
        <v>46095.199999999997</v>
      </c>
      <c r="Y479" s="4">
        <v>1726.415</v>
      </c>
      <c r="Z479" s="4">
        <v>0</v>
      </c>
      <c r="AA479" s="4">
        <v>4.9638999999999998</v>
      </c>
      <c r="AB479" s="4" t="s">
        <v>384</v>
      </c>
      <c r="AC479" s="4">
        <v>0</v>
      </c>
      <c r="AD479" s="4">
        <v>11.4</v>
      </c>
      <c r="AE479" s="4">
        <v>855</v>
      </c>
      <c r="AF479" s="4">
        <v>881</v>
      </c>
      <c r="AG479" s="4">
        <v>883</v>
      </c>
      <c r="AH479" s="4">
        <v>53</v>
      </c>
      <c r="AI479" s="4">
        <v>25.2</v>
      </c>
      <c r="AJ479" s="4">
        <v>0.57999999999999996</v>
      </c>
      <c r="AK479" s="4">
        <v>987</v>
      </c>
      <c r="AL479" s="4">
        <v>8</v>
      </c>
      <c r="AM479" s="4">
        <v>0</v>
      </c>
      <c r="AN479" s="4">
        <v>31</v>
      </c>
      <c r="AO479" s="4">
        <v>190</v>
      </c>
      <c r="AP479" s="4">
        <v>188.6</v>
      </c>
      <c r="AQ479" s="4">
        <v>4</v>
      </c>
      <c r="AR479" s="4">
        <v>195</v>
      </c>
      <c r="AS479" s="4" t="s">
        <v>155</v>
      </c>
      <c r="AT479" s="4">
        <v>2</v>
      </c>
      <c r="AU479" s="5">
        <v>0.78351851851851861</v>
      </c>
      <c r="AV479" s="4">
        <v>47.158535000000001</v>
      </c>
      <c r="AW479" s="4">
        <v>-88.485480999999993</v>
      </c>
      <c r="AX479" s="4">
        <v>311.39999999999998</v>
      </c>
      <c r="AY479" s="4">
        <v>30.1</v>
      </c>
      <c r="AZ479" s="4">
        <v>12</v>
      </c>
      <c r="BA479" s="4">
        <v>11</v>
      </c>
      <c r="BB479" s="4" t="s">
        <v>420</v>
      </c>
      <c r="BC479" s="4">
        <v>1.1000000000000001</v>
      </c>
      <c r="BD479" s="4">
        <v>1.3</v>
      </c>
      <c r="BE479" s="4">
        <v>2.1</v>
      </c>
      <c r="BF479" s="4">
        <v>14.063000000000001</v>
      </c>
      <c r="BG479" s="4">
        <v>11.31</v>
      </c>
      <c r="BH479" s="4">
        <v>0.8</v>
      </c>
      <c r="BI479" s="4">
        <v>18.859000000000002</v>
      </c>
      <c r="BJ479" s="4">
        <v>1154.4580000000001</v>
      </c>
      <c r="BK479" s="4">
        <v>594.39499999999998</v>
      </c>
      <c r="BL479" s="4">
        <v>57.418999999999997</v>
      </c>
      <c r="BM479" s="4">
        <v>1.0840000000000001</v>
      </c>
      <c r="BN479" s="4">
        <v>58.502000000000002</v>
      </c>
      <c r="BO479" s="4">
        <v>46.529000000000003</v>
      </c>
      <c r="BP479" s="4">
        <v>0.878</v>
      </c>
      <c r="BQ479" s="4">
        <v>47.406999999999996</v>
      </c>
      <c r="BR479" s="4">
        <v>311.89249999999998</v>
      </c>
      <c r="BU479" s="4">
        <v>70.087999999999994</v>
      </c>
      <c r="BW479" s="4">
        <v>738.53499999999997</v>
      </c>
      <c r="BX479" s="4">
        <v>0.31459999999999999</v>
      </c>
      <c r="BY479" s="4">
        <v>-5</v>
      </c>
      <c r="BZ479" s="4">
        <v>1.044567</v>
      </c>
      <c r="CA479" s="4">
        <v>7.6880470000000001</v>
      </c>
      <c r="CB479" s="4">
        <v>21.100262000000001</v>
      </c>
    </row>
    <row r="480" spans="1:80">
      <c r="A480" s="2">
        <v>42440</v>
      </c>
      <c r="B480" s="32">
        <v>0.57537543981481487</v>
      </c>
      <c r="C480" s="4">
        <v>6.4210000000000003</v>
      </c>
      <c r="D480" s="4">
        <v>5.1539000000000001</v>
      </c>
      <c r="E480" s="4" t="s">
        <v>155</v>
      </c>
      <c r="F480" s="4">
        <v>51538.59375</v>
      </c>
      <c r="G480" s="4">
        <v>3409.9</v>
      </c>
      <c r="H480" s="4">
        <v>60.6</v>
      </c>
      <c r="I480" s="4">
        <v>46094.1</v>
      </c>
      <c r="K480" s="4">
        <v>5.85</v>
      </c>
      <c r="L480" s="4">
        <v>2052</v>
      </c>
      <c r="M480" s="4">
        <v>0.84640000000000004</v>
      </c>
      <c r="N480" s="4">
        <v>5.4349999999999996</v>
      </c>
      <c r="O480" s="4">
        <v>4.3621999999999996</v>
      </c>
      <c r="P480" s="4">
        <v>2886.0636</v>
      </c>
      <c r="Q480" s="4">
        <v>51.291400000000003</v>
      </c>
      <c r="R480" s="4">
        <v>2937.4</v>
      </c>
      <c r="S480" s="4">
        <v>2338.6931</v>
      </c>
      <c r="T480" s="4">
        <v>41.563499999999998</v>
      </c>
      <c r="U480" s="4">
        <v>2380.3000000000002</v>
      </c>
      <c r="V480" s="4">
        <v>46094.1</v>
      </c>
      <c r="Y480" s="4">
        <v>1736.7860000000001</v>
      </c>
      <c r="Z480" s="4">
        <v>0</v>
      </c>
      <c r="AA480" s="4">
        <v>4.9515000000000002</v>
      </c>
      <c r="AB480" s="4" t="s">
        <v>384</v>
      </c>
      <c r="AC480" s="4">
        <v>0</v>
      </c>
      <c r="AD480" s="4">
        <v>11.4</v>
      </c>
      <c r="AE480" s="4">
        <v>855</v>
      </c>
      <c r="AF480" s="4">
        <v>881</v>
      </c>
      <c r="AG480" s="4">
        <v>884</v>
      </c>
      <c r="AH480" s="4">
        <v>53</v>
      </c>
      <c r="AI480" s="4">
        <v>25.2</v>
      </c>
      <c r="AJ480" s="4">
        <v>0.57999999999999996</v>
      </c>
      <c r="AK480" s="4">
        <v>987</v>
      </c>
      <c r="AL480" s="4">
        <v>8</v>
      </c>
      <c r="AM480" s="4">
        <v>0</v>
      </c>
      <c r="AN480" s="4">
        <v>31</v>
      </c>
      <c r="AO480" s="4">
        <v>190</v>
      </c>
      <c r="AP480" s="4">
        <v>188</v>
      </c>
      <c r="AQ480" s="4">
        <v>4.0999999999999996</v>
      </c>
      <c r="AR480" s="4">
        <v>195</v>
      </c>
      <c r="AS480" s="4" t="s">
        <v>155</v>
      </c>
      <c r="AT480" s="4">
        <v>2</v>
      </c>
      <c r="AU480" s="5">
        <v>0.78353009259259254</v>
      </c>
      <c r="AV480" s="4">
        <v>47.158509000000002</v>
      </c>
      <c r="AW480" s="4">
        <v>-88.485322999999994</v>
      </c>
      <c r="AX480" s="4">
        <v>311.2</v>
      </c>
      <c r="AY480" s="4">
        <v>28.7</v>
      </c>
      <c r="AZ480" s="4">
        <v>12</v>
      </c>
      <c r="BA480" s="4">
        <v>11</v>
      </c>
      <c r="BB480" s="4" t="s">
        <v>420</v>
      </c>
      <c r="BC480" s="4">
        <v>1.1481520000000001</v>
      </c>
      <c r="BD480" s="4">
        <v>1.372228</v>
      </c>
      <c r="BE480" s="4">
        <v>2.172228</v>
      </c>
      <c r="BF480" s="4">
        <v>14.063000000000001</v>
      </c>
      <c r="BG480" s="4">
        <v>11.7</v>
      </c>
      <c r="BH480" s="4">
        <v>0.83</v>
      </c>
      <c r="BI480" s="4">
        <v>18.149000000000001</v>
      </c>
      <c r="BJ480" s="4">
        <v>1143.7719999999999</v>
      </c>
      <c r="BK480" s="4">
        <v>584.27599999999995</v>
      </c>
      <c r="BL480" s="4">
        <v>63.603999999999999</v>
      </c>
      <c r="BM480" s="4">
        <v>1.1299999999999999</v>
      </c>
      <c r="BN480" s="4">
        <v>64.733999999999995</v>
      </c>
      <c r="BO480" s="4">
        <v>51.540999999999997</v>
      </c>
      <c r="BP480" s="4">
        <v>0.91600000000000004</v>
      </c>
      <c r="BQ480" s="4">
        <v>52.457000000000001</v>
      </c>
      <c r="BR480" s="4">
        <v>320.76069999999999</v>
      </c>
      <c r="BU480" s="4">
        <v>72.516000000000005</v>
      </c>
      <c r="BW480" s="4">
        <v>757.65700000000004</v>
      </c>
      <c r="BX480" s="4">
        <v>0.35499999999999998</v>
      </c>
      <c r="BY480" s="4">
        <v>-5</v>
      </c>
      <c r="BZ480" s="4">
        <v>1.0448649999999999</v>
      </c>
      <c r="CA480" s="4">
        <v>8.6753129999999992</v>
      </c>
      <c r="CB480" s="4">
        <v>21.106269999999999</v>
      </c>
    </row>
    <row r="481" spans="1:80">
      <c r="A481" s="2">
        <v>42440</v>
      </c>
      <c r="B481" s="32">
        <v>0.57538701388888891</v>
      </c>
      <c r="C481" s="4">
        <v>6.1609999999999996</v>
      </c>
      <c r="D481" s="4">
        <v>5.0469999999999997</v>
      </c>
      <c r="E481" s="4" t="s">
        <v>155</v>
      </c>
      <c r="F481" s="4">
        <v>50469.519615999998</v>
      </c>
      <c r="G481" s="4">
        <v>4149.8999999999996</v>
      </c>
      <c r="H481" s="4">
        <v>66.2</v>
      </c>
      <c r="I481" s="4">
        <v>46094.400000000001</v>
      </c>
      <c r="K481" s="4">
        <v>6.28</v>
      </c>
      <c r="L481" s="4">
        <v>2052</v>
      </c>
      <c r="M481" s="4">
        <v>0.84960000000000002</v>
      </c>
      <c r="N481" s="4">
        <v>5.2339000000000002</v>
      </c>
      <c r="O481" s="4">
        <v>4.2877999999999998</v>
      </c>
      <c r="P481" s="4">
        <v>3525.6703000000002</v>
      </c>
      <c r="Q481" s="4">
        <v>56.242100000000001</v>
      </c>
      <c r="R481" s="4">
        <v>3581.9</v>
      </c>
      <c r="S481" s="4">
        <v>2856.9920000000002</v>
      </c>
      <c r="T481" s="4">
        <v>45.575200000000002</v>
      </c>
      <c r="U481" s="4">
        <v>2902.6</v>
      </c>
      <c r="V481" s="4">
        <v>46094.400000000001</v>
      </c>
      <c r="Y481" s="4">
        <v>1743.336</v>
      </c>
      <c r="Z481" s="4">
        <v>0</v>
      </c>
      <c r="AA481" s="4">
        <v>5.3369</v>
      </c>
      <c r="AB481" s="4" t="s">
        <v>384</v>
      </c>
      <c r="AC481" s="4">
        <v>0</v>
      </c>
      <c r="AD481" s="4">
        <v>11.5</v>
      </c>
      <c r="AE481" s="4">
        <v>854</v>
      </c>
      <c r="AF481" s="4">
        <v>882</v>
      </c>
      <c r="AG481" s="4">
        <v>884</v>
      </c>
      <c r="AH481" s="4">
        <v>53</v>
      </c>
      <c r="AI481" s="4">
        <v>25.2</v>
      </c>
      <c r="AJ481" s="4">
        <v>0.57999999999999996</v>
      </c>
      <c r="AK481" s="4">
        <v>987</v>
      </c>
      <c r="AL481" s="4">
        <v>8</v>
      </c>
      <c r="AM481" s="4">
        <v>0</v>
      </c>
      <c r="AN481" s="4">
        <v>31</v>
      </c>
      <c r="AO481" s="4">
        <v>190</v>
      </c>
      <c r="AP481" s="4">
        <v>188</v>
      </c>
      <c r="AQ481" s="4">
        <v>4.0999999999999996</v>
      </c>
      <c r="AR481" s="4">
        <v>195</v>
      </c>
      <c r="AS481" s="4" t="s">
        <v>155</v>
      </c>
      <c r="AT481" s="4">
        <v>2</v>
      </c>
      <c r="AU481" s="5">
        <v>0.78354166666666669</v>
      </c>
      <c r="AV481" s="4">
        <v>47.158486000000003</v>
      </c>
      <c r="AW481" s="4">
        <v>-88.485168000000002</v>
      </c>
      <c r="AX481" s="4">
        <v>311.2</v>
      </c>
      <c r="AY481" s="4">
        <v>27.6</v>
      </c>
      <c r="AZ481" s="4">
        <v>12</v>
      </c>
      <c r="BA481" s="4">
        <v>10</v>
      </c>
      <c r="BB481" s="4" t="s">
        <v>424</v>
      </c>
      <c r="BC481" s="4">
        <v>1.3242419999999999</v>
      </c>
      <c r="BD481" s="4">
        <v>1.624242</v>
      </c>
      <c r="BE481" s="4">
        <v>2.424242</v>
      </c>
      <c r="BF481" s="4">
        <v>14.063000000000001</v>
      </c>
      <c r="BG481" s="4">
        <v>11.97</v>
      </c>
      <c r="BH481" s="4">
        <v>0.85</v>
      </c>
      <c r="BI481" s="4">
        <v>17.704999999999998</v>
      </c>
      <c r="BJ481" s="4">
        <v>1122.981</v>
      </c>
      <c r="BK481" s="4">
        <v>585.54</v>
      </c>
      <c r="BL481" s="4">
        <v>79.218000000000004</v>
      </c>
      <c r="BM481" s="4">
        <v>1.264</v>
      </c>
      <c r="BN481" s="4">
        <v>80.481999999999999</v>
      </c>
      <c r="BO481" s="4">
        <v>64.194000000000003</v>
      </c>
      <c r="BP481" s="4">
        <v>1.024</v>
      </c>
      <c r="BQ481" s="4">
        <v>65.218000000000004</v>
      </c>
      <c r="BR481" s="4">
        <v>327.03269999999998</v>
      </c>
      <c r="BU481" s="4">
        <v>74.212000000000003</v>
      </c>
      <c r="BW481" s="4">
        <v>832.601</v>
      </c>
      <c r="BX481" s="4">
        <v>0.377299</v>
      </c>
      <c r="BY481" s="4">
        <v>-5</v>
      </c>
      <c r="BZ481" s="4">
        <v>1.045134</v>
      </c>
      <c r="CA481" s="4">
        <v>9.2202439999999992</v>
      </c>
      <c r="CB481" s="4">
        <v>21.111706999999999</v>
      </c>
    </row>
    <row r="482" spans="1:80">
      <c r="A482" s="2">
        <v>42440</v>
      </c>
      <c r="B482" s="32">
        <v>0.57539858796296295</v>
      </c>
      <c r="C482" s="4">
        <v>5.891</v>
      </c>
      <c r="D482" s="4">
        <v>4.9652000000000003</v>
      </c>
      <c r="E482" s="4" t="s">
        <v>155</v>
      </c>
      <c r="F482" s="4">
        <v>49651.651376000002</v>
      </c>
      <c r="G482" s="4">
        <v>5609.6</v>
      </c>
      <c r="H482" s="4">
        <v>62.5</v>
      </c>
      <c r="I482" s="4">
        <v>46094.5</v>
      </c>
      <c r="K482" s="4">
        <v>6.79</v>
      </c>
      <c r="L482" s="4">
        <v>2052</v>
      </c>
      <c r="M482" s="4">
        <v>0.85250000000000004</v>
      </c>
      <c r="N482" s="4">
        <v>5.0223000000000004</v>
      </c>
      <c r="O482" s="4">
        <v>4.2329999999999997</v>
      </c>
      <c r="P482" s="4">
        <v>4782.4264000000003</v>
      </c>
      <c r="Q482" s="4">
        <v>53.283999999999999</v>
      </c>
      <c r="R482" s="4">
        <v>4835.7</v>
      </c>
      <c r="S482" s="4">
        <v>3875.3919000000001</v>
      </c>
      <c r="T482" s="4">
        <v>43.178199999999997</v>
      </c>
      <c r="U482" s="4">
        <v>3918.6</v>
      </c>
      <c r="V482" s="4">
        <v>46094.5</v>
      </c>
      <c r="Y482" s="4">
        <v>1749.421</v>
      </c>
      <c r="Z482" s="4">
        <v>0</v>
      </c>
      <c r="AA482" s="4">
        <v>5.7888000000000002</v>
      </c>
      <c r="AB482" s="4" t="s">
        <v>384</v>
      </c>
      <c r="AC482" s="4">
        <v>0</v>
      </c>
      <c r="AD482" s="4">
        <v>11.4</v>
      </c>
      <c r="AE482" s="4">
        <v>855</v>
      </c>
      <c r="AF482" s="4">
        <v>882</v>
      </c>
      <c r="AG482" s="4">
        <v>884</v>
      </c>
      <c r="AH482" s="4">
        <v>53</v>
      </c>
      <c r="AI482" s="4">
        <v>25.2</v>
      </c>
      <c r="AJ482" s="4">
        <v>0.57999999999999996</v>
      </c>
      <c r="AK482" s="4">
        <v>987</v>
      </c>
      <c r="AL482" s="4">
        <v>8</v>
      </c>
      <c r="AM482" s="4">
        <v>0</v>
      </c>
      <c r="AN482" s="4">
        <v>31</v>
      </c>
      <c r="AO482" s="4">
        <v>190</v>
      </c>
      <c r="AP482" s="4">
        <v>188</v>
      </c>
      <c r="AQ482" s="4">
        <v>4</v>
      </c>
      <c r="AR482" s="4">
        <v>195</v>
      </c>
      <c r="AS482" s="4" t="s">
        <v>155</v>
      </c>
      <c r="AT482" s="4">
        <v>2</v>
      </c>
      <c r="AU482" s="5">
        <v>0.78355324074074073</v>
      </c>
      <c r="AV482" s="4">
        <v>47.158470999999999</v>
      </c>
      <c r="AW482" s="4">
        <v>-88.485015000000004</v>
      </c>
      <c r="AX482" s="4">
        <v>311.2</v>
      </c>
      <c r="AY482" s="4">
        <v>26.5</v>
      </c>
      <c r="AZ482" s="4">
        <v>12</v>
      </c>
      <c r="BA482" s="4">
        <v>10</v>
      </c>
      <c r="BB482" s="4" t="s">
        <v>424</v>
      </c>
      <c r="BC482" s="4">
        <v>1.3750500000000001</v>
      </c>
      <c r="BD482" s="4">
        <v>1.7</v>
      </c>
      <c r="BE482" s="4">
        <v>2.47505</v>
      </c>
      <c r="BF482" s="4">
        <v>14.063000000000001</v>
      </c>
      <c r="BG482" s="4">
        <v>12.23</v>
      </c>
      <c r="BH482" s="4">
        <v>0.87</v>
      </c>
      <c r="BI482" s="4">
        <v>17.295999999999999</v>
      </c>
      <c r="BJ482" s="4">
        <v>1098.346</v>
      </c>
      <c r="BK482" s="4">
        <v>589.197</v>
      </c>
      <c r="BL482" s="4">
        <v>109.526</v>
      </c>
      <c r="BM482" s="4">
        <v>1.22</v>
      </c>
      <c r="BN482" s="4">
        <v>110.746</v>
      </c>
      <c r="BO482" s="4">
        <v>88.753</v>
      </c>
      <c r="BP482" s="4">
        <v>0.98899999999999999</v>
      </c>
      <c r="BQ482" s="4">
        <v>89.742000000000004</v>
      </c>
      <c r="BR482" s="4">
        <v>333.3329</v>
      </c>
      <c r="BU482" s="4">
        <v>75.906000000000006</v>
      </c>
      <c r="BW482" s="4">
        <v>920.49800000000005</v>
      </c>
      <c r="BX482" s="4">
        <v>0.38506200000000002</v>
      </c>
      <c r="BY482" s="4">
        <v>-5</v>
      </c>
      <c r="BZ482" s="4">
        <v>1.0444329999999999</v>
      </c>
      <c r="CA482" s="4">
        <v>9.4099529999999998</v>
      </c>
      <c r="CB482" s="4">
        <v>21.097546999999999</v>
      </c>
    </row>
    <row r="483" spans="1:80">
      <c r="A483" s="2">
        <v>42440</v>
      </c>
      <c r="B483" s="32">
        <v>0.57541016203703699</v>
      </c>
      <c r="C483" s="4">
        <v>5.7350000000000003</v>
      </c>
      <c r="D483" s="4">
        <v>4.8387000000000002</v>
      </c>
      <c r="E483" s="4" t="s">
        <v>155</v>
      </c>
      <c r="F483" s="4">
        <v>48387.048346000003</v>
      </c>
      <c r="G483" s="4">
        <v>503</v>
      </c>
      <c r="H483" s="4">
        <v>62.5</v>
      </c>
      <c r="I483" s="4">
        <v>46091.5</v>
      </c>
      <c r="K483" s="4">
        <v>7.29</v>
      </c>
      <c r="L483" s="4">
        <v>2052</v>
      </c>
      <c r="M483" s="4">
        <v>0.85509999999999997</v>
      </c>
      <c r="N483" s="4">
        <v>4.9042000000000003</v>
      </c>
      <c r="O483" s="4">
        <v>4.1376999999999997</v>
      </c>
      <c r="P483" s="4">
        <v>430.13010000000003</v>
      </c>
      <c r="Q483" s="4">
        <v>53.445099999999996</v>
      </c>
      <c r="R483" s="4">
        <v>483.6</v>
      </c>
      <c r="S483" s="4">
        <v>348.55169999999998</v>
      </c>
      <c r="T483" s="4">
        <v>43.308700000000002</v>
      </c>
      <c r="U483" s="4">
        <v>391.9</v>
      </c>
      <c r="V483" s="4">
        <v>46091.5</v>
      </c>
      <c r="Y483" s="4">
        <v>1754.71</v>
      </c>
      <c r="Z483" s="4">
        <v>0</v>
      </c>
      <c r="AA483" s="4">
        <v>6.2352999999999996</v>
      </c>
      <c r="AB483" s="4" t="s">
        <v>384</v>
      </c>
      <c r="AC483" s="4">
        <v>0</v>
      </c>
      <c r="AD483" s="4">
        <v>11.4</v>
      </c>
      <c r="AE483" s="4">
        <v>855</v>
      </c>
      <c r="AF483" s="4">
        <v>882</v>
      </c>
      <c r="AG483" s="4">
        <v>885</v>
      </c>
      <c r="AH483" s="4">
        <v>53</v>
      </c>
      <c r="AI483" s="4">
        <v>25.2</v>
      </c>
      <c r="AJ483" s="4">
        <v>0.57999999999999996</v>
      </c>
      <c r="AK483" s="4">
        <v>987</v>
      </c>
      <c r="AL483" s="4">
        <v>8</v>
      </c>
      <c r="AM483" s="4">
        <v>0</v>
      </c>
      <c r="AN483" s="4">
        <v>31</v>
      </c>
      <c r="AO483" s="4">
        <v>190</v>
      </c>
      <c r="AP483" s="4">
        <v>188</v>
      </c>
      <c r="AQ483" s="4">
        <v>4</v>
      </c>
      <c r="AR483" s="4">
        <v>195</v>
      </c>
      <c r="AS483" s="4" t="s">
        <v>155</v>
      </c>
      <c r="AT483" s="4">
        <v>1</v>
      </c>
      <c r="AU483" s="5">
        <v>0.78356481481481488</v>
      </c>
      <c r="AV483" s="4">
        <v>47.158468999999997</v>
      </c>
      <c r="AW483" s="4">
        <v>-88.484869000000003</v>
      </c>
      <c r="AX483" s="4">
        <v>311.10000000000002</v>
      </c>
      <c r="AY483" s="4">
        <v>25.4</v>
      </c>
      <c r="AZ483" s="4">
        <v>12</v>
      </c>
      <c r="BA483" s="4">
        <v>10</v>
      </c>
      <c r="BB483" s="4" t="s">
        <v>424</v>
      </c>
      <c r="BC483" s="4">
        <v>1.3</v>
      </c>
      <c r="BD483" s="4">
        <v>1.7</v>
      </c>
      <c r="BE483" s="4">
        <v>2.4</v>
      </c>
      <c r="BF483" s="4">
        <v>14.063000000000001</v>
      </c>
      <c r="BG483" s="4">
        <v>12.45</v>
      </c>
      <c r="BH483" s="4">
        <v>0.89</v>
      </c>
      <c r="BI483" s="4">
        <v>16.942</v>
      </c>
      <c r="BJ483" s="4">
        <v>1089.3610000000001</v>
      </c>
      <c r="BK483" s="4">
        <v>584.971</v>
      </c>
      <c r="BL483" s="4">
        <v>10.005000000000001</v>
      </c>
      <c r="BM483" s="4">
        <v>1.2430000000000001</v>
      </c>
      <c r="BN483" s="4">
        <v>11.249000000000001</v>
      </c>
      <c r="BO483" s="4">
        <v>8.1080000000000005</v>
      </c>
      <c r="BP483" s="4">
        <v>1.0069999999999999</v>
      </c>
      <c r="BQ483" s="4">
        <v>9.1150000000000002</v>
      </c>
      <c r="BR483" s="4">
        <v>338.54539999999997</v>
      </c>
      <c r="BU483" s="4">
        <v>77.331000000000003</v>
      </c>
      <c r="BW483" s="4">
        <v>1007.063</v>
      </c>
      <c r="BX483" s="4">
        <v>0.36442200000000002</v>
      </c>
      <c r="BY483" s="4">
        <v>-5</v>
      </c>
      <c r="BZ483" s="4">
        <v>1.044567</v>
      </c>
      <c r="CA483" s="4">
        <v>8.9055630000000008</v>
      </c>
      <c r="CB483" s="4">
        <v>21.100252999999999</v>
      </c>
    </row>
    <row r="484" spans="1:80">
      <c r="A484" s="2">
        <v>42440</v>
      </c>
      <c r="B484" s="32">
        <v>0.57542173611111114</v>
      </c>
      <c r="C484" s="4">
        <v>5.835</v>
      </c>
      <c r="D484" s="4">
        <v>4.7156000000000002</v>
      </c>
      <c r="E484" s="4" t="s">
        <v>155</v>
      </c>
      <c r="F484" s="4">
        <v>47155.928046000001</v>
      </c>
      <c r="G484" s="4">
        <v>1434.4</v>
      </c>
      <c r="H484" s="4">
        <v>62.5</v>
      </c>
      <c r="I484" s="4">
        <v>46088.9</v>
      </c>
      <c r="K484" s="4">
        <v>7.79</v>
      </c>
      <c r="L484" s="4">
        <v>2052</v>
      </c>
      <c r="M484" s="4">
        <v>0.85560000000000003</v>
      </c>
      <c r="N484" s="4">
        <v>4.9917999999999996</v>
      </c>
      <c r="O484" s="4">
        <v>4.0345000000000004</v>
      </c>
      <c r="P484" s="4">
        <v>1227.194</v>
      </c>
      <c r="Q484" s="4">
        <v>53.472499999999997</v>
      </c>
      <c r="R484" s="4">
        <v>1280.7</v>
      </c>
      <c r="S484" s="4">
        <v>994.44460000000004</v>
      </c>
      <c r="T484" s="4">
        <v>43.3309</v>
      </c>
      <c r="U484" s="4">
        <v>1037.8</v>
      </c>
      <c r="V484" s="4">
        <v>46088.9</v>
      </c>
      <c r="Y484" s="4">
        <v>1755.6089999999999</v>
      </c>
      <c r="Z484" s="4">
        <v>0</v>
      </c>
      <c r="AA484" s="4">
        <v>6.6635999999999997</v>
      </c>
      <c r="AB484" s="4" t="s">
        <v>384</v>
      </c>
      <c r="AC484" s="4">
        <v>0</v>
      </c>
      <c r="AD484" s="4">
        <v>11.4</v>
      </c>
      <c r="AE484" s="4">
        <v>855</v>
      </c>
      <c r="AF484" s="4">
        <v>881</v>
      </c>
      <c r="AG484" s="4">
        <v>885</v>
      </c>
      <c r="AH484" s="4">
        <v>53</v>
      </c>
      <c r="AI484" s="4">
        <v>25.2</v>
      </c>
      <c r="AJ484" s="4">
        <v>0.57999999999999996</v>
      </c>
      <c r="AK484" s="4">
        <v>987</v>
      </c>
      <c r="AL484" s="4">
        <v>8</v>
      </c>
      <c r="AM484" s="4">
        <v>0</v>
      </c>
      <c r="AN484" s="4">
        <v>31</v>
      </c>
      <c r="AO484" s="4">
        <v>190</v>
      </c>
      <c r="AP484" s="4">
        <v>188</v>
      </c>
      <c r="AQ484" s="4">
        <v>4</v>
      </c>
      <c r="AR484" s="4">
        <v>195</v>
      </c>
      <c r="AS484" s="4" t="s">
        <v>155</v>
      </c>
      <c r="AT484" s="4">
        <v>1</v>
      </c>
      <c r="AU484" s="5">
        <v>0.78357638888888881</v>
      </c>
      <c r="AV484" s="4">
        <v>47.158473000000001</v>
      </c>
      <c r="AW484" s="4">
        <v>-88.484733000000006</v>
      </c>
      <c r="AX484" s="4">
        <v>310.89999999999998</v>
      </c>
      <c r="AY484" s="4">
        <v>23.9</v>
      </c>
      <c r="AZ484" s="4">
        <v>12</v>
      </c>
      <c r="BA484" s="4">
        <v>10</v>
      </c>
      <c r="BB484" s="4" t="s">
        <v>424</v>
      </c>
      <c r="BC484" s="4">
        <v>1.3</v>
      </c>
      <c r="BD484" s="4">
        <v>1.724675</v>
      </c>
      <c r="BE484" s="4">
        <v>2.4</v>
      </c>
      <c r="BF484" s="4">
        <v>14.063000000000001</v>
      </c>
      <c r="BG484" s="4">
        <v>12.5</v>
      </c>
      <c r="BH484" s="4">
        <v>0.89</v>
      </c>
      <c r="BI484" s="4">
        <v>16.882999999999999</v>
      </c>
      <c r="BJ484" s="4">
        <v>1110.114</v>
      </c>
      <c r="BK484" s="4">
        <v>571.04600000000005</v>
      </c>
      <c r="BL484" s="4">
        <v>28.58</v>
      </c>
      <c r="BM484" s="4">
        <v>1.2450000000000001</v>
      </c>
      <c r="BN484" s="4">
        <v>29.824999999999999</v>
      </c>
      <c r="BO484" s="4">
        <v>23.158999999999999</v>
      </c>
      <c r="BP484" s="4">
        <v>1.0089999999999999</v>
      </c>
      <c r="BQ484" s="4">
        <v>24.167999999999999</v>
      </c>
      <c r="BR484" s="4">
        <v>338.92230000000001</v>
      </c>
      <c r="BU484" s="4">
        <v>77.460999999999999</v>
      </c>
      <c r="BW484" s="4">
        <v>1077.499</v>
      </c>
      <c r="BX484" s="4">
        <v>0.32396900000000001</v>
      </c>
      <c r="BY484" s="4">
        <v>-5</v>
      </c>
      <c r="BZ484" s="4">
        <v>1.043134</v>
      </c>
      <c r="CA484" s="4">
        <v>7.9169929999999997</v>
      </c>
      <c r="CB484" s="4">
        <v>21.071307000000001</v>
      </c>
    </row>
    <row r="485" spans="1:80">
      <c r="A485" s="2">
        <v>42440</v>
      </c>
      <c r="B485" s="32">
        <v>0.57543331018518518</v>
      </c>
      <c r="C485" s="4">
        <v>6.5119999999999996</v>
      </c>
      <c r="D485" s="4">
        <v>4.8685</v>
      </c>
      <c r="E485" s="4" t="s">
        <v>155</v>
      </c>
      <c r="F485" s="4">
        <v>48684.955028999997</v>
      </c>
      <c r="G485" s="4">
        <v>9744.7000000000007</v>
      </c>
      <c r="H485" s="4">
        <v>62.5</v>
      </c>
      <c r="I485" s="4">
        <v>46089.3</v>
      </c>
      <c r="K485" s="4">
        <v>8.19</v>
      </c>
      <c r="L485" s="4">
        <v>2052</v>
      </c>
      <c r="M485" s="4">
        <v>0.84850000000000003</v>
      </c>
      <c r="N485" s="4">
        <v>5.5255999999999998</v>
      </c>
      <c r="O485" s="4">
        <v>4.1307</v>
      </c>
      <c r="P485" s="4">
        <v>8268.0184000000008</v>
      </c>
      <c r="Q485" s="4">
        <v>53.029000000000003</v>
      </c>
      <c r="R485" s="4">
        <v>8321</v>
      </c>
      <c r="S485" s="4">
        <v>6699.9070000000002</v>
      </c>
      <c r="T485" s="4">
        <v>42.971499999999999</v>
      </c>
      <c r="U485" s="4">
        <v>6742.9</v>
      </c>
      <c r="V485" s="4">
        <v>46089.3</v>
      </c>
      <c r="Y485" s="4">
        <v>1741.047</v>
      </c>
      <c r="Z485" s="4">
        <v>0</v>
      </c>
      <c r="AA485" s="4">
        <v>6.9499000000000004</v>
      </c>
      <c r="AB485" s="4" t="s">
        <v>384</v>
      </c>
      <c r="AC485" s="4">
        <v>0</v>
      </c>
      <c r="AD485" s="4">
        <v>11.4</v>
      </c>
      <c r="AE485" s="4">
        <v>855</v>
      </c>
      <c r="AF485" s="4">
        <v>881</v>
      </c>
      <c r="AG485" s="4">
        <v>884</v>
      </c>
      <c r="AH485" s="4">
        <v>53</v>
      </c>
      <c r="AI485" s="4">
        <v>25.2</v>
      </c>
      <c r="AJ485" s="4">
        <v>0.57999999999999996</v>
      </c>
      <c r="AK485" s="4">
        <v>987</v>
      </c>
      <c r="AL485" s="4">
        <v>8</v>
      </c>
      <c r="AM485" s="4">
        <v>0</v>
      </c>
      <c r="AN485" s="4">
        <v>31</v>
      </c>
      <c r="AO485" s="4">
        <v>190</v>
      </c>
      <c r="AP485" s="4">
        <v>188</v>
      </c>
      <c r="AQ485" s="4">
        <v>3.9</v>
      </c>
      <c r="AR485" s="4">
        <v>195</v>
      </c>
      <c r="AS485" s="4" t="s">
        <v>155</v>
      </c>
      <c r="AT485" s="4">
        <v>1</v>
      </c>
      <c r="AU485" s="5">
        <v>0.78358796296296296</v>
      </c>
      <c r="AV485" s="4">
        <v>47.158482999999997</v>
      </c>
      <c r="AW485" s="4">
        <v>-88.484607999999994</v>
      </c>
      <c r="AX485" s="4">
        <v>310.8</v>
      </c>
      <c r="AY485" s="4">
        <v>22.4</v>
      </c>
      <c r="AZ485" s="4">
        <v>12</v>
      </c>
      <c r="BA485" s="4">
        <v>10</v>
      </c>
      <c r="BB485" s="4" t="s">
        <v>424</v>
      </c>
      <c r="BC485" s="4">
        <v>1.3</v>
      </c>
      <c r="BD485" s="4">
        <v>1.8</v>
      </c>
      <c r="BE485" s="4">
        <v>2.4</v>
      </c>
      <c r="BF485" s="4">
        <v>14.063000000000001</v>
      </c>
      <c r="BG485" s="4">
        <v>11.88</v>
      </c>
      <c r="BH485" s="4">
        <v>0.84</v>
      </c>
      <c r="BI485" s="4">
        <v>17.86</v>
      </c>
      <c r="BJ485" s="4">
        <v>1174.3910000000001</v>
      </c>
      <c r="BK485" s="4">
        <v>558.77700000000004</v>
      </c>
      <c r="BL485" s="4">
        <v>184.023</v>
      </c>
      <c r="BM485" s="4">
        <v>1.18</v>
      </c>
      <c r="BN485" s="4">
        <v>185.203</v>
      </c>
      <c r="BO485" s="4">
        <v>149.12100000000001</v>
      </c>
      <c r="BP485" s="4">
        <v>0.95599999999999996</v>
      </c>
      <c r="BQ485" s="4">
        <v>150.077</v>
      </c>
      <c r="BR485" s="4">
        <v>323.91399999999999</v>
      </c>
      <c r="BU485" s="4">
        <v>73.415999999999997</v>
      </c>
      <c r="BW485" s="4">
        <v>1074.0170000000001</v>
      </c>
      <c r="BX485" s="4">
        <v>0.32433000000000001</v>
      </c>
      <c r="BY485" s="4">
        <v>-5</v>
      </c>
      <c r="BZ485" s="4">
        <v>1.0428660000000001</v>
      </c>
      <c r="CA485" s="4">
        <v>7.9258139999999999</v>
      </c>
      <c r="CB485" s="4">
        <v>21.065892999999999</v>
      </c>
    </row>
    <row r="486" spans="1:80">
      <c r="A486" s="2">
        <v>42440</v>
      </c>
      <c r="B486" s="32">
        <v>0.57544488425925933</v>
      </c>
      <c r="C486" s="4">
        <v>7.0720000000000001</v>
      </c>
      <c r="D486" s="4">
        <v>4.9969000000000001</v>
      </c>
      <c r="E486" s="4" t="s">
        <v>155</v>
      </c>
      <c r="F486" s="4">
        <v>49968.547154</v>
      </c>
      <c r="G486" s="4">
        <v>18376.7</v>
      </c>
      <c r="H486" s="4">
        <v>62.5</v>
      </c>
      <c r="I486" s="4">
        <v>46087.9</v>
      </c>
      <c r="K486" s="4">
        <v>7.91</v>
      </c>
      <c r="L486" s="4">
        <v>2052</v>
      </c>
      <c r="M486" s="4">
        <v>0.8427</v>
      </c>
      <c r="N486" s="4">
        <v>5.9591000000000003</v>
      </c>
      <c r="O486" s="4">
        <v>4.2107999999999999</v>
      </c>
      <c r="P486" s="4">
        <v>15485.7546</v>
      </c>
      <c r="Q486" s="4">
        <v>52.637099999999997</v>
      </c>
      <c r="R486" s="4">
        <v>15538.4</v>
      </c>
      <c r="S486" s="4">
        <v>12548.7281</v>
      </c>
      <c r="T486" s="4">
        <v>42.6539</v>
      </c>
      <c r="U486" s="4">
        <v>12591.4</v>
      </c>
      <c r="V486" s="4">
        <v>46087.8819</v>
      </c>
      <c r="Y486" s="4">
        <v>1729.183</v>
      </c>
      <c r="Z486" s="4">
        <v>0</v>
      </c>
      <c r="AA486" s="4">
        <v>6.6689999999999996</v>
      </c>
      <c r="AB486" s="4" t="s">
        <v>384</v>
      </c>
      <c r="AC486" s="4">
        <v>0</v>
      </c>
      <c r="AD486" s="4">
        <v>11.4</v>
      </c>
      <c r="AE486" s="4">
        <v>855</v>
      </c>
      <c r="AF486" s="4">
        <v>881</v>
      </c>
      <c r="AG486" s="4">
        <v>884</v>
      </c>
      <c r="AH486" s="4">
        <v>53</v>
      </c>
      <c r="AI486" s="4">
        <v>25.2</v>
      </c>
      <c r="AJ486" s="4">
        <v>0.57999999999999996</v>
      </c>
      <c r="AK486" s="4">
        <v>987</v>
      </c>
      <c r="AL486" s="4">
        <v>8</v>
      </c>
      <c r="AM486" s="4">
        <v>0</v>
      </c>
      <c r="AN486" s="4">
        <v>31</v>
      </c>
      <c r="AO486" s="4">
        <v>190</v>
      </c>
      <c r="AP486" s="4">
        <v>187.6</v>
      </c>
      <c r="AQ486" s="4">
        <v>3.8</v>
      </c>
      <c r="AR486" s="4">
        <v>195</v>
      </c>
      <c r="AS486" s="4" t="s">
        <v>155</v>
      </c>
      <c r="AT486" s="4">
        <v>1</v>
      </c>
      <c r="AU486" s="5">
        <v>0.78359953703703711</v>
      </c>
      <c r="AV486" s="4">
        <v>47.158507</v>
      </c>
      <c r="AW486" s="4">
        <v>-88.484495999999993</v>
      </c>
      <c r="AX486" s="4">
        <v>310.5</v>
      </c>
      <c r="AY486" s="4">
        <v>20.8</v>
      </c>
      <c r="AZ486" s="4">
        <v>12</v>
      </c>
      <c r="BA486" s="4">
        <v>10</v>
      </c>
      <c r="BB486" s="4" t="s">
        <v>424</v>
      </c>
      <c r="BC486" s="4">
        <v>1.324476</v>
      </c>
      <c r="BD486" s="4">
        <v>1.873427</v>
      </c>
      <c r="BE486" s="4">
        <v>2.473427</v>
      </c>
      <c r="BF486" s="4">
        <v>14.063000000000001</v>
      </c>
      <c r="BG486" s="4">
        <v>11.42</v>
      </c>
      <c r="BH486" s="4">
        <v>0.81</v>
      </c>
      <c r="BI486" s="4">
        <v>18.669</v>
      </c>
      <c r="BJ486" s="4">
        <v>1222.414</v>
      </c>
      <c r="BK486" s="4">
        <v>549.76099999999997</v>
      </c>
      <c r="BL486" s="4">
        <v>332.66300000000001</v>
      </c>
      <c r="BM486" s="4">
        <v>1.131</v>
      </c>
      <c r="BN486" s="4">
        <v>333.79399999999998</v>
      </c>
      <c r="BO486" s="4">
        <v>269.57</v>
      </c>
      <c r="BP486" s="4">
        <v>0.91600000000000004</v>
      </c>
      <c r="BQ486" s="4">
        <v>270.48700000000002</v>
      </c>
      <c r="BR486" s="4">
        <v>312.62180000000001</v>
      </c>
      <c r="BU486" s="4">
        <v>70.376000000000005</v>
      </c>
      <c r="BW486" s="4">
        <v>994.71400000000006</v>
      </c>
      <c r="BX486" s="4">
        <v>0.34861900000000001</v>
      </c>
      <c r="BY486" s="4">
        <v>-5</v>
      </c>
      <c r="BZ486" s="4">
        <v>1.042268</v>
      </c>
      <c r="CA486" s="4">
        <v>8.5193770000000004</v>
      </c>
      <c r="CB486" s="4">
        <v>21.053813999999999</v>
      </c>
    </row>
    <row r="487" spans="1:80">
      <c r="A487" s="2">
        <v>42440</v>
      </c>
      <c r="B487" s="32">
        <v>0.57545645833333336</v>
      </c>
      <c r="C487" s="4">
        <v>7.5739999999999998</v>
      </c>
      <c r="D487" s="4">
        <v>4.9435000000000002</v>
      </c>
      <c r="E487" s="4" t="s">
        <v>155</v>
      </c>
      <c r="F487" s="4">
        <v>49434.513422999997</v>
      </c>
      <c r="G487" s="4">
        <v>5334.3</v>
      </c>
      <c r="H487" s="4">
        <v>62.3</v>
      </c>
      <c r="I487" s="4">
        <v>46086.1</v>
      </c>
      <c r="K487" s="4">
        <v>6.93</v>
      </c>
      <c r="L487" s="4">
        <v>2052</v>
      </c>
      <c r="M487" s="4">
        <v>0.83919999999999995</v>
      </c>
      <c r="N487" s="4">
        <v>6.3560999999999996</v>
      </c>
      <c r="O487" s="4">
        <v>4.1487999999999996</v>
      </c>
      <c r="P487" s="4">
        <v>4476.8190000000004</v>
      </c>
      <c r="Q487" s="4">
        <v>52.2849</v>
      </c>
      <c r="R487" s="4">
        <v>4529.1000000000004</v>
      </c>
      <c r="S487" s="4">
        <v>3627.7460999999998</v>
      </c>
      <c r="T487" s="4">
        <v>42.368600000000001</v>
      </c>
      <c r="U487" s="4">
        <v>3670.1</v>
      </c>
      <c r="V487" s="4">
        <v>46086.1</v>
      </c>
      <c r="Y487" s="4">
        <v>1722.1289999999999</v>
      </c>
      <c r="Z487" s="4">
        <v>0</v>
      </c>
      <c r="AA487" s="4">
        <v>5.8154000000000003</v>
      </c>
      <c r="AB487" s="4" t="s">
        <v>384</v>
      </c>
      <c r="AC487" s="4">
        <v>0</v>
      </c>
      <c r="AD487" s="4">
        <v>11.4</v>
      </c>
      <c r="AE487" s="4">
        <v>854</v>
      </c>
      <c r="AF487" s="4">
        <v>881</v>
      </c>
      <c r="AG487" s="4">
        <v>884</v>
      </c>
      <c r="AH487" s="4">
        <v>53</v>
      </c>
      <c r="AI487" s="4">
        <v>25.2</v>
      </c>
      <c r="AJ487" s="4">
        <v>0.57999999999999996</v>
      </c>
      <c r="AK487" s="4">
        <v>987</v>
      </c>
      <c r="AL487" s="4">
        <v>8</v>
      </c>
      <c r="AM487" s="4">
        <v>0</v>
      </c>
      <c r="AN487" s="4">
        <v>31</v>
      </c>
      <c r="AO487" s="4">
        <v>190</v>
      </c>
      <c r="AP487" s="4">
        <v>187.4</v>
      </c>
      <c r="AQ487" s="4">
        <v>3.8</v>
      </c>
      <c r="AR487" s="4">
        <v>195</v>
      </c>
      <c r="AS487" s="4" t="s">
        <v>155</v>
      </c>
      <c r="AT487" s="4">
        <v>1</v>
      </c>
      <c r="AU487" s="5">
        <v>0.78361111111111104</v>
      </c>
      <c r="AV487" s="4">
        <v>47.158546999999999</v>
      </c>
      <c r="AW487" s="4">
        <v>-88.484402000000003</v>
      </c>
      <c r="AX487" s="4">
        <v>310.3</v>
      </c>
      <c r="AY487" s="4">
        <v>19.3</v>
      </c>
      <c r="AZ487" s="4">
        <v>12</v>
      </c>
      <c r="BA487" s="4">
        <v>10</v>
      </c>
      <c r="BB487" s="4" t="s">
        <v>424</v>
      </c>
      <c r="BC487" s="4">
        <v>1.4487509999999999</v>
      </c>
      <c r="BD487" s="4">
        <v>1.8318680000000001</v>
      </c>
      <c r="BE487" s="4">
        <v>2.7243759999999999</v>
      </c>
      <c r="BF487" s="4">
        <v>14.063000000000001</v>
      </c>
      <c r="BG487" s="4">
        <v>11.16</v>
      </c>
      <c r="BH487" s="4">
        <v>0.79</v>
      </c>
      <c r="BI487" s="4">
        <v>19.155000000000001</v>
      </c>
      <c r="BJ487" s="4">
        <v>1274.894</v>
      </c>
      <c r="BK487" s="4">
        <v>529.63499999999999</v>
      </c>
      <c r="BL487" s="4">
        <v>94.034000000000006</v>
      </c>
      <c r="BM487" s="4">
        <v>1.0980000000000001</v>
      </c>
      <c r="BN487" s="4">
        <v>95.132999999999996</v>
      </c>
      <c r="BO487" s="4">
        <v>76.2</v>
      </c>
      <c r="BP487" s="4">
        <v>0.89</v>
      </c>
      <c r="BQ487" s="4">
        <v>77.09</v>
      </c>
      <c r="BR487" s="4">
        <v>305.6662</v>
      </c>
      <c r="BU487" s="4">
        <v>68.531999999999996</v>
      </c>
      <c r="BW487" s="4">
        <v>848.12800000000004</v>
      </c>
      <c r="BX487" s="4">
        <v>0.36823699999999998</v>
      </c>
      <c r="BY487" s="4">
        <v>-5</v>
      </c>
      <c r="BZ487" s="4">
        <v>1.0404329999999999</v>
      </c>
      <c r="CA487" s="4">
        <v>8.9987910000000007</v>
      </c>
      <c r="CB487" s="4">
        <v>21.016746999999999</v>
      </c>
    </row>
    <row r="488" spans="1:80">
      <c r="A488" s="2">
        <v>42440</v>
      </c>
      <c r="B488" s="32">
        <v>0.5754680324074074</v>
      </c>
      <c r="C488" s="4">
        <v>8.2579999999999991</v>
      </c>
      <c r="D488" s="4">
        <v>4.6966000000000001</v>
      </c>
      <c r="E488" s="4" t="s">
        <v>155</v>
      </c>
      <c r="F488" s="4">
        <v>46966.371308000002</v>
      </c>
      <c r="G488" s="4">
        <v>18609.900000000001</v>
      </c>
      <c r="H488" s="4">
        <v>62.3</v>
      </c>
      <c r="I488" s="4">
        <v>46039.1</v>
      </c>
      <c r="K488" s="4">
        <v>6.11</v>
      </c>
      <c r="L488" s="4">
        <v>2052</v>
      </c>
      <c r="M488" s="4">
        <v>0.83640000000000003</v>
      </c>
      <c r="N488" s="4">
        <v>6.9066999999999998</v>
      </c>
      <c r="O488" s="4">
        <v>3.9281999999999999</v>
      </c>
      <c r="P488" s="4">
        <v>15564.9393</v>
      </c>
      <c r="Q488" s="4">
        <v>52.106400000000001</v>
      </c>
      <c r="R488" s="4">
        <v>15617</v>
      </c>
      <c r="S488" s="4">
        <v>12612.894700000001</v>
      </c>
      <c r="T488" s="4">
        <v>42.2239</v>
      </c>
      <c r="U488" s="4">
        <v>12655.1</v>
      </c>
      <c r="V488" s="4">
        <v>46039.101199999997</v>
      </c>
      <c r="Y488" s="4">
        <v>1716.25</v>
      </c>
      <c r="Z488" s="4">
        <v>0</v>
      </c>
      <c r="AA488" s="4">
        <v>5.1097999999999999</v>
      </c>
      <c r="AB488" s="4" t="s">
        <v>384</v>
      </c>
      <c r="AC488" s="4">
        <v>0</v>
      </c>
      <c r="AD488" s="4">
        <v>11.4</v>
      </c>
      <c r="AE488" s="4">
        <v>855</v>
      </c>
      <c r="AF488" s="4">
        <v>881</v>
      </c>
      <c r="AG488" s="4">
        <v>884</v>
      </c>
      <c r="AH488" s="4">
        <v>53</v>
      </c>
      <c r="AI488" s="4">
        <v>25.2</v>
      </c>
      <c r="AJ488" s="4">
        <v>0.57999999999999996</v>
      </c>
      <c r="AK488" s="4">
        <v>987</v>
      </c>
      <c r="AL488" s="4">
        <v>8</v>
      </c>
      <c r="AM488" s="4">
        <v>0</v>
      </c>
      <c r="AN488" s="4">
        <v>31</v>
      </c>
      <c r="AO488" s="4">
        <v>190</v>
      </c>
      <c r="AP488" s="4">
        <v>188</v>
      </c>
      <c r="AQ488" s="4">
        <v>3.8</v>
      </c>
      <c r="AR488" s="4">
        <v>195</v>
      </c>
      <c r="AS488" s="4" t="s">
        <v>155</v>
      </c>
      <c r="AT488" s="4">
        <v>1</v>
      </c>
      <c r="AU488" s="5">
        <v>0.78362268518518519</v>
      </c>
      <c r="AV488" s="4">
        <v>47.1586</v>
      </c>
      <c r="AW488" s="4">
        <v>-88.484314999999995</v>
      </c>
      <c r="AX488" s="4">
        <v>310.10000000000002</v>
      </c>
      <c r="AY488" s="4">
        <v>19.100000000000001</v>
      </c>
      <c r="AZ488" s="4">
        <v>12</v>
      </c>
      <c r="BA488" s="4">
        <v>10</v>
      </c>
      <c r="BB488" s="4" t="s">
        <v>424</v>
      </c>
      <c r="BC488" s="4">
        <v>1.5028969999999999</v>
      </c>
      <c r="BD488" s="4">
        <v>1.024276</v>
      </c>
      <c r="BE488" s="4">
        <v>2.6786210000000001</v>
      </c>
      <c r="BF488" s="4">
        <v>14.063000000000001</v>
      </c>
      <c r="BG488" s="4">
        <v>10.95</v>
      </c>
      <c r="BH488" s="4">
        <v>0.78</v>
      </c>
      <c r="BI488" s="4">
        <v>19.562999999999999</v>
      </c>
      <c r="BJ488" s="4">
        <v>1356.0719999999999</v>
      </c>
      <c r="BK488" s="4">
        <v>490.88200000000001</v>
      </c>
      <c r="BL488" s="4">
        <v>320.03199999999998</v>
      </c>
      <c r="BM488" s="4">
        <v>1.071</v>
      </c>
      <c r="BN488" s="4">
        <v>321.10399999999998</v>
      </c>
      <c r="BO488" s="4">
        <v>259.33499999999998</v>
      </c>
      <c r="BP488" s="4">
        <v>0.86799999999999999</v>
      </c>
      <c r="BQ488" s="4">
        <v>260.20299999999997</v>
      </c>
      <c r="BR488" s="4">
        <v>298.90519999999998</v>
      </c>
      <c r="BU488" s="4">
        <v>66.855999999999995</v>
      </c>
      <c r="BW488" s="4">
        <v>729.48599999999999</v>
      </c>
      <c r="BX488" s="4">
        <v>0.37455699999999997</v>
      </c>
      <c r="BY488" s="4">
        <v>-5</v>
      </c>
      <c r="BZ488" s="4">
        <v>1.041866</v>
      </c>
      <c r="CA488" s="4">
        <v>9.1532370000000007</v>
      </c>
      <c r="CB488" s="4">
        <v>21.045693</v>
      </c>
    </row>
    <row r="489" spans="1:80">
      <c r="A489" s="2">
        <v>42440</v>
      </c>
      <c r="B489" s="32">
        <v>0.57547960648148144</v>
      </c>
      <c r="C489" s="4">
        <v>8.7829999999999995</v>
      </c>
      <c r="D489" s="4">
        <v>4.1782000000000004</v>
      </c>
      <c r="E489" s="4" t="s">
        <v>155</v>
      </c>
      <c r="F489" s="4">
        <v>41782.085036999997</v>
      </c>
      <c r="G489" s="4">
        <v>2414.5</v>
      </c>
      <c r="H489" s="4">
        <v>62.3</v>
      </c>
      <c r="I489" s="4">
        <v>42223.1</v>
      </c>
      <c r="K489" s="4">
        <v>5.4</v>
      </c>
      <c r="L489" s="4">
        <v>2052</v>
      </c>
      <c r="M489" s="4">
        <v>0.84130000000000005</v>
      </c>
      <c r="N489" s="4">
        <v>7.3883000000000001</v>
      </c>
      <c r="O489" s="4">
        <v>3.5148999999999999</v>
      </c>
      <c r="P489" s="4">
        <v>2031.2255</v>
      </c>
      <c r="Q489" s="4">
        <v>52.4099</v>
      </c>
      <c r="R489" s="4">
        <v>2083.6</v>
      </c>
      <c r="S489" s="4">
        <v>1645.9835</v>
      </c>
      <c r="T489" s="4">
        <v>42.469900000000003</v>
      </c>
      <c r="U489" s="4">
        <v>1688.5</v>
      </c>
      <c r="V489" s="4">
        <v>42223.061800000003</v>
      </c>
      <c r="Y489" s="4">
        <v>1726.2470000000001</v>
      </c>
      <c r="Z489" s="4">
        <v>0</v>
      </c>
      <c r="AA489" s="4">
        <v>4.5396000000000001</v>
      </c>
      <c r="AB489" s="4" t="s">
        <v>384</v>
      </c>
      <c r="AC489" s="4">
        <v>0</v>
      </c>
      <c r="AD489" s="4">
        <v>11.5</v>
      </c>
      <c r="AE489" s="4">
        <v>854</v>
      </c>
      <c r="AF489" s="4">
        <v>882</v>
      </c>
      <c r="AG489" s="4">
        <v>884</v>
      </c>
      <c r="AH489" s="4">
        <v>53</v>
      </c>
      <c r="AI489" s="4">
        <v>25.2</v>
      </c>
      <c r="AJ489" s="4">
        <v>0.57999999999999996</v>
      </c>
      <c r="AK489" s="4">
        <v>987</v>
      </c>
      <c r="AL489" s="4">
        <v>8</v>
      </c>
      <c r="AM489" s="4">
        <v>0</v>
      </c>
      <c r="AN489" s="4">
        <v>31</v>
      </c>
      <c r="AO489" s="4">
        <v>190</v>
      </c>
      <c r="AP489" s="4">
        <v>187.6</v>
      </c>
      <c r="AQ489" s="4">
        <v>3.9</v>
      </c>
      <c r="AR489" s="4">
        <v>195</v>
      </c>
      <c r="AS489" s="4" t="s">
        <v>155</v>
      </c>
      <c r="AT489" s="4">
        <v>1</v>
      </c>
      <c r="AU489" s="5">
        <v>0.78363425925925922</v>
      </c>
      <c r="AV489" s="4">
        <v>47.158659</v>
      </c>
      <c r="AW489" s="4">
        <v>-88.484234000000001</v>
      </c>
      <c r="AX489" s="4">
        <v>309.89999999999998</v>
      </c>
      <c r="AY489" s="4">
        <v>19.8</v>
      </c>
      <c r="AZ489" s="4">
        <v>12</v>
      </c>
      <c r="BA489" s="4">
        <v>10</v>
      </c>
      <c r="BB489" s="4" t="s">
        <v>424</v>
      </c>
      <c r="BC489" s="4">
        <v>1.2</v>
      </c>
      <c r="BD489" s="4">
        <v>1.1000000000000001</v>
      </c>
      <c r="BE489" s="4">
        <v>2.2999999999999998</v>
      </c>
      <c r="BF489" s="4">
        <v>14.063000000000001</v>
      </c>
      <c r="BG489" s="4">
        <v>11.31</v>
      </c>
      <c r="BH489" s="4">
        <v>0.8</v>
      </c>
      <c r="BI489" s="4">
        <v>18.870999999999999</v>
      </c>
      <c r="BJ489" s="4">
        <v>1480.759</v>
      </c>
      <c r="BK489" s="4">
        <v>448.363</v>
      </c>
      <c r="BL489" s="4">
        <v>42.631999999999998</v>
      </c>
      <c r="BM489" s="4">
        <v>1.1000000000000001</v>
      </c>
      <c r="BN489" s="4">
        <v>43.731999999999999</v>
      </c>
      <c r="BO489" s="4">
        <v>34.545999999999999</v>
      </c>
      <c r="BP489" s="4">
        <v>0.89100000000000001</v>
      </c>
      <c r="BQ489" s="4">
        <v>35.436999999999998</v>
      </c>
      <c r="BR489" s="4">
        <v>279.8229</v>
      </c>
      <c r="BU489" s="4">
        <v>68.641999999999996</v>
      </c>
      <c r="BW489" s="4">
        <v>661.54</v>
      </c>
      <c r="BX489" s="4">
        <v>0.406588</v>
      </c>
      <c r="BY489" s="4">
        <v>-5</v>
      </c>
      <c r="BZ489" s="4">
        <v>1.0429999999999999</v>
      </c>
      <c r="CA489" s="4">
        <v>9.9359950000000001</v>
      </c>
      <c r="CB489" s="4">
        <v>21.0686</v>
      </c>
    </row>
    <row r="490" spans="1:80">
      <c r="A490" s="2">
        <v>42440</v>
      </c>
      <c r="B490" s="32">
        <v>0.57549118055555559</v>
      </c>
      <c r="C490" s="4">
        <v>9.1039999999999992</v>
      </c>
      <c r="D490" s="4">
        <v>3.6661999999999999</v>
      </c>
      <c r="E490" s="4" t="s">
        <v>155</v>
      </c>
      <c r="F490" s="4">
        <v>36662.305805000004</v>
      </c>
      <c r="G490" s="4">
        <v>5360.4</v>
      </c>
      <c r="H490" s="4">
        <v>62.3</v>
      </c>
      <c r="I490" s="4">
        <v>38290.5</v>
      </c>
      <c r="K490" s="4">
        <v>4.8099999999999996</v>
      </c>
      <c r="L490" s="4">
        <v>2052</v>
      </c>
      <c r="M490" s="4">
        <v>0.84760000000000002</v>
      </c>
      <c r="N490" s="4">
        <v>7.7172999999999998</v>
      </c>
      <c r="O490" s="4">
        <v>3.1076999999999999</v>
      </c>
      <c r="P490" s="4">
        <v>4543.7470999999996</v>
      </c>
      <c r="Q490" s="4">
        <v>52.808300000000003</v>
      </c>
      <c r="R490" s="4">
        <v>4596.6000000000004</v>
      </c>
      <c r="S490" s="4">
        <v>3681.9805000000001</v>
      </c>
      <c r="T490" s="4">
        <v>42.792700000000004</v>
      </c>
      <c r="U490" s="4">
        <v>3724.8</v>
      </c>
      <c r="V490" s="4">
        <v>38290.512799999997</v>
      </c>
      <c r="Y490" s="4">
        <v>1739.3689999999999</v>
      </c>
      <c r="Z490" s="4">
        <v>0</v>
      </c>
      <c r="AA490" s="4">
        <v>4.0782999999999996</v>
      </c>
      <c r="AB490" s="4" t="s">
        <v>384</v>
      </c>
      <c r="AC490" s="4">
        <v>0</v>
      </c>
      <c r="AD490" s="4">
        <v>11.4</v>
      </c>
      <c r="AE490" s="4">
        <v>854</v>
      </c>
      <c r="AF490" s="4">
        <v>883</v>
      </c>
      <c r="AG490" s="4">
        <v>884</v>
      </c>
      <c r="AH490" s="4">
        <v>53</v>
      </c>
      <c r="AI490" s="4">
        <v>25.2</v>
      </c>
      <c r="AJ490" s="4">
        <v>0.57999999999999996</v>
      </c>
      <c r="AK490" s="4">
        <v>987</v>
      </c>
      <c r="AL490" s="4">
        <v>8</v>
      </c>
      <c r="AM490" s="4">
        <v>0</v>
      </c>
      <c r="AN490" s="4">
        <v>31</v>
      </c>
      <c r="AO490" s="4">
        <v>190</v>
      </c>
      <c r="AP490" s="4">
        <v>187.4</v>
      </c>
      <c r="AQ490" s="4">
        <v>3.8</v>
      </c>
      <c r="AR490" s="4">
        <v>195</v>
      </c>
      <c r="AS490" s="4" t="s">
        <v>155</v>
      </c>
      <c r="AT490" s="4">
        <v>1</v>
      </c>
      <c r="AU490" s="5">
        <v>0.78364583333333337</v>
      </c>
      <c r="AV490" s="4">
        <v>47.158724999999997</v>
      </c>
      <c r="AW490" s="4">
        <v>-88.484166999999999</v>
      </c>
      <c r="AX490" s="4">
        <v>309.7</v>
      </c>
      <c r="AY490" s="4">
        <v>20.3</v>
      </c>
      <c r="AZ490" s="4">
        <v>12</v>
      </c>
      <c r="BA490" s="4">
        <v>10</v>
      </c>
      <c r="BB490" s="4" t="s">
        <v>424</v>
      </c>
      <c r="BC490" s="4">
        <v>1.2240759999999999</v>
      </c>
      <c r="BD490" s="4">
        <v>1.196304</v>
      </c>
      <c r="BE490" s="4">
        <v>2.3722279999999998</v>
      </c>
      <c r="BF490" s="4">
        <v>14.063000000000001</v>
      </c>
      <c r="BG490" s="4">
        <v>11.82</v>
      </c>
      <c r="BH490" s="4">
        <v>0.84</v>
      </c>
      <c r="BI490" s="4">
        <v>17.974</v>
      </c>
      <c r="BJ490" s="4">
        <v>1596.5989999999999</v>
      </c>
      <c r="BK490" s="4">
        <v>409.20699999999999</v>
      </c>
      <c r="BL490" s="4">
        <v>98.441999999999993</v>
      </c>
      <c r="BM490" s="4">
        <v>1.1439999999999999</v>
      </c>
      <c r="BN490" s="4">
        <v>99.585999999999999</v>
      </c>
      <c r="BO490" s="4">
        <v>79.772000000000006</v>
      </c>
      <c r="BP490" s="4">
        <v>0.92700000000000005</v>
      </c>
      <c r="BQ490" s="4">
        <v>80.698999999999998</v>
      </c>
      <c r="BR490" s="4">
        <v>261.9504</v>
      </c>
      <c r="BU490" s="4">
        <v>71.396000000000001</v>
      </c>
      <c r="BW490" s="4">
        <v>613.49900000000002</v>
      </c>
      <c r="BX490" s="4">
        <v>0.405783</v>
      </c>
      <c r="BY490" s="4">
        <v>-5</v>
      </c>
      <c r="BZ490" s="4">
        <v>1.043866</v>
      </c>
      <c r="CA490" s="4">
        <v>9.9163219999999992</v>
      </c>
      <c r="CB490" s="4">
        <v>21.086093000000002</v>
      </c>
    </row>
    <row r="491" spans="1:80">
      <c r="A491" s="2">
        <v>42440</v>
      </c>
      <c r="B491" s="32">
        <v>0.57550275462962963</v>
      </c>
      <c r="C491" s="4">
        <v>8.8840000000000003</v>
      </c>
      <c r="D491" s="4">
        <v>4.2664</v>
      </c>
      <c r="E491" s="4" t="s">
        <v>155</v>
      </c>
      <c r="F491" s="4">
        <v>42663.941127999999</v>
      </c>
      <c r="G491" s="4">
        <v>4121.3</v>
      </c>
      <c r="H491" s="4">
        <v>62.3</v>
      </c>
      <c r="I491" s="4">
        <v>35090.400000000001</v>
      </c>
      <c r="K491" s="4">
        <v>4.51</v>
      </c>
      <c r="L491" s="4">
        <v>2052</v>
      </c>
      <c r="M491" s="4">
        <v>0.84689999999999999</v>
      </c>
      <c r="N491" s="4">
        <v>7.5236999999999998</v>
      </c>
      <c r="O491" s="4">
        <v>3.613</v>
      </c>
      <c r="P491" s="4">
        <v>3490.1756999999998</v>
      </c>
      <c r="Q491" s="4">
        <v>52.728400000000001</v>
      </c>
      <c r="R491" s="4">
        <v>3542.9</v>
      </c>
      <c r="S491" s="4">
        <v>2828.2294000000002</v>
      </c>
      <c r="T491" s="4">
        <v>42.727899999999998</v>
      </c>
      <c r="U491" s="4">
        <v>2871</v>
      </c>
      <c r="V491" s="4">
        <v>35090.441400000003</v>
      </c>
      <c r="Y491" s="4">
        <v>1737.751</v>
      </c>
      <c r="Z491" s="4">
        <v>0</v>
      </c>
      <c r="AA491" s="4">
        <v>3.8182999999999998</v>
      </c>
      <c r="AB491" s="4" t="s">
        <v>384</v>
      </c>
      <c r="AC491" s="4">
        <v>0</v>
      </c>
      <c r="AD491" s="4">
        <v>11.4</v>
      </c>
      <c r="AE491" s="4">
        <v>854</v>
      </c>
      <c r="AF491" s="4">
        <v>881</v>
      </c>
      <c r="AG491" s="4">
        <v>884</v>
      </c>
      <c r="AH491" s="4">
        <v>53</v>
      </c>
      <c r="AI491" s="4">
        <v>25.2</v>
      </c>
      <c r="AJ491" s="4">
        <v>0.57999999999999996</v>
      </c>
      <c r="AK491" s="4">
        <v>987</v>
      </c>
      <c r="AL491" s="4">
        <v>8</v>
      </c>
      <c r="AM491" s="4">
        <v>0</v>
      </c>
      <c r="AN491" s="4">
        <v>31</v>
      </c>
      <c r="AO491" s="4">
        <v>190</v>
      </c>
      <c r="AP491" s="4">
        <v>187.6</v>
      </c>
      <c r="AQ491" s="4">
        <v>3.9</v>
      </c>
      <c r="AR491" s="4">
        <v>195</v>
      </c>
      <c r="AS491" s="4" t="s">
        <v>155</v>
      </c>
      <c r="AT491" s="4">
        <v>1</v>
      </c>
      <c r="AU491" s="5">
        <v>0.7836574074074073</v>
      </c>
      <c r="AV491" s="4">
        <v>47.158816999999999</v>
      </c>
      <c r="AW491" s="4">
        <v>-88.484143000000003</v>
      </c>
      <c r="AX491" s="4">
        <v>309.60000000000002</v>
      </c>
      <c r="AY491" s="4">
        <v>22.6</v>
      </c>
      <c r="AZ491" s="4">
        <v>12</v>
      </c>
      <c r="BA491" s="4">
        <v>10</v>
      </c>
      <c r="BB491" s="4" t="s">
        <v>424</v>
      </c>
      <c r="BC491" s="4">
        <v>1.3</v>
      </c>
      <c r="BD491" s="4">
        <v>1.5484849999999999</v>
      </c>
      <c r="BE491" s="4">
        <v>2.6242420000000002</v>
      </c>
      <c r="BF491" s="4">
        <v>14.063000000000001</v>
      </c>
      <c r="BG491" s="4">
        <v>11.75</v>
      </c>
      <c r="BH491" s="4">
        <v>0.84</v>
      </c>
      <c r="BI491" s="4">
        <v>18.084</v>
      </c>
      <c r="BJ491" s="4">
        <v>1557.4179999999999</v>
      </c>
      <c r="BK491" s="4">
        <v>476.01499999999999</v>
      </c>
      <c r="BL491" s="4">
        <v>75.658000000000001</v>
      </c>
      <c r="BM491" s="4">
        <v>1.143</v>
      </c>
      <c r="BN491" s="4">
        <v>76.801000000000002</v>
      </c>
      <c r="BO491" s="4">
        <v>61.308999999999997</v>
      </c>
      <c r="BP491" s="4">
        <v>0.92600000000000005</v>
      </c>
      <c r="BQ491" s="4">
        <v>62.234999999999999</v>
      </c>
      <c r="BR491" s="4">
        <v>240.19159999999999</v>
      </c>
      <c r="BU491" s="4">
        <v>71.369</v>
      </c>
      <c r="BW491" s="4">
        <v>574.70699999999999</v>
      </c>
      <c r="BX491" s="4">
        <v>0.36977300000000002</v>
      </c>
      <c r="BY491" s="4">
        <v>-5</v>
      </c>
      <c r="BZ491" s="4">
        <v>1.0454330000000001</v>
      </c>
      <c r="CA491" s="4">
        <v>9.0363279999999992</v>
      </c>
      <c r="CB491" s="4">
        <v>21.117747000000001</v>
      </c>
    </row>
    <row r="492" spans="1:80">
      <c r="A492" s="2">
        <v>42440</v>
      </c>
      <c r="B492" s="32">
        <v>0.57551432870370367</v>
      </c>
      <c r="C492" s="4">
        <v>8.468</v>
      </c>
      <c r="D492" s="4">
        <v>5.0453000000000001</v>
      </c>
      <c r="E492" s="4" t="s">
        <v>155</v>
      </c>
      <c r="F492" s="4">
        <v>50453.118644000002</v>
      </c>
      <c r="G492" s="4">
        <v>3080.4</v>
      </c>
      <c r="H492" s="4">
        <v>61.8</v>
      </c>
      <c r="I492" s="4">
        <v>33403.4</v>
      </c>
      <c r="K492" s="4">
        <v>4.25</v>
      </c>
      <c r="L492" s="4">
        <v>2052</v>
      </c>
      <c r="M492" s="4">
        <v>0.84430000000000005</v>
      </c>
      <c r="N492" s="4">
        <v>7.1492000000000004</v>
      </c>
      <c r="O492" s="4">
        <v>4.2595999999999998</v>
      </c>
      <c r="P492" s="4">
        <v>2600.7084</v>
      </c>
      <c r="Q492" s="4">
        <v>52.208300000000001</v>
      </c>
      <c r="R492" s="4">
        <v>2652.9</v>
      </c>
      <c r="S492" s="4">
        <v>2107.4582999999998</v>
      </c>
      <c r="T492" s="4">
        <v>42.3065</v>
      </c>
      <c r="U492" s="4">
        <v>2149.8000000000002</v>
      </c>
      <c r="V492" s="4">
        <v>33403.351999999999</v>
      </c>
      <c r="Y492" s="4">
        <v>1732.4359999999999</v>
      </c>
      <c r="Z492" s="4">
        <v>0</v>
      </c>
      <c r="AA492" s="4">
        <v>3.589</v>
      </c>
      <c r="AB492" s="4" t="s">
        <v>384</v>
      </c>
      <c r="AC492" s="4">
        <v>0</v>
      </c>
      <c r="AD492" s="4">
        <v>11.4</v>
      </c>
      <c r="AE492" s="4">
        <v>854</v>
      </c>
      <c r="AF492" s="4">
        <v>880</v>
      </c>
      <c r="AG492" s="4">
        <v>884</v>
      </c>
      <c r="AH492" s="4">
        <v>53</v>
      </c>
      <c r="AI492" s="4">
        <v>25.2</v>
      </c>
      <c r="AJ492" s="4">
        <v>0.57999999999999996</v>
      </c>
      <c r="AK492" s="4">
        <v>987</v>
      </c>
      <c r="AL492" s="4">
        <v>8</v>
      </c>
      <c r="AM492" s="4">
        <v>0</v>
      </c>
      <c r="AN492" s="4">
        <v>31</v>
      </c>
      <c r="AO492" s="4">
        <v>190</v>
      </c>
      <c r="AP492" s="4">
        <v>187</v>
      </c>
      <c r="AQ492" s="4">
        <v>3.9</v>
      </c>
      <c r="AR492" s="4">
        <v>195</v>
      </c>
      <c r="AS492" s="4" t="s">
        <v>155</v>
      </c>
      <c r="AT492" s="4">
        <v>1</v>
      </c>
      <c r="AU492" s="5">
        <v>0.78366898148148145</v>
      </c>
      <c r="AV492" s="4">
        <v>47.158921999999997</v>
      </c>
      <c r="AW492" s="4">
        <v>-88.484131000000005</v>
      </c>
      <c r="AX492" s="4">
        <v>309.39999999999998</v>
      </c>
      <c r="AY492" s="4">
        <v>24.9</v>
      </c>
      <c r="AZ492" s="4">
        <v>12</v>
      </c>
      <c r="BA492" s="4">
        <v>10</v>
      </c>
      <c r="BB492" s="4" t="s">
        <v>424</v>
      </c>
      <c r="BC492" s="4">
        <v>1.324975</v>
      </c>
      <c r="BD492" s="4">
        <v>1.5251749999999999</v>
      </c>
      <c r="BE492" s="4">
        <v>2.5002</v>
      </c>
      <c r="BF492" s="4">
        <v>14.063000000000001</v>
      </c>
      <c r="BG492" s="4">
        <v>11.54</v>
      </c>
      <c r="BH492" s="4">
        <v>0.82</v>
      </c>
      <c r="BI492" s="4">
        <v>18.446000000000002</v>
      </c>
      <c r="BJ492" s="4">
        <v>1469.4829999999999</v>
      </c>
      <c r="BK492" s="4">
        <v>557.25300000000004</v>
      </c>
      <c r="BL492" s="4">
        <v>55.98</v>
      </c>
      <c r="BM492" s="4">
        <v>1.1240000000000001</v>
      </c>
      <c r="BN492" s="4">
        <v>57.103999999999999</v>
      </c>
      <c r="BO492" s="4">
        <v>45.363</v>
      </c>
      <c r="BP492" s="4">
        <v>0.91100000000000003</v>
      </c>
      <c r="BQ492" s="4">
        <v>46.274000000000001</v>
      </c>
      <c r="BR492" s="4">
        <v>227.03550000000001</v>
      </c>
      <c r="BU492" s="4">
        <v>70.650000000000006</v>
      </c>
      <c r="BW492" s="4">
        <v>536.39300000000003</v>
      </c>
      <c r="BX492" s="4">
        <v>0.39060899999999998</v>
      </c>
      <c r="BY492" s="4">
        <v>-5</v>
      </c>
      <c r="BZ492" s="4">
        <v>1.0455669999999999</v>
      </c>
      <c r="CA492" s="4">
        <v>9.5455079999999999</v>
      </c>
      <c r="CB492" s="4">
        <v>21.120453000000001</v>
      </c>
    </row>
    <row r="493" spans="1:80">
      <c r="A493" s="2">
        <v>42440</v>
      </c>
      <c r="B493" s="32">
        <v>0.57552590277777782</v>
      </c>
      <c r="C493" s="4">
        <v>8.4179999999999993</v>
      </c>
      <c r="D493" s="4">
        <v>4.9611000000000001</v>
      </c>
      <c r="E493" s="4" t="s">
        <v>155</v>
      </c>
      <c r="F493" s="4">
        <v>49610.834725000001</v>
      </c>
      <c r="G493" s="4">
        <v>2582</v>
      </c>
      <c r="H493" s="4">
        <v>61</v>
      </c>
      <c r="I493" s="4">
        <v>33636.6</v>
      </c>
      <c r="K493" s="4">
        <v>4.1100000000000003</v>
      </c>
      <c r="L493" s="4">
        <v>2052</v>
      </c>
      <c r="M493" s="4">
        <v>0.84530000000000005</v>
      </c>
      <c r="N493" s="4">
        <v>7.1151999999999997</v>
      </c>
      <c r="O493" s="4">
        <v>4.1935000000000002</v>
      </c>
      <c r="P493" s="4">
        <v>2182.5385000000001</v>
      </c>
      <c r="Q493" s="4">
        <v>51.585299999999997</v>
      </c>
      <c r="R493" s="4">
        <v>2234.1</v>
      </c>
      <c r="S493" s="4">
        <v>1768.5985000000001</v>
      </c>
      <c r="T493" s="4">
        <v>41.801600000000001</v>
      </c>
      <c r="U493" s="4">
        <v>1810.4</v>
      </c>
      <c r="V493" s="4">
        <v>33636.6201</v>
      </c>
      <c r="Y493" s="4">
        <v>1734.521</v>
      </c>
      <c r="Z493" s="4">
        <v>0</v>
      </c>
      <c r="AA493" s="4">
        <v>3.4723000000000002</v>
      </c>
      <c r="AB493" s="4" t="s">
        <v>384</v>
      </c>
      <c r="AC493" s="4">
        <v>0</v>
      </c>
      <c r="AD493" s="4">
        <v>11.4</v>
      </c>
      <c r="AE493" s="4">
        <v>854</v>
      </c>
      <c r="AF493" s="4">
        <v>880</v>
      </c>
      <c r="AG493" s="4">
        <v>885</v>
      </c>
      <c r="AH493" s="4">
        <v>53</v>
      </c>
      <c r="AI493" s="4">
        <v>25.2</v>
      </c>
      <c r="AJ493" s="4">
        <v>0.57999999999999996</v>
      </c>
      <c r="AK493" s="4">
        <v>987</v>
      </c>
      <c r="AL493" s="4">
        <v>8</v>
      </c>
      <c r="AM493" s="4">
        <v>0</v>
      </c>
      <c r="AN493" s="4">
        <v>31</v>
      </c>
      <c r="AO493" s="4">
        <v>190</v>
      </c>
      <c r="AP493" s="4">
        <v>187.4</v>
      </c>
      <c r="AQ493" s="4">
        <v>4</v>
      </c>
      <c r="AR493" s="4">
        <v>195</v>
      </c>
      <c r="AS493" s="4" t="s">
        <v>155</v>
      </c>
      <c r="AT493" s="4">
        <v>1</v>
      </c>
      <c r="AU493" s="5">
        <v>0.7836805555555556</v>
      </c>
      <c r="AV493" s="4">
        <v>47.159038000000002</v>
      </c>
      <c r="AW493" s="4">
        <v>-88.484137000000004</v>
      </c>
      <c r="AX493" s="4">
        <v>309.2</v>
      </c>
      <c r="AY493" s="4">
        <v>26.6</v>
      </c>
      <c r="AZ493" s="4">
        <v>12</v>
      </c>
      <c r="BA493" s="4">
        <v>11</v>
      </c>
      <c r="BB493" s="4" t="s">
        <v>420</v>
      </c>
      <c r="BC493" s="4">
        <v>1.4</v>
      </c>
      <c r="BD493" s="4">
        <v>1</v>
      </c>
      <c r="BE493" s="4">
        <v>1.9</v>
      </c>
      <c r="BF493" s="4">
        <v>14.063000000000001</v>
      </c>
      <c r="BG493" s="4">
        <v>11.62</v>
      </c>
      <c r="BH493" s="4">
        <v>0.83</v>
      </c>
      <c r="BI493" s="4">
        <v>18.303999999999998</v>
      </c>
      <c r="BJ493" s="4">
        <v>1470.1679999999999</v>
      </c>
      <c r="BK493" s="4">
        <v>551.48599999999999</v>
      </c>
      <c r="BL493" s="4">
        <v>47.225999999999999</v>
      </c>
      <c r="BM493" s="4">
        <v>1.1160000000000001</v>
      </c>
      <c r="BN493" s="4">
        <v>48.341999999999999</v>
      </c>
      <c r="BO493" s="4">
        <v>38.268999999999998</v>
      </c>
      <c r="BP493" s="4">
        <v>0.90400000000000003</v>
      </c>
      <c r="BQ493" s="4">
        <v>39.173000000000002</v>
      </c>
      <c r="BR493" s="4">
        <v>229.81970000000001</v>
      </c>
      <c r="BU493" s="4">
        <v>71.105999999999995</v>
      </c>
      <c r="BW493" s="4">
        <v>521.66200000000003</v>
      </c>
      <c r="BX493" s="4">
        <v>0.44022699999999998</v>
      </c>
      <c r="BY493" s="4">
        <v>-5</v>
      </c>
      <c r="BZ493" s="4">
        <v>1.045866</v>
      </c>
      <c r="CA493" s="4">
        <v>10.758048</v>
      </c>
      <c r="CB493" s="4">
        <v>21.126493</v>
      </c>
    </row>
    <row r="494" spans="1:80">
      <c r="A494" s="2">
        <v>42440</v>
      </c>
      <c r="B494" s="32">
        <v>0.57553747685185186</v>
      </c>
      <c r="C494" s="4">
        <v>8.9870000000000001</v>
      </c>
      <c r="D494" s="4">
        <v>4.2538</v>
      </c>
      <c r="E494" s="4" t="s">
        <v>155</v>
      </c>
      <c r="F494" s="4">
        <v>42538.249157999999</v>
      </c>
      <c r="G494" s="4">
        <v>2387.5</v>
      </c>
      <c r="H494" s="4">
        <v>61.1</v>
      </c>
      <c r="I494" s="4">
        <v>32128.9</v>
      </c>
      <c r="K494" s="4">
        <v>4.0999999999999996</v>
      </c>
      <c r="L494" s="4">
        <v>2052</v>
      </c>
      <c r="M494" s="4">
        <v>0.84919999999999995</v>
      </c>
      <c r="N494" s="4">
        <v>7.6319999999999997</v>
      </c>
      <c r="O494" s="4">
        <v>3.6124999999999998</v>
      </c>
      <c r="P494" s="4">
        <v>2027.4835</v>
      </c>
      <c r="Q494" s="4">
        <v>51.8645</v>
      </c>
      <c r="R494" s="4">
        <v>2079.3000000000002</v>
      </c>
      <c r="S494" s="4">
        <v>1642.9512</v>
      </c>
      <c r="T494" s="4">
        <v>42.027900000000002</v>
      </c>
      <c r="U494" s="4">
        <v>1685</v>
      </c>
      <c r="V494" s="4">
        <v>32128.949000000001</v>
      </c>
      <c r="Y494" s="4">
        <v>1742.6079999999999</v>
      </c>
      <c r="Z494" s="4">
        <v>0</v>
      </c>
      <c r="AA494" s="4">
        <v>3.4817999999999998</v>
      </c>
      <c r="AB494" s="4" t="s">
        <v>384</v>
      </c>
      <c r="AC494" s="4">
        <v>0</v>
      </c>
      <c r="AD494" s="4">
        <v>11.5</v>
      </c>
      <c r="AE494" s="4">
        <v>854</v>
      </c>
      <c r="AF494" s="4">
        <v>880</v>
      </c>
      <c r="AG494" s="4">
        <v>884</v>
      </c>
      <c r="AH494" s="4">
        <v>53</v>
      </c>
      <c r="AI494" s="4">
        <v>25.2</v>
      </c>
      <c r="AJ494" s="4">
        <v>0.57999999999999996</v>
      </c>
      <c r="AK494" s="4">
        <v>987</v>
      </c>
      <c r="AL494" s="4">
        <v>8</v>
      </c>
      <c r="AM494" s="4">
        <v>0</v>
      </c>
      <c r="AN494" s="4">
        <v>31</v>
      </c>
      <c r="AO494" s="4">
        <v>190</v>
      </c>
      <c r="AP494" s="4">
        <v>188</v>
      </c>
      <c r="AQ494" s="4">
        <v>4.0999999999999996</v>
      </c>
      <c r="AR494" s="4">
        <v>195</v>
      </c>
      <c r="AS494" s="4" t="s">
        <v>155</v>
      </c>
      <c r="AT494" s="4">
        <v>1</v>
      </c>
      <c r="AU494" s="5">
        <v>0.78369212962962964</v>
      </c>
      <c r="AV494" s="4">
        <v>47.159160999999997</v>
      </c>
      <c r="AW494" s="4">
        <v>-88.484144000000001</v>
      </c>
      <c r="AX494" s="4">
        <v>309.39999999999998</v>
      </c>
      <c r="AY494" s="4">
        <v>28.3</v>
      </c>
      <c r="AZ494" s="4">
        <v>12</v>
      </c>
      <c r="BA494" s="4">
        <v>11</v>
      </c>
      <c r="BB494" s="4" t="s">
        <v>420</v>
      </c>
      <c r="BC494" s="4">
        <v>1.4</v>
      </c>
      <c r="BD494" s="4">
        <v>1.0743259999999999</v>
      </c>
      <c r="BE494" s="4">
        <v>1.9495499999999999</v>
      </c>
      <c r="BF494" s="4">
        <v>14.063000000000001</v>
      </c>
      <c r="BG494" s="4">
        <v>11.94</v>
      </c>
      <c r="BH494" s="4">
        <v>0.85</v>
      </c>
      <c r="BI494" s="4">
        <v>17.754999999999999</v>
      </c>
      <c r="BJ494" s="4">
        <v>1600.4760000000001</v>
      </c>
      <c r="BK494" s="4">
        <v>482.161</v>
      </c>
      <c r="BL494" s="4">
        <v>44.524999999999999</v>
      </c>
      <c r="BM494" s="4">
        <v>1.139</v>
      </c>
      <c r="BN494" s="4">
        <v>45.664000000000001</v>
      </c>
      <c r="BO494" s="4">
        <v>36.081000000000003</v>
      </c>
      <c r="BP494" s="4">
        <v>0.92300000000000004</v>
      </c>
      <c r="BQ494" s="4">
        <v>37.003999999999998</v>
      </c>
      <c r="BR494" s="4">
        <v>222.7954</v>
      </c>
      <c r="BU494" s="4">
        <v>72.504000000000005</v>
      </c>
      <c r="BW494" s="4">
        <v>530.90599999999995</v>
      </c>
      <c r="BX494" s="4">
        <v>0.43454599999999999</v>
      </c>
      <c r="BY494" s="4">
        <v>-5</v>
      </c>
      <c r="BZ494" s="4">
        <v>1.045701</v>
      </c>
      <c r="CA494" s="4">
        <v>10.619218</v>
      </c>
      <c r="CB494" s="4">
        <v>21.123159999999999</v>
      </c>
    </row>
    <row r="495" spans="1:80">
      <c r="A495" s="2">
        <v>42440</v>
      </c>
      <c r="B495" s="32">
        <v>0.5755490509259259</v>
      </c>
      <c r="C495" s="4">
        <v>9.3569999999999993</v>
      </c>
      <c r="D495" s="4">
        <v>3.4213</v>
      </c>
      <c r="E495" s="4" t="s">
        <v>155</v>
      </c>
      <c r="F495" s="4">
        <v>34213.399340000004</v>
      </c>
      <c r="G495" s="4">
        <v>2362</v>
      </c>
      <c r="H495" s="4">
        <v>61.2</v>
      </c>
      <c r="I495" s="4">
        <v>30005.8</v>
      </c>
      <c r="K495" s="4">
        <v>4.0999999999999996</v>
      </c>
      <c r="L495" s="4">
        <v>2052</v>
      </c>
      <c r="M495" s="4">
        <v>0.85640000000000005</v>
      </c>
      <c r="N495" s="4">
        <v>8.0129000000000001</v>
      </c>
      <c r="O495" s="4">
        <v>2.9298999999999999</v>
      </c>
      <c r="P495" s="4">
        <v>2022.7082</v>
      </c>
      <c r="Q495" s="4">
        <v>52.408900000000003</v>
      </c>
      <c r="R495" s="4">
        <v>2075.1</v>
      </c>
      <c r="S495" s="4">
        <v>1639.0816</v>
      </c>
      <c r="T495" s="4">
        <v>42.469000000000001</v>
      </c>
      <c r="U495" s="4">
        <v>1681.6</v>
      </c>
      <c r="V495" s="4">
        <v>30005.780299999999</v>
      </c>
      <c r="Y495" s="4">
        <v>1757.2380000000001</v>
      </c>
      <c r="Z495" s="4">
        <v>0</v>
      </c>
      <c r="AA495" s="4">
        <v>3.5110999999999999</v>
      </c>
      <c r="AB495" s="4" t="s">
        <v>384</v>
      </c>
      <c r="AC495" s="4">
        <v>0</v>
      </c>
      <c r="AD495" s="4">
        <v>11.4</v>
      </c>
      <c r="AE495" s="4">
        <v>854</v>
      </c>
      <c r="AF495" s="4">
        <v>881</v>
      </c>
      <c r="AG495" s="4">
        <v>885</v>
      </c>
      <c r="AH495" s="4">
        <v>53</v>
      </c>
      <c r="AI495" s="4">
        <v>25.2</v>
      </c>
      <c r="AJ495" s="4">
        <v>0.57999999999999996</v>
      </c>
      <c r="AK495" s="4">
        <v>987</v>
      </c>
      <c r="AL495" s="4">
        <v>8</v>
      </c>
      <c r="AM495" s="4">
        <v>0</v>
      </c>
      <c r="AN495" s="4">
        <v>31</v>
      </c>
      <c r="AO495" s="4">
        <v>190</v>
      </c>
      <c r="AP495" s="4">
        <v>188</v>
      </c>
      <c r="AQ495" s="4">
        <v>4</v>
      </c>
      <c r="AR495" s="4">
        <v>195</v>
      </c>
      <c r="AS495" s="4" t="s">
        <v>155</v>
      </c>
      <c r="AT495" s="4">
        <v>1</v>
      </c>
      <c r="AU495" s="5">
        <v>0.78370370370370368</v>
      </c>
      <c r="AV495" s="4">
        <v>47.159286000000002</v>
      </c>
      <c r="AW495" s="4">
        <v>-88.484150999999997</v>
      </c>
      <c r="AX495" s="4">
        <v>309.89999999999998</v>
      </c>
      <c r="AY495" s="4">
        <v>29.3</v>
      </c>
      <c r="AZ495" s="4">
        <v>12</v>
      </c>
      <c r="BA495" s="4">
        <v>11</v>
      </c>
      <c r="BB495" s="4" t="s">
        <v>420</v>
      </c>
      <c r="BC495" s="4">
        <v>1.4</v>
      </c>
      <c r="BD495" s="4">
        <v>1.349351</v>
      </c>
      <c r="BE495" s="4">
        <v>2.1493509999999998</v>
      </c>
      <c r="BF495" s="4">
        <v>14.063000000000001</v>
      </c>
      <c r="BG495" s="4">
        <v>12.57</v>
      </c>
      <c r="BH495" s="4">
        <v>0.89</v>
      </c>
      <c r="BI495" s="4">
        <v>16.774000000000001</v>
      </c>
      <c r="BJ495" s="4">
        <v>1742.4949999999999</v>
      </c>
      <c r="BK495" s="4">
        <v>405.51400000000001</v>
      </c>
      <c r="BL495" s="4">
        <v>46.063000000000002</v>
      </c>
      <c r="BM495" s="4">
        <v>1.1930000000000001</v>
      </c>
      <c r="BN495" s="4">
        <v>47.256</v>
      </c>
      <c r="BO495" s="4">
        <v>37.326000000000001</v>
      </c>
      <c r="BP495" s="4">
        <v>0.96699999999999997</v>
      </c>
      <c r="BQ495" s="4">
        <v>38.293999999999997</v>
      </c>
      <c r="BR495" s="4">
        <v>215.76490000000001</v>
      </c>
      <c r="BU495" s="4">
        <v>75.814999999999998</v>
      </c>
      <c r="BW495" s="4">
        <v>555.15599999999995</v>
      </c>
      <c r="BX495" s="4">
        <v>0.39829300000000001</v>
      </c>
      <c r="BY495" s="4">
        <v>-5</v>
      </c>
      <c r="BZ495" s="4">
        <v>1.044</v>
      </c>
      <c r="CA495" s="4">
        <v>9.7332780000000003</v>
      </c>
      <c r="CB495" s="4">
        <v>21.088799999999999</v>
      </c>
    </row>
    <row r="496" spans="1:80">
      <c r="A496" s="2">
        <v>42440</v>
      </c>
      <c r="B496" s="32">
        <v>0.57556062499999994</v>
      </c>
      <c r="C496" s="4">
        <v>9.5150000000000006</v>
      </c>
      <c r="D496" s="4">
        <v>2.9946999999999999</v>
      </c>
      <c r="E496" s="4" t="s">
        <v>155</v>
      </c>
      <c r="F496" s="4">
        <v>29946.669387999998</v>
      </c>
      <c r="G496" s="4">
        <v>2404.8000000000002</v>
      </c>
      <c r="H496" s="4">
        <v>61.2</v>
      </c>
      <c r="I496" s="4">
        <v>28849.4</v>
      </c>
      <c r="K496" s="4">
        <v>4.0999999999999996</v>
      </c>
      <c r="L496" s="4">
        <v>2052</v>
      </c>
      <c r="M496" s="4">
        <v>0.86029999999999995</v>
      </c>
      <c r="N496" s="4">
        <v>8.1853999999999996</v>
      </c>
      <c r="O496" s="4">
        <v>2.5762999999999998</v>
      </c>
      <c r="P496" s="4">
        <v>2068.9069</v>
      </c>
      <c r="Q496" s="4">
        <v>52.6509</v>
      </c>
      <c r="R496" s="4">
        <v>2121.6</v>
      </c>
      <c r="S496" s="4">
        <v>1676.5183</v>
      </c>
      <c r="T496" s="4">
        <v>42.665100000000002</v>
      </c>
      <c r="U496" s="4">
        <v>1719.2</v>
      </c>
      <c r="V496" s="4">
        <v>28849.422500000001</v>
      </c>
      <c r="Y496" s="4">
        <v>1765.3530000000001</v>
      </c>
      <c r="Z496" s="4">
        <v>0</v>
      </c>
      <c r="AA496" s="4">
        <v>3.5272999999999999</v>
      </c>
      <c r="AB496" s="4" t="s">
        <v>384</v>
      </c>
      <c r="AC496" s="4">
        <v>0</v>
      </c>
      <c r="AD496" s="4">
        <v>11.4</v>
      </c>
      <c r="AE496" s="4">
        <v>853</v>
      </c>
      <c r="AF496" s="4">
        <v>881</v>
      </c>
      <c r="AG496" s="4">
        <v>884</v>
      </c>
      <c r="AH496" s="4">
        <v>53</v>
      </c>
      <c r="AI496" s="4">
        <v>25.2</v>
      </c>
      <c r="AJ496" s="4">
        <v>0.57999999999999996</v>
      </c>
      <c r="AK496" s="4">
        <v>987</v>
      </c>
      <c r="AL496" s="4">
        <v>8</v>
      </c>
      <c r="AM496" s="4">
        <v>0</v>
      </c>
      <c r="AN496" s="4">
        <v>31</v>
      </c>
      <c r="AO496" s="4">
        <v>190</v>
      </c>
      <c r="AP496" s="4">
        <v>188</v>
      </c>
      <c r="AQ496" s="4">
        <v>4</v>
      </c>
      <c r="AR496" s="4">
        <v>195</v>
      </c>
      <c r="AS496" s="4" t="s">
        <v>155</v>
      </c>
      <c r="AT496" s="4">
        <v>1</v>
      </c>
      <c r="AU496" s="5">
        <v>0.78371527777777772</v>
      </c>
      <c r="AV496" s="4">
        <v>47.159412000000003</v>
      </c>
      <c r="AW496" s="4">
        <v>-88.484155000000001</v>
      </c>
      <c r="AX496" s="4">
        <v>310.2</v>
      </c>
      <c r="AY496" s="4">
        <v>30</v>
      </c>
      <c r="AZ496" s="4">
        <v>12</v>
      </c>
      <c r="BA496" s="4">
        <v>11</v>
      </c>
      <c r="BB496" s="4" t="s">
        <v>420</v>
      </c>
      <c r="BC496" s="4">
        <v>1.522877</v>
      </c>
      <c r="BD496" s="4">
        <v>1.3771230000000001</v>
      </c>
      <c r="BE496" s="4">
        <v>2.3983020000000002</v>
      </c>
      <c r="BF496" s="4">
        <v>14.063000000000001</v>
      </c>
      <c r="BG496" s="4">
        <v>12.94</v>
      </c>
      <c r="BH496" s="4">
        <v>0.92</v>
      </c>
      <c r="BI496" s="4">
        <v>16.236999999999998</v>
      </c>
      <c r="BJ496" s="4">
        <v>1818.8219999999999</v>
      </c>
      <c r="BK496" s="4">
        <v>364.35899999999998</v>
      </c>
      <c r="BL496" s="4">
        <v>48.142000000000003</v>
      </c>
      <c r="BM496" s="4">
        <v>1.2250000000000001</v>
      </c>
      <c r="BN496" s="4">
        <v>49.366999999999997</v>
      </c>
      <c r="BO496" s="4">
        <v>39.012</v>
      </c>
      <c r="BP496" s="4">
        <v>0.99299999999999999</v>
      </c>
      <c r="BQ496" s="4">
        <v>40.003999999999998</v>
      </c>
      <c r="BR496" s="4">
        <v>211.9742</v>
      </c>
      <c r="BU496" s="4">
        <v>77.826999999999998</v>
      </c>
      <c r="BW496" s="4">
        <v>569.88400000000001</v>
      </c>
      <c r="BX496" s="4">
        <v>0.36386499999999999</v>
      </c>
      <c r="BY496" s="4">
        <v>-5</v>
      </c>
      <c r="BZ496" s="4">
        <v>1.044432</v>
      </c>
      <c r="CA496" s="4">
        <v>8.891947</v>
      </c>
      <c r="CB496" s="4">
        <v>21.097535000000001</v>
      </c>
    </row>
    <row r="497" spans="1:80">
      <c r="A497" s="2">
        <v>42440</v>
      </c>
      <c r="B497" s="32">
        <v>0.57557219907407409</v>
      </c>
      <c r="C497" s="4">
        <v>9.2149999999999999</v>
      </c>
      <c r="D497" s="4">
        <v>3.38</v>
      </c>
      <c r="E497" s="4" t="s">
        <v>155</v>
      </c>
      <c r="F497" s="4">
        <v>33799.730611999999</v>
      </c>
      <c r="G497" s="4">
        <v>2608.5</v>
      </c>
      <c r="H497" s="4">
        <v>61.2</v>
      </c>
      <c r="I497" s="4">
        <v>28215.200000000001</v>
      </c>
      <c r="K497" s="4">
        <v>4.1900000000000004</v>
      </c>
      <c r="L497" s="4">
        <v>2052</v>
      </c>
      <c r="M497" s="4">
        <v>0.85970000000000002</v>
      </c>
      <c r="N497" s="4">
        <v>7.9219999999999997</v>
      </c>
      <c r="O497" s="4">
        <v>2.9058000000000002</v>
      </c>
      <c r="P497" s="4">
        <v>2242.5727999999999</v>
      </c>
      <c r="Q497" s="4">
        <v>52.613900000000001</v>
      </c>
      <c r="R497" s="4">
        <v>2295.1999999999998</v>
      </c>
      <c r="S497" s="4">
        <v>1817.2466999999999</v>
      </c>
      <c r="T497" s="4">
        <v>42.635100000000001</v>
      </c>
      <c r="U497" s="4">
        <v>1859.9</v>
      </c>
      <c r="V497" s="4">
        <v>28215.233400000001</v>
      </c>
      <c r="Y497" s="4">
        <v>1764.1120000000001</v>
      </c>
      <c r="Z497" s="4">
        <v>0</v>
      </c>
      <c r="AA497" s="4">
        <v>3.6025</v>
      </c>
      <c r="AB497" s="4" t="s">
        <v>384</v>
      </c>
      <c r="AC497" s="4">
        <v>0</v>
      </c>
      <c r="AD497" s="4">
        <v>11.4</v>
      </c>
      <c r="AE497" s="4">
        <v>852</v>
      </c>
      <c r="AF497" s="4">
        <v>880</v>
      </c>
      <c r="AG497" s="4">
        <v>884</v>
      </c>
      <c r="AH497" s="4">
        <v>53</v>
      </c>
      <c r="AI497" s="4">
        <v>25.2</v>
      </c>
      <c r="AJ497" s="4">
        <v>0.57999999999999996</v>
      </c>
      <c r="AK497" s="4">
        <v>987</v>
      </c>
      <c r="AL497" s="4">
        <v>8</v>
      </c>
      <c r="AM497" s="4">
        <v>0</v>
      </c>
      <c r="AN497" s="4">
        <v>31</v>
      </c>
      <c r="AO497" s="4">
        <v>190.4</v>
      </c>
      <c r="AP497" s="4">
        <v>188</v>
      </c>
      <c r="AQ497" s="4">
        <v>4.0999999999999996</v>
      </c>
      <c r="AR497" s="4">
        <v>195</v>
      </c>
      <c r="AS497" s="4" t="s">
        <v>155</v>
      </c>
      <c r="AT497" s="4">
        <v>1</v>
      </c>
      <c r="AU497" s="5">
        <v>0.78372685185185187</v>
      </c>
      <c r="AV497" s="4">
        <v>47.15954</v>
      </c>
      <c r="AW497" s="4">
        <v>-88.484157999999994</v>
      </c>
      <c r="AX497" s="4">
        <v>310.39999999999998</v>
      </c>
      <c r="AY497" s="4">
        <v>30.7</v>
      </c>
      <c r="AZ497" s="4">
        <v>12</v>
      </c>
      <c r="BA497" s="4">
        <v>10</v>
      </c>
      <c r="BB497" s="4" t="s">
        <v>437</v>
      </c>
      <c r="BC497" s="4">
        <v>1.9</v>
      </c>
      <c r="BD497" s="4">
        <v>1</v>
      </c>
      <c r="BE497" s="4">
        <v>2.7</v>
      </c>
      <c r="BF497" s="4">
        <v>14.063000000000001</v>
      </c>
      <c r="BG497" s="4">
        <v>12.88</v>
      </c>
      <c r="BH497" s="4">
        <v>0.92</v>
      </c>
      <c r="BI497" s="4">
        <v>16.318999999999999</v>
      </c>
      <c r="BJ497" s="4">
        <v>1759.9469999999999</v>
      </c>
      <c r="BK497" s="4">
        <v>410.86799999999999</v>
      </c>
      <c r="BL497" s="4">
        <v>52.173000000000002</v>
      </c>
      <c r="BM497" s="4">
        <v>1.224</v>
      </c>
      <c r="BN497" s="4">
        <v>53.396999999999998</v>
      </c>
      <c r="BO497" s="4">
        <v>42.277999999999999</v>
      </c>
      <c r="BP497" s="4">
        <v>0.99199999999999999</v>
      </c>
      <c r="BQ497" s="4">
        <v>43.27</v>
      </c>
      <c r="BR497" s="4">
        <v>207.27340000000001</v>
      </c>
      <c r="BU497" s="4">
        <v>77.757000000000005</v>
      </c>
      <c r="BW497" s="4">
        <v>581.92999999999995</v>
      </c>
      <c r="BX497" s="4">
        <v>0.37084600000000001</v>
      </c>
      <c r="BY497" s="4">
        <v>-5</v>
      </c>
      <c r="BZ497" s="4">
        <v>1.044567</v>
      </c>
      <c r="CA497" s="4">
        <v>9.0625490000000006</v>
      </c>
      <c r="CB497" s="4">
        <v>21.100252999999999</v>
      </c>
    </row>
    <row r="498" spans="1:80">
      <c r="A498" s="2">
        <v>42440</v>
      </c>
      <c r="B498" s="32">
        <v>0.57558377314814813</v>
      </c>
      <c r="C498" s="4">
        <v>8.9619999999999997</v>
      </c>
      <c r="D498" s="4">
        <v>3.9192</v>
      </c>
      <c r="E498" s="4" t="s">
        <v>155</v>
      </c>
      <c r="F498" s="4">
        <v>39191.818182000003</v>
      </c>
      <c r="G498" s="4">
        <v>2749.4</v>
      </c>
      <c r="H498" s="4">
        <v>61.1</v>
      </c>
      <c r="I498" s="4">
        <v>28699.8</v>
      </c>
      <c r="K498" s="4">
        <v>4.24</v>
      </c>
      <c r="L498" s="4">
        <v>2052</v>
      </c>
      <c r="M498" s="4">
        <v>0.85609999999999997</v>
      </c>
      <c r="N498" s="4">
        <v>7.6722999999999999</v>
      </c>
      <c r="O498" s="4">
        <v>3.3551000000000002</v>
      </c>
      <c r="P498" s="4">
        <v>2353.7179000000001</v>
      </c>
      <c r="Q498" s="4">
        <v>52.3063</v>
      </c>
      <c r="R498" s="4">
        <v>2406</v>
      </c>
      <c r="S498" s="4">
        <v>1907.3121000000001</v>
      </c>
      <c r="T498" s="4">
        <v>42.385899999999999</v>
      </c>
      <c r="U498" s="4">
        <v>1949.7</v>
      </c>
      <c r="V498" s="4">
        <v>28699.793000000001</v>
      </c>
      <c r="Y498" s="4">
        <v>1756.671</v>
      </c>
      <c r="Z498" s="4">
        <v>0</v>
      </c>
      <c r="AA498" s="4">
        <v>3.6331000000000002</v>
      </c>
      <c r="AB498" s="4" t="s">
        <v>384</v>
      </c>
      <c r="AC498" s="4">
        <v>0</v>
      </c>
      <c r="AD498" s="4">
        <v>11.4</v>
      </c>
      <c r="AE498" s="4">
        <v>853</v>
      </c>
      <c r="AF498" s="4">
        <v>880</v>
      </c>
      <c r="AG498" s="4">
        <v>883</v>
      </c>
      <c r="AH498" s="4">
        <v>53</v>
      </c>
      <c r="AI498" s="4">
        <v>25.2</v>
      </c>
      <c r="AJ498" s="4">
        <v>0.57999999999999996</v>
      </c>
      <c r="AK498" s="4">
        <v>987</v>
      </c>
      <c r="AL498" s="4">
        <v>8</v>
      </c>
      <c r="AM498" s="4">
        <v>0</v>
      </c>
      <c r="AN498" s="4">
        <v>31</v>
      </c>
      <c r="AO498" s="4">
        <v>191</v>
      </c>
      <c r="AP498" s="4">
        <v>188</v>
      </c>
      <c r="AQ498" s="4">
        <v>4</v>
      </c>
      <c r="AR498" s="4">
        <v>195</v>
      </c>
      <c r="AS498" s="4" t="s">
        <v>155</v>
      </c>
      <c r="AT498" s="4">
        <v>1</v>
      </c>
      <c r="AU498" s="5">
        <v>0.78373842592592602</v>
      </c>
      <c r="AV498" s="4">
        <v>47.159663999999999</v>
      </c>
      <c r="AW498" s="4">
        <v>-88.484160000000003</v>
      </c>
      <c r="AX498" s="4">
        <v>310.60000000000002</v>
      </c>
      <c r="AY498" s="4">
        <v>30.9</v>
      </c>
      <c r="AZ498" s="4">
        <v>12</v>
      </c>
      <c r="BA498" s="4">
        <v>8</v>
      </c>
      <c r="BB498" s="4" t="s">
        <v>429</v>
      </c>
      <c r="BC498" s="4">
        <v>1.826946</v>
      </c>
      <c r="BD498" s="4">
        <v>1.0487029999999999</v>
      </c>
      <c r="BE498" s="4">
        <v>2.724351</v>
      </c>
      <c r="BF498" s="4">
        <v>14.063000000000001</v>
      </c>
      <c r="BG498" s="4">
        <v>12.54</v>
      </c>
      <c r="BH498" s="4">
        <v>0.89</v>
      </c>
      <c r="BI498" s="4">
        <v>16.812000000000001</v>
      </c>
      <c r="BJ498" s="4">
        <v>1673.9490000000001</v>
      </c>
      <c r="BK498" s="4">
        <v>465.90800000000002</v>
      </c>
      <c r="BL498" s="4">
        <v>53.777999999999999</v>
      </c>
      <c r="BM498" s="4">
        <v>1.1950000000000001</v>
      </c>
      <c r="BN498" s="4">
        <v>54.972999999999999</v>
      </c>
      <c r="BO498" s="4">
        <v>43.579000000000001</v>
      </c>
      <c r="BP498" s="4">
        <v>0.96799999999999997</v>
      </c>
      <c r="BQ498" s="4">
        <v>44.546999999999997</v>
      </c>
      <c r="BR498" s="4">
        <v>207.05699999999999</v>
      </c>
      <c r="BU498" s="4">
        <v>76.042000000000002</v>
      </c>
      <c r="BW498" s="4">
        <v>576.35299999999995</v>
      </c>
      <c r="BX498" s="4">
        <v>0.43371199999999999</v>
      </c>
      <c r="BY498" s="4">
        <v>-5</v>
      </c>
      <c r="BZ498" s="4">
        <v>1.0448660000000001</v>
      </c>
      <c r="CA498" s="4">
        <v>10.598837</v>
      </c>
      <c r="CB498" s="4">
        <v>21.106293000000001</v>
      </c>
    </row>
    <row r="499" spans="1:80">
      <c r="A499" s="2">
        <v>42440</v>
      </c>
      <c r="B499" s="32">
        <v>0.57559534722222228</v>
      </c>
      <c r="C499" s="4">
        <v>8.7439999999999998</v>
      </c>
      <c r="D499" s="4">
        <v>4.5358000000000001</v>
      </c>
      <c r="E499" s="4" t="s">
        <v>155</v>
      </c>
      <c r="F499" s="4">
        <v>45357.972742999998</v>
      </c>
      <c r="G499" s="4">
        <v>2576</v>
      </c>
      <c r="H499" s="4">
        <v>61.5</v>
      </c>
      <c r="I499" s="4">
        <v>28552.799999999999</v>
      </c>
      <c r="K499" s="4">
        <v>4.3</v>
      </c>
      <c r="L499" s="4">
        <v>2052</v>
      </c>
      <c r="M499" s="4">
        <v>0.85209999999999997</v>
      </c>
      <c r="N499" s="4">
        <v>7.4501999999999997</v>
      </c>
      <c r="O499" s="4">
        <v>3.8647999999999998</v>
      </c>
      <c r="P499" s="4">
        <v>2194.9313000000002</v>
      </c>
      <c r="Q499" s="4">
        <v>52.401000000000003</v>
      </c>
      <c r="R499" s="4">
        <v>2247.3000000000002</v>
      </c>
      <c r="S499" s="4">
        <v>1778.6409000000001</v>
      </c>
      <c r="T499" s="4">
        <v>42.462600000000002</v>
      </c>
      <c r="U499" s="4">
        <v>1821.1</v>
      </c>
      <c r="V499" s="4">
        <v>28552.8109</v>
      </c>
      <c r="Y499" s="4">
        <v>1748.432</v>
      </c>
      <c r="Z499" s="4">
        <v>0</v>
      </c>
      <c r="AA499" s="4">
        <v>3.6638999999999999</v>
      </c>
      <c r="AB499" s="4" t="s">
        <v>384</v>
      </c>
      <c r="AC499" s="4">
        <v>0</v>
      </c>
      <c r="AD499" s="4">
        <v>11.4</v>
      </c>
      <c r="AE499" s="4">
        <v>853</v>
      </c>
      <c r="AF499" s="4">
        <v>880</v>
      </c>
      <c r="AG499" s="4">
        <v>882</v>
      </c>
      <c r="AH499" s="4">
        <v>53</v>
      </c>
      <c r="AI499" s="4">
        <v>25.2</v>
      </c>
      <c r="AJ499" s="4">
        <v>0.57999999999999996</v>
      </c>
      <c r="AK499" s="4">
        <v>987</v>
      </c>
      <c r="AL499" s="4">
        <v>8</v>
      </c>
      <c r="AM499" s="4">
        <v>0</v>
      </c>
      <c r="AN499" s="4">
        <v>31</v>
      </c>
      <c r="AO499" s="4">
        <v>191</v>
      </c>
      <c r="AP499" s="4">
        <v>188</v>
      </c>
      <c r="AQ499" s="4">
        <v>4.0999999999999996</v>
      </c>
      <c r="AR499" s="4">
        <v>195</v>
      </c>
      <c r="AS499" s="4" t="s">
        <v>155</v>
      </c>
      <c r="AT499" s="4">
        <v>2</v>
      </c>
      <c r="AU499" s="5">
        <v>0.78374999999999995</v>
      </c>
      <c r="AV499" s="4">
        <v>47.159792000000003</v>
      </c>
      <c r="AW499" s="4">
        <v>-88.484162999999995</v>
      </c>
      <c r="AX499" s="4">
        <v>310.8</v>
      </c>
      <c r="AY499" s="4">
        <v>31.4</v>
      </c>
      <c r="AZ499" s="4">
        <v>12</v>
      </c>
      <c r="BA499" s="4">
        <v>8</v>
      </c>
      <c r="BB499" s="4" t="s">
        <v>429</v>
      </c>
      <c r="BC499" s="4">
        <v>1.6</v>
      </c>
      <c r="BD499" s="4">
        <v>1.2</v>
      </c>
      <c r="BE499" s="4">
        <v>2.8</v>
      </c>
      <c r="BF499" s="4">
        <v>14.063000000000001</v>
      </c>
      <c r="BG499" s="4">
        <v>12.18</v>
      </c>
      <c r="BH499" s="4">
        <v>0.87</v>
      </c>
      <c r="BI499" s="4">
        <v>17.361999999999998</v>
      </c>
      <c r="BJ499" s="4">
        <v>1594.087</v>
      </c>
      <c r="BK499" s="4">
        <v>526.31799999999998</v>
      </c>
      <c r="BL499" s="4">
        <v>49.182000000000002</v>
      </c>
      <c r="BM499" s="4">
        <v>1.1739999999999999</v>
      </c>
      <c r="BN499" s="4">
        <v>50.356000000000002</v>
      </c>
      <c r="BO499" s="4">
        <v>39.853999999999999</v>
      </c>
      <c r="BP499" s="4">
        <v>0.95099999999999996</v>
      </c>
      <c r="BQ499" s="4">
        <v>40.805</v>
      </c>
      <c r="BR499" s="4">
        <v>202.01849999999999</v>
      </c>
      <c r="BU499" s="4">
        <v>74.224000000000004</v>
      </c>
      <c r="BW499" s="4">
        <v>570.01199999999994</v>
      </c>
      <c r="BX499" s="4">
        <v>0.46004099999999998</v>
      </c>
      <c r="BY499" s="4">
        <v>-5</v>
      </c>
      <c r="BZ499" s="4">
        <v>1.045134</v>
      </c>
      <c r="CA499" s="4">
        <v>11.242252000000001</v>
      </c>
      <c r="CB499" s="4">
        <v>21.111706999999999</v>
      </c>
    </row>
    <row r="500" spans="1:80">
      <c r="A500" s="2">
        <v>42440</v>
      </c>
      <c r="B500" s="32">
        <v>0.57560692129629631</v>
      </c>
      <c r="C500" s="4">
        <v>8.44</v>
      </c>
      <c r="D500" s="4">
        <v>4.9909999999999997</v>
      </c>
      <c r="E500" s="4" t="s">
        <v>155</v>
      </c>
      <c r="F500" s="4">
        <v>49910.097719999998</v>
      </c>
      <c r="G500" s="4">
        <v>2285.4</v>
      </c>
      <c r="H500" s="4">
        <v>64.2</v>
      </c>
      <c r="I500" s="4">
        <v>28723.599999999999</v>
      </c>
      <c r="K500" s="4">
        <v>4.2</v>
      </c>
      <c r="L500" s="4">
        <v>2052</v>
      </c>
      <c r="M500" s="4">
        <v>0.84989999999999999</v>
      </c>
      <c r="N500" s="4">
        <v>7.1731999999999996</v>
      </c>
      <c r="O500" s="4">
        <v>4.2419000000000002</v>
      </c>
      <c r="P500" s="4">
        <v>1942.3534999999999</v>
      </c>
      <c r="Q500" s="4">
        <v>54.579099999999997</v>
      </c>
      <c r="R500" s="4">
        <v>1996.9</v>
      </c>
      <c r="S500" s="4">
        <v>1573.9670000000001</v>
      </c>
      <c r="T500" s="4">
        <v>44.227600000000002</v>
      </c>
      <c r="U500" s="4">
        <v>1618.2</v>
      </c>
      <c r="V500" s="4">
        <v>28723.551599999999</v>
      </c>
      <c r="Y500" s="4">
        <v>1744.009</v>
      </c>
      <c r="Z500" s="4">
        <v>0</v>
      </c>
      <c r="AA500" s="4">
        <v>3.5695999999999999</v>
      </c>
      <c r="AB500" s="4" t="s">
        <v>384</v>
      </c>
      <c r="AC500" s="4">
        <v>0</v>
      </c>
      <c r="AD500" s="4">
        <v>11.4</v>
      </c>
      <c r="AE500" s="4">
        <v>854</v>
      </c>
      <c r="AF500" s="4">
        <v>881</v>
      </c>
      <c r="AG500" s="4">
        <v>883</v>
      </c>
      <c r="AH500" s="4">
        <v>53</v>
      </c>
      <c r="AI500" s="4">
        <v>25.2</v>
      </c>
      <c r="AJ500" s="4">
        <v>0.57999999999999996</v>
      </c>
      <c r="AK500" s="4">
        <v>987</v>
      </c>
      <c r="AL500" s="4">
        <v>8</v>
      </c>
      <c r="AM500" s="4">
        <v>0</v>
      </c>
      <c r="AN500" s="4">
        <v>31</v>
      </c>
      <c r="AO500" s="4">
        <v>191</v>
      </c>
      <c r="AP500" s="4">
        <v>188</v>
      </c>
      <c r="AQ500" s="4">
        <v>4.2</v>
      </c>
      <c r="AR500" s="4">
        <v>195</v>
      </c>
      <c r="AS500" s="4" t="s">
        <v>155</v>
      </c>
      <c r="AT500" s="4">
        <v>2</v>
      </c>
      <c r="AU500" s="5">
        <v>0.7837615740740741</v>
      </c>
      <c r="AV500" s="4">
        <v>47.159927000000003</v>
      </c>
      <c r="AW500" s="4">
        <v>-88.484166999999999</v>
      </c>
      <c r="AX500" s="4">
        <v>311</v>
      </c>
      <c r="AY500" s="4">
        <v>32.1</v>
      </c>
      <c r="AZ500" s="4">
        <v>12</v>
      </c>
      <c r="BA500" s="4">
        <v>8</v>
      </c>
      <c r="BB500" s="4" t="s">
        <v>429</v>
      </c>
      <c r="BC500" s="4">
        <v>1.6</v>
      </c>
      <c r="BD500" s="4">
        <v>1.151848</v>
      </c>
      <c r="BE500" s="4">
        <v>2.6073930000000001</v>
      </c>
      <c r="BF500" s="4">
        <v>14.063000000000001</v>
      </c>
      <c r="BG500" s="4">
        <v>11.99</v>
      </c>
      <c r="BH500" s="4">
        <v>0.85</v>
      </c>
      <c r="BI500" s="4">
        <v>17.66</v>
      </c>
      <c r="BJ500" s="4">
        <v>1522.192</v>
      </c>
      <c r="BK500" s="4">
        <v>572.91800000000001</v>
      </c>
      <c r="BL500" s="4">
        <v>43.164000000000001</v>
      </c>
      <c r="BM500" s="4">
        <v>1.2130000000000001</v>
      </c>
      <c r="BN500" s="4">
        <v>44.377000000000002</v>
      </c>
      <c r="BO500" s="4">
        <v>34.976999999999997</v>
      </c>
      <c r="BP500" s="4">
        <v>0.98299999999999998</v>
      </c>
      <c r="BQ500" s="4">
        <v>35.96</v>
      </c>
      <c r="BR500" s="4">
        <v>201.55340000000001</v>
      </c>
      <c r="BU500" s="4">
        <v>73.426000000000002</v>
      </c>
      <c r="BW500" s="4">
        <v>550.77599999999995</v>
      </c>
      <c r="BX500" s="4">
        <v>0.44223699999999999</v>
      </c>
      <c r="BY500" s="4">
        <v>-5</v>
      </c>
      <c r="BZ500" s="4">
        <v>1.0435669999999999</v>
      </c>
      <c r="CA500" s="4">
        <v>10.807167</v>
      </c>
      <c r="CB500" s="4">
        <v>21.080052999999999</v>
      </c>
    </row>
    <row r="501" spans="1:80">
      <c r="A501" s="2">
        <v>42440</v>
      </c>
      <c r="B501" s="32">
        <v>0.57561849537037035</v>
      </c>
      <c r="C501" s="4">
        <v>8.44</v>
      </c>
      <c r="D501" s="4">
        <v>5.1334</v>
      </c>
      <c r="E501" s="4" t="s">
        <v>155</v>
      </c>
      <c r="F501" s="4">
        <v>51334.351145000001</v>
      </c>
      <c r="G501" s="4">
        <v>1949.7</v>
      </c>
      <c r="H501" s="4">
        <v>79.599999999999994</v>
      </c>
      <c r="I501" s="4">
        <v>28851.3</v>
      </c>
      <c r="K501" s="4">
        <v>4.1100000000000003</v>
      </c>
      <c r="L501" s="4">
        <v>2052</v>
      </c>
      <c r="M501" s="4">
        <v>0.84840000000000004</v>
      </c>
      <c r="N501" s="4">
        <v>7.1607000000000003</v>
      </c>
      <c r="O501" s="4">
        <v>4.3554000000000004</v>
      </c>
      <c r="P501" s="4">
        <v>1654.2003999999999</v>
      </c>
      <c r="Q501" s="4">
        <v>67.534899999999993</v>
      </c>
      <c r="R501" s="4">
        <v>1721.7</v>
      </c>
      <c r="S501" s="4">
        <v>1340.4648999999999</v>
      </c>
      <c r="T501" s="4">
        <v>54.726199999999999</v>
      </c>
      <c r="U501" s="4">
        <v>1395.2</v>
      </c>
      <c r="V501" s="4">
        <v>28851.290799999999</v>
      </c>
      <c r="Y501" s="4">
        <v>1740.9749999999999</v>
      </c>
      <c r="Z501" s="4">
        <v>0</v>
      </c>
      <c r="AA501" s="4">
        <v>3.4863</v>
      </c>
      <c r="AB501" s="4" t="s">
        <v>384</v>
      </c>
      <c r="AC501" s="4">
        <v>0</v>
      </c>
      <c r="AD501" s="4">
        <v>11.4</v>
      </c>
      <c r="AE501" s="4">
        <v>854</v>
      </c>
      <c r="AF501" s="4">
        <v>880</v>
      </c>
      <c r="AG501" s="4">
        <v>883</v>
      </c>
      <c r="AH501" s="4">
        <v>53</v>
      </c>
      <c r="AI501" s="4">
        <v>25.2</v>
      </c>
      <c r="AJ501" s="4">
        <v>0.57999999999999996</v>
      </c>
      <c r="AK501" s="4">
        <v>987</v>
      </c>
      <c r="AL501" s="4">
        <v>8</v>
      </c>
      <c r="AM501" s="4">
        <v>0</v>
      </c>
      <c r="AN501" s="4">
        <v>31</v>
      </c>
      <c r="AO501" s="4">
        <v>191</v>
      </c>
      <c r="AP501" s="4">
        <v>188</v>
      </c>
      <c r="AQ501" s="4">
        <v>4.3</v>
      </c>
      <c r="AR501" s="4">
        <v>195</v>
      </c>
      <c r="AS501" s="4" t="s">
        <v>155</v>
      </c>
      <c r="AT501" s="4">
        <v>2</v>
      </c>
      <c r="AU501" s="5">
        <v>0.78377314814814814</v>
      </c>
      <c r="AV501" s="4">
        <v>47.160083</v>
      </c>
      <c r="AW501" s="4">
        <v>-88.484176000000005</v>
      </c>
      <c r="AX501" s="4">
        <v>311</v>
      </c>
      <c r="AY501" s="4">
        <v>34.1</v>
      </c>
      <c r="AZ501" s="4">
        <v>12</v>
      </c>
      <c r="BA501" s="4">
        <v>8</v>
      </c>
      <c r="BB501" s="4" t="s">
        <v>429</v>
      </c>
      <c r="BC501" s="4">
        <v>1.6</v>
      </c>
      <c r="BD501" s="4">
        <v>1</v>
      </c>
      <c r="BE501" s="4">
        <v>2</v>
      </c>
      <c r="BF501" s="4">
        <v>14.063000000000001</v>
      </c>
      <c r="BG501" s="4">
        <v>11.86</v>
      </c>
      <c r="BH501" s="4">
        <v>0.84</v>
      </c>
      <c r="BI501" s="4">
        <v>17.864999999999998</v>
      </c>
      <c r="BJ501" s="4">
        <v>1507.5060000000001</v>
      </c>
      <c r="BK501" s="4">
        <v>583.58199999999999</v>
      </c>
      <c r="BL501" s="4">
        <v>36.469000000000001</v>
      </c>
      <c r="BM501" s="4">
        <v>1.4890000000000001</v>
      </c>
      <c r="BN501" s="4">
        <v>37.957999999999998</v>
      </c>
      <c r="BO501" s="4">
        <v>29.552</v>
      </c>
      <c r="BP501" s="4">
        <v>1.2070000000000001</v>
      </c>
      <c r="BQ501" s="4">
        <v>30.759</v>
      </c>
      <c r="BR501" s="4">
        <v>200.846</v>
      </c>
      <c r="BU501" s="4">
        <v>72.718000000000004</v>
      </c>
      <c r="BW501" s="4">
        <v>533.65499999999997</v>
      </c>
      <c r="BX501" s="4">
        <v>0.43210300000000001</v>
      </c>
      <c r="BY501" s="4">
        <v>-5</v>
      </c>
      <c r="BZ501" s="4">
        <v>1.0434330000000001</v>
      </c>
      <c r="CA501" s="4">
        <v>10.559517</v>
      </c>
      <c r="CB501" s="4">
        <v>21.077347</v>
      </c>
    </row>
    <row r="502" spans="1:80">
      <c r="A502" s="2">
        <v>42440</v>
      </c>
      <c r="B502" s="32">
        <v>0.57563006944444439</v>
      </c>
      <c r="C502" s="4">
        <v>8.5519999999999996</v>
      </c>
      <c r="D502" s="4">
        <v>4.9063999999999997</v>
      </c>
      <c r="E502" s="4" t="s">
        <v>155</v>
      </c>
      <c r="F502" s="4">
        <v>49064.192469000001</v>
      </c>
      <c r="G502" s="4">
        <v>1849.7</v>
      </c>
      <c r="H502" s="4">
        <v>73.8</v>
      </c>
      <c r="I502" s="4">
        <v>28422.2</v>
      </c>
      <c r="K502" s="4">
        <v>4.0599999999999996</v>
      </c>
      <c r="L502" s="4">
        <v>2052</v>
      </c>
      <c r="M502" s="4">
        <v>0.85019999999999996</v>
      </c>
      <c r="N502" s="4">
        <v>7.2712000000000003</v>
      </c>
      <c r="O502" s="4">
        <v>4.1714000000000002</v>
      </c>
      <c r="P502" s="4">
        <v>1572.6071999999999</v>
      </c>
      <c r="Q502" s="4">
        <v>62.7241</v>
      </c>
      <c r="R502" s="4">
        <v>1635.3</v>
      </c>
      <c r="S502" s="4">
        <v>1274.3467000000001</v>
      </c>
      <c r="T502" s="4">
        <v>50.827800000000003</v>
      </c>
      <c r="U502" s="4">
        <v>1325.2</v>
      </c>
      <c r="V502" s="4">
        <v>28422.23</v>
      </c>
      <c r="Y502" s="4">
        <v>1744.6020000000001</v>
      </c>
      <c r="Z502" s="4">
        <v>0</v>
      </c>
      <c r="AA502" s="4">
        <v>3.4489999999999998</v>
      </c>
      <c r="AB502" s="4" t="s">
        <v>384</v>
      </c>
      <c r="AC502" s="4">
        <v>0</v>
      </c>
      <c r="AD502" s="4">
        <v>11.4</v>
      </c>
      <c r="AE502" s="4">
        <v>854</v>
      </c>
      <c r="AF502" s="4">
        <v>880</v>
      </c>
      <c r="AG502" s="4">
        <v>884</v>
      </c>
      <c r="AH502" s="4">
        <v>53</v>
      </c>
      <c r="AI502" s="4">
        <v>25.2</v>
      </c>
      <c r="AJ502" s="4">
        <v>0.57999999999999996</v>
      </c>
      <c r="AK502" s="4">
        <v>987</v>
      </c>
      <c r="AL502" s="4">
        <v>8</v>
      </c>
      <c r="AM502" s="4">
        <v>0</v>
      </c>
      <c r="AN502" s="4">
        <v>31</v>
      </c>
      <c r="AO502" s="4">
        <v>191</v>
      </c>
      <c r="AP502" s="4">
        <v>188</v>
      </c>
      <c r="AQ502" s="4">
        <v>4.4000000000000004</v>
      </c>
      <c r="AR502" s="4">
        <v>195</v>
      </c>
      <c r="AS502" s="4" t="s">
        <v>155</v>
      </c>
      <c r="AT502" s="4">
        <v>2</v>
      </c>
      <c r="AU502" s="5">
        <v>0.78378472222222229</v>
      </c>
      <c r="AV502" s="4">
        <v>47.160226000000002</v>
      </c>
      <c r="AW502" s="4">
        <v>-88.484179999999995</v>
      </c>
      <c r="AX502" s="4">
        <v>311.2</v>
      </c>
      <c r="AY502" s="4">
        <v>34.4</v>
      </c>
      <c r="AZ502" s="4">
        <v>12</v>
      </c>
      <c r="BA502" s="4">
        <v>8</v>
      </c>
      <c r="BB502" s="4" t="s">
        <v>429</v>
      </c>
      <c r="BC502" s="4">
        <v>1.6</v>
      </c>
      <c r="BD502" s="4">
        <v>1</v>
      </c>
      <c r="BE502" s="4">
        <v>1.975025</v>
      </c>
      <c r="BF502" s="4">
        <v>14.063000000000001</v>
      </c>
      <c r="BG502" s="4">
        <v>12.01</v>
      </c>
      <c r="BH502" s="4">
        <v>0.85</v>
      </c>
      <c r="BI502" s="4">
        <v>17.62</v>
      </c>
      <c r="BJ502" s="4">
        <v>1543.269</v>
      </c>
      <c r="BK502" s="4">
        <v>563.50400000000002</v>
      </c>
      <c r="BL502" s="4">
        <v>34.954000000000001</v>
      </c>
      <c r="BM502" s="4">
        <v>1.3939999999999999</v>
      </c>
      <c r="BN502" s="4">
        <v>36.347999999999999</v>
      </c>
      <c r="BO502" s="4">
        <v>28.324000000000002</v>
      </c>
      <c r="BP502" s="4">
        <v>1.1299999999999999</v>
      </c>
      <c r="BQ502" s="4">
        <v>29.454000000000001</v>
      </c>
      <c r="BR502" s="4">
        <v>199.476</v>
      </c>
      <c r="BU502" s="4">
        <v>73.465000000000003</v>
      </c>
      <c r="BW502" s="4">
        <v>532.26300000000003</v>
      </c>
      <c r="BX502" s="4">
        <v>0.41271099999999999</v>
      </c>
      <c r="BY502" s="4">
        <v>-5</v>
      </c>
      <c r="BZ502" s="4">
        <v>1.044</v>
      </c>
      <c r="CA502" s="4">
        <v>10.085625</v>
      </c>
      <c r="CB502" s="4">
        <v>21.088799999999999</v>
      </c>
    </row>
    <row r="503" spans="1:80">
      <c r="A503" s="2">
        <v>42440</v>
      </c>
      <c r="B503" s="32">
        <v>0.57564164351851854</v>
      </c>
      <c r="C503" s="4">
        <v>9.0039999999999996</v>
      </c>
      <c r="D503" s="4">
        <v>4.4888000000000003</v>
      </c>
      <c r="E503" s="4" t="s">
        <v>155</v>
      </c>
      <c r="F503" s="4">
        <v>44888.460250999997</v>
      </c>
      <c r="G503" s="4">
        <v>1720.4</v>
      </c>
      <c r="H503" s="4">
        <v>61.6</v>
      </c>
      <c r="I503" s="4">
        <v>27812.7</v>
      </c>
      <c r="K503" s="4">
        <v>4</v>
      </c>
      <c r="L503" s="4">
        <v>2052</v>
      </c>
      <c r="M503" s="4">
        <v>0.85129999999999995</v>
      </c>
      <c r="N503" s="4">
        <v>7.665</v>
      </c>
      <c r="O503" s="4">
        <v>3.8212000000000002</v>
      </c>
      <c r="P503" s="4">
        <v>1464.5336</v>
      </c>
      <c r="Q503" s="4">
        <v>52.448500000000003</v>
      </c>
      <c r="R503" s="4">
        <v>1517</v>
      </c>
      <c r="S503" s="4">
        <v>1186.7702999999999</v>
      </c>
      <c r="T503" s="4">
        <v>42.501100000000001</v>
      </c>
      <c r="U503" s="4">
        <v>1229.3</v>
      </c>
      <c r="V503" s="4">
        <v>27812.678599999999</v>
      </c>
      <c r="Y503" s="4">
        <v>1746.8050000000001</v>
      </c>
      <c r="Z503" s="4">
        <v>0</v>
      </c>
      <c r="AA503" s="4">
        <v>3.4051</v>
      </c>
      <c r="AB503" s="4" t="s">
        <v>384</v>
      </c>
      <c r="AC503" s="4">
        <v>0</v>
      </c>
      <c r="AD503" s="4">
        <v>11.4</v>
      </c>
      <c r="AE503" s="4">
        <v>853</v>
      </c>
      <c r="AF503" s="4">
        <v>880</v>
      </c>
      <c r="AG503" s="4">
        <v>883</v>
      </c>
      <c r="AH503" s="4">
        <v>53</v>
      </c>
      <c r="AI503" s="4">
        <v>25.2</v>
      </c>
      <c r="AJ503" s="4">
        <v>0.57999999999999996</v>
      </c>
      <c r="AK503" s="4">
        <v>987</v>
      </c>
      <c r="AL503" s="4">
        <v>8</v>
      </c>
      <c r="AM503" s="4">
        <v>0</v>
      </c>
      <c r="AN503" s="4">
        <v>31</v>
      </c>
      <c r="AO503" s="4">
        <v>191</v>
      </c>
      <c r="AP503" s="4">
        <v>188</v>
      </c>
      <c r="AQ503" s="4">
        <v>4.3</v>
      </c>
      <c r="AR503" s="4">
        <v>195</v>
      </c>
      <c r="AS503" s="4" t="s">
        <v>155</v>
      </c>
      <c r="AT503" s="4">
        <v>2</v>
      </c>
      <c r="AU503" s="5">
        <v>0.78379629629629621</v>
      </c>
      <c r="AV503" s="4">
        <v>47.160378000000001</v>
      </c>
      <c r="AW503" s="4">
        <v>-88.484171000000003</v>
      </c>
      <c r="AX503" s="4">
        <v>311.3</v>
      </c>
      <c r="AY503" s="4">
        <v>35.299999999999997</v>
      </c>
      <c r="AZ503" s="4">
        <v>12</v>
      </c>
      <c r="BA503" s="4">
        <v>8</v>
      </c>
      <c r="BB503" s="4" t="s">
        <v>429</v>
      </c>
      <c r="BC503" s="4">
        <v>1.6</v>
      </c>
      <c r="BD503" s="4">
        <v>1</v>
      </c>
      <c r="BE503" s="4">
        <v>1.9</v>
      </c>
      <c r="BF503" s="4">
        <v>14.063000000000001</v>
      </c>
      <c r="BG503" s="4">
        <v>12.1</v>
      </c>
      <c r="BH503" s="4">
        <v>0.86</v>
      </c>
      <c r="BI503" s="4">
        <v>17.472000000000001</v>
      </c>
      <c r="BJ503" s="4">
        <v>1628.8489999999999</v>
      </c>
      <c r="BK503" s="4">
        <v>516.827</v>
      </c>
      <c r="BL503" s="4">
        <v>32.591000000000001</v>
      </c>
      <c r="BM503" s="4">
        <v>1.167</v>
      </c>
      <c r="BN503" s="4">
        <v>33.758000000000003</v>
      </c>
      <c r="BO503" s="4">
        <v>26.41</v>
      </c>
      <c r="BP503" s="4">
        <v>0.94599999999999995</v>
      </c>
      <c r="BQ503" s="4">
        <v>27.356000000000002</v>
      </c>
      <c r="BR503" s="4">
        <v>195.43629999999999</v>
      </c>
      <c r="BU503" s="4">
        <v>73.647999999999996</v>
      </c>
      <c r="BW503" s="4">
        <v>526.12800000000004</v>
      </c>
      <c r="BX503" s="4">
        <v>0.42647499999999999</v>
      </c>
      <c r="BY503" s="4">
        <v>-5</v>
      </c>
      <c r="BZ503" s="4">
        <v>1.044</v>
      </c>
      <c r="CA503" s="4">
        <v>10.421983000000001</v>
      </c>
      <c r="CB503" s="4">
        <v>21.088799999999999</v>
      </c>
    </row>
    <row r="504" spans="1:80">
      <c r="A504" s="2">
        <v>42440</v>
      </c>
      <c r="B504" s="32">
        <v>0.57565321759259258</v>
      </c>
      <c r="C504" s="4">
        <v>9.3360000000000003</v>
      </c>
      <c r="D504" s="4">
        <v>3.5573999999999999</v>
      </c>
      <c r="E504" s="4" t="s">
        <v>155</v>
      </c>
      <c r="F504" s="4">
        <v>35574.166666999998</v>
      </c>
      <c r="G504" s="4">
        <v>1721.9</v>
      </c>
      <c r="H504" s="4">
        <v>58.1</v>
      </c>
      <c r="I504" s="4">
        <v>26716.3</v>
      </c>
      <c r="K504" s="4">
        <v>4</v>
      </c>
      <c r="L504" s="4">
        <v>2052</v>
      </c>
      <c r="M504" s="4">
        <v>0.85860000000000003</v>
      </c>
      <c r="N504" s="4">
        <v>8.0160999999999998</v>
      </c>
      <c r="O504" s="4">
        <v>3.0543999999999998</v>
      </c>
      <c r="P504" s="4">
        <v>1478.4121</v>
      </c>
      <c r="Q504" s="4">
        <v>49.8855</v>
      </c>
      <c r="R504" s="4">
        <v>1528.3</v>
      </c>
      <c r="S504" s="4">
        <v>1198.0166999999999</v>
      </c>
      <c r="T504" s="4">
        <v>40.424199999999999</v>
      </c>
      <c r="U504" s="4">
        <v>1238.4000000000001</v>
      </c>
      <c r="V504" s="4">
        <v>26716.272300000001</v>
      </c>
      <c r="Y504" s="4">
        <v>1761.877</v>
      </c>
      <c r="Z504" s="4">
        <v>0</v>
      </c>
      <c r="AA504" s="4">
        <v>3.4344999999999999</v>
      </c>
      <c r="AB504" s="4" t="s">
        <v>384</v>
      </c>
      <c r="AC504" s="4">
        <v>0</v>
      </c>
      <c r="AD504" s="4">
        <v>11.5</v>
      </c>
      <c r="AE504" s="4">
        <v>853</v>
      </c>
      <c r="AF504" s="4">
        <v>880</v>
      </c>
      <c r="AG504" s="4">
        <v>883</v>
      </c>
      <c r="AH504" s="4">
        <v>53</v>
      </c>
      <c r="AI504" s="4">
        <v>25.2</v>
      </c>
      <c r="AJ504" s="4">
        <v>0.57999999999999996</v>
      </c>
      <c r="AK504" s="4">
        <v>987</v>
      </c>
      <c r="AL504" s="4">
        <v>8</v>
      </c>
      <c r="AM504" s="4">
        <v>0</v>
      </c>
      <c r="AN504" s="4">
        <v>31</v>
      </c>
      <c r="AO504" s="4">
        <v>191</v>
      </c>
      <c r="AP504" s="4">
        <v>188</v>
      </c>
      <c r="AQ504" s="4">
        <v>4.2</v>
      </c>
      <c r="AR504" s="4">
        <v>195</v>
      </c>
      <c r="AS504" s="4" t="s">
        <v>155</v>
      </c>
      <c r="AT504" s="4">
        <v>2</v>
      </c>
      <c r="AU504" s="5">
        <v>0.78380787037037036</v>
      </c>
      <c r="AV504" s="4">
        <v>47.160516000000001</v>
      </c>
      <c r="AW504" s="4">
        <v>-88.484117999999995</v>
      </c>
      <c r="AX504" s="4">
        <v>311.5</v>
      </c>
      <c r="AY504" s="4">
        <v>35</v>
      </c>
      <c r="AZ504" s="4">
        <v>12</v>
      </c>
      <c r="BA504" s="4">
        <v>8</v>
      </c>
      <c r="BB504" s="4" t="s">
        <v>429</v>
      </c>
      <c r="BC504" s="4">
        <v>1.6495500000000001</v>
      </c>
      <c r="BD504" s="4">
        <v>1</v>
      </c>
      <c r="BE504" s="4">
        <v>1.9495499999999999</v>
      </c>
      <c r="BF504" s="4">
        <v>14.063000000000001</v>
      </c>
      <c r="BG504" s="4">
        <v>12.77</v>
      </c>
      <c r="BH504" s="4">
        <v>0.91</v>
      </c>
      <c r="BI504" s="4">
        <v>16.466999999999999</v>
      </c>
      <c r="BJ504" s="4">
        <v>1768.7750000000001</v>
      </c>
      <c r="BK504" s="4">
        <v>428.96300000000002</v>
      </c>
      <c r="BL504" s="4">
        <v>34.161999999999999</v>
      </c>
      <c r="BM504" s="4">
        <v>1.153</v>
      </c>
      <c r="BN504" s="4">
        <v>35.314999999999998</v>
      </c>
      <c r="BO504" s="4">
        <v>27.683</v>
      </c>
      <c r="BP504" s="4">
        <v>0.93400000000000005</v>
      </c>
      <c r="BQ504" s="4">
        <v>28.617000000000001</v>
      </c>
      <c r="BR504" s="4">
        <v>194.93170000000001</v>
      </c>
      <c r="BU504" s="4">
        <v>77.132000000000005</v>
      </c>
      <c r="BW504" s="4">
        <v>551.01900000000001</v>
      </c>
      <c r="BX504" s="4">
        <v>0.45341199999999998</v>
      </c>
      <c r="BY504" s="4">
        <v>-5</v>
      </c>
      <c r="BZ504" s="4">
        <v>1.0435669999999999</v>
      </c>
      <c r="CA504" s="4">
        <v>11.080256</v>
      </c>
      <c r="CB504" s="4">
        <v>21.080052999999999</v>
      </c>
    </row>
    <row r="505" spans="1:80">
      <c r="A505" s="2">
        <v>42440</v>
      </c>
      <c r="B505" s="32">
        <v>0.57566479166666673</v>
      </c>
      <c r="C505" s="4">
        <v>9.4499999999999993</v>
      </c>
      <c r="D505" s="4">
        <v>3.165</v>
      </c>
      <c r="E505" s="4" t="s">
        <v>155</v>
      </c>
      <c r="F505" s="4">
        <v>31649.556314000001</v>
      </c>
      <c r="G505" s="4">
        <v>1915.5</v>
      </c>
      <c r="H505" s="4">
        <v>67.5</v>
      </c>
      <c r="I505" s="4">
        <v>25821.9</v>
      </c>
      <c r="K505" s="4">
        <v>4.09</v>
      </c>
      <c r="L505" s="4">
        <v>2052</v>
      </c>
      <c r="M505" s="4">
        <v>0.86229999999999996</v>
      </c>
      <c r="N505" s="4">
        <v>8.1484000000000005</v>
      </c>
      <c r="O505" s="4">
        <v>2.7290000000000001</v>
      </c>
      <c r="P505" s="4">
        <v>1651.6736000000001</v>
      </c>
      <c r="Q505" s="4">
        <v>58.173499999999997</v>
      </c>
      <c r="R505" s="4">
        <v>1709.8</v>
      </c>
      <c r="S505" s="4">
        <v>1338.4174</v>
      </c>
      <c r="T505" s="4">
        <v>47.140300000000003</v>
      </c>
      <c r="U505" s="4">
        <v>1385.6</v>
      </c>
      <c r="V505" s="4">
        <v>25821.922299999998</v>
      </c>
      <c r="Y505" s="4">
        <v>1769.377</v>
      </c>
      <c r="Z505" s="4">
        <v>0</v>
      </c>
      <c r="AA505" s="4">
        <v>3.5280999999999998</v>
      </c>
      <c r="AB505" s="4" t="s">
        <v>384</v>
      </c>
      <c r="AC505" s="4">
        <v>0</v>
      </c>
      <c r="AD505" s="4">
        <v>11.4</v>
      </c>
      <c r="AE505" s="4">
        <v>852</v>
      </c>
      <c r="AF505" s="4">
        <v>880</v>
      </c>
      <c r="AG505" s="4">
        <v>882</v>
      </c>
      <c r="AH505" s="4">
        <v>53</v>
      </c>
      <c r="AI505" s="4">
        <v>25.2</v>
      </c>
      <c r="AJ505" s="4">
        <v>0.57999999999999996</v>
      </c>
      <c r="AK505" s="4">
        <v>987</v>
      </c>
      <c r="AL505" s="4">
        <v>8</v>
      </c>
      <c r="AM505" s="4">
        <v>0</v>
      </c>
      <c r="AN505" s="4">
        <v>31</v>
      </c>
      <c r="AO505" s="4">
        <v>191</v>
      </c>
      <c r="AP505" s="4">
        <v>188</v>
      </c>
      <c r="AQ505" s="4">
        <v>4.0999999999999996</v>
      </c>
      <c r="AR505" s="4">
        <v>195</v>
      </c>
      <c r="AS505" s="4" t="s">
        <v>155</v>
      </c>
      <c r="AT505" s="4">
        <v>2</v>
      </c>
      <c r="AU505" s="5">
        <v>0.78381944444444451</v>
      </c>
      <c r="AV505" s="4">
        <v>47.160649999999997</v>
      </c>
      <c r="AW505" s="4">
        <v>-88.484043999999997</v>
      </c>
      <c r="AX505" s="4">
        <v>311.60000000000002</v>
      </c>
      <c r="AY505" s="4">
        <v>34.700000000000003</v>
      </c>
      <c r="AZ505" s="4">
        <v>12</v>
      </c>
      <c r="BA505" s="4">
        <v>7</v>
      </c>
      <c r="BB505" s="4" t="s">
        <v>442</v>
      </c>
      <c r="BC505" s="4">
        <v>1.627273</v>
      </c>
      <c r="BD505" s="4">
        <v>1.024675</v>
      </c>
      <c r="BE505" s="4">
        <v>2.1</v>
      </c>
      <c r="BF505" s="4">
        <v>14.063000000000001</v>
      </c>
      <c r="BG505" s="4">
        <v>13.13</v>
      </c>
      <c r="BH505" s="4">
        <v>0.93</v>
      </c>
      <c r="BI505" s="4">
        <v>15.973000000000001</v>
      </c>
      <c r="BJ505" s="4">
        <v>1835.8330000000001</v>
      </c>
      <c r="BK505" s="4">
        <v>391.33300000000003</v>
      </c>
      <c r="BL505" s="4">
        <v>38.969000000000001</v>
      </c>
      <c r="BM505" s="4">
        <v>1.373</v>
      </c>
      <c r="BN505" s="4">
        <v>40.341999999999999</v>
      </c>
      <c r="BO505" s="4">
        <v>31.577999999999999</v>
      </c>
      <c r="BP505" s="4">
        <v>1.1120000000000001</v>
      </c>
      <c r="BQ505" s="4">
        <v>32.69</v>
      </c>
      <c r="BR505" s="4">
        <v>192.37280000000001</v>
      </c>
      <c r="BU505" s="4">
        <v>79.090999999999994</v>
      </c>
      <c r="BW505" s="4">
        <v>577.96</v>
      </c>
      <c r="BX505" s="4">
        <v>0.42953599999999997</v>
      </c>
      <c r="BY505" s="4">
        <v>-5</v>
      </c>
      <c r="BZ505" s="4">
        <v>1.0421339999999999</v>
      </c>
      <c r="CA505" s="4">
        <v>10.496786</v>
      </c>
      <c r="CB505" s="4">
        <v>21.051106999999998</v>
      </c>
    </row>
    <row r="506" spans="1:80">
      <c r="A506" s="2">
        <v>42440</v>
      </c>
      <c r="B506" s="32">
        <v>0.57567636574074077</v>
      </c>
      <c r="C506" s="4">
        <v>9.43</v>
      </c>
      <c r="D506" s="4">
        <v>3.1998000000000002</v>
      </c>
      <c r="E506" s="4" t="s">
        <v>155</v>
      </c>
      <c r="F506" s="4">
        <v>31998.475264000001</v>
      </c>
      <c r="G506" s="4">
        <v>2057.1999999999998</v>
      </c>
      <c r="H506" s="4">
        <v>74.8</v>
      </c>
      <c r="I506" s="4">
        <v>25383.1</v>
      </c>
      <c r="K506" s="4">
        <v>4.2</v>
      </c>
      <c r="L506" s="4">
        <v>2052</v>
      </c>
      <c r="M506" s="4">
        <v>0.86260000000000003</v>
      </c>
      <c r="N506" s="4">
        <v>8.1341999999999999</v>
      </c>
      <c r="O506" s="4">
        <v>2.7601</v>
      </c>
      <c r="P506" s="4">
        <v>1774.4781</v>
      </c>
      <c r="Q506" s="4">
        <v>64.520099999999999</v>
      </c>
      <c r="R506" s="4">
        <v>1839</v>
      </c>
      <c r="S506" s="4">
        <v>1437.9308000000001</v>
      </c>
      <c r="T506" s="4">
        <v>52.283200000000001</v>
      </c>
      <c r="U506" s="4">
        <v>1490.2</v>
      </c>
      <c r="V506" s="4">
        <v>25383.058700000001</v>
      </c>
      <c r="Y506" s="4">
        <v>1769.991</v>
      </c>
      <c r="Z506" s="4">
        <v>0</v>
      </c>
      <c r="AA506" s="4">
        <v>3.6227999999999998</v>
      </c>
      <c r="AB506" s="4" t="s">
        <v>384</v>
      </c>
      <c r="AC506" s="4">
        <v>0</v>
      </c>
      <c r="AD506" s="4">
        <v>11.3</v>
      </c>
      <c r="AE506" s="4">
        <v>852</v>
      </c>
      <c r="AF506" s="4">
        <v>880</v>
      </c>
      <c r="AG506" s="4">
        <v>882</v>
      </c>
      <c r="AH506" s="4">
        <v>53</v>
      </c>
      <c r="AI506" s="4">
        <v>25.2</v>
      </c>
      <c r="AJ506" s="4">
        <v>0.57999999999999996</v>
      </c>
      <c r="AK506" s="4">
        <v>987</v>
      </c>
      <c r="AL506" s="4">
        <v>8</v>
      </c>
      <c r="AM506" s="4">
        <v>0</v>
      </c>
      <c r="AN506" s="4">
        <v>31</v>
      </c>
      <c r="AO506" s="4">
        <v>191</v>
      </c>
      <c r="AP506" s="4">
        <v>188</v>
      </c>
      <c r="AQ506" s="4">
        <v>4.2</v>
      </c>
      <c r="AR506" s="4">
        <v>195</v>
      </c>
      <c r="AS506" s="4" t="s">
        <v>155</v>
      </c>
      <c r="AT506" s="4">
        <v>2</v>
      </c>
      <c r="AU506" s="5">
        <v>0.78383101851851855</v>
      </c>
      <c r="AV506" s="4">
        <v>47.160784</v>
      </c>
      <c r="AW506" s="4">
        <v>-88.483986999999999</v>
      </c>
      <c r="AX506" s="4">
        <v>311.7</v>
      </c>
      <c r="AY506" s="4">
        <v>34.4</v>
      </c>
      <c r="AZ506" s="4">
        <v>12</v>
      </c>
      <c r="BA506" s="4">
        <v>8</v>
      </c>
      <c r="BB506" s="4" t="s">
        <v>436</v>
      </c>
      <c r="BC506" s="4">
        <v>1.149151</v>
      </c>
      <c r="BD506" s="4">
        <v>1.0754250000000001</v>
      </c>
      <c r="BE506" s="4">
        <v>2.1491509999999998</v>
      </c>
      <c r="BF506" s="4">
        <v>14.063000000000001</v>
      </c>
      <c r="BG506" s="4">
        <v>13.16</v>
      </c>
      <c r="BH506" s="4">
        <v>0.94</v>
      </c>
      <c r="BI506" s="4">
        <v>15.933</v>
      </c>
      <c r="BJ506" s="4">
        <v>1836.329</v>
      </c>
      <c r="BK506" s="4">
        <v>396.58499999999998</v>
      </c>
      <c r="BL506" s="4">
        <v>41.951000000000001</v>
      </c>
      <c r="BM506" s="4">
        <v>1.5249999999999999</v>
      </c>
      <c r="BN506" s="4">
        <v>43.475999999999999</v>
      </c>
      <c r="BO506" s="4">
        <v>33.994999999999997</v>
      </c>
      <c r="BP506" s="4">
        <v>1.236</v>
      </c>
      <c r="BQ506" s="4">
        <v>35.231000000000002</v>
      </c>
      <c r="BR506" s="4">
        <v>189.48580000000001</v>
      </c>
      <c r="BU506" s="4">
        <v>79.278000000000006</v>
      </c>
      <c r="BW506" s="4">
        <v>594.67200000000003</v>
      </c>
      <c r="BX506" s="4">
        <v>0.44275300000000001</v>
      </c>
      <c r="BY506" s="4">
        <v>-5</v>
      </c>
      <c r="BZ506" s="4">
        <v>1.041866</v>
      </c>
      <c r="CA506" s="4">
        <v>10.819775999999999</v>
      </c>
      <c r="CB506" s="4">
        <v>21.045693</v>
      </c>
    </row>
    <row r="507" spans="1:80">
      <c r="A507" s="2">
        <v>42440</v>
      </c>
      <c r="B507" s="32">
        <v>0.57568793981481481</v>
      </c>
      <c r="C507" s="4">
        <v>9.3239999999999998</v>
      </c>
      <c r="D507" s="4">
        <v>3.5032000000000001</v>
      </c>
      <c r="E507" s="4" t="s">
        <v>155</v>
      </c>
      <c r="F507" s="4">
        <v>35031.528608000001</v>
      </c>
      <c r="G507" s="4">
        <v>2097.1999999999998</v>
      </c>
      <c r="H507" s="4">
        <v>76.099999999999994</v>
      </c>
      <c r="I507" s="4">
        <v>25195.9</v>
      </c>
      <c r="K507" s="4">
        <v>4.2</v>
      </c>
      <c r="L507" s="4">
        <v>2052</v>
      </c>
      <c r="M507" s="4">
        <v>0.86080000000000001</v>
      </c>
      <c r="N507" s="4">
        <v>8.0257000000000005</v>
      </c>
      <c r="O507" s="4">
        <v>3.0154000000000001</v>
      </c>
      <c r="P507" s="4">
        <v>1805.2405000000001</v>
      </c>
      <c r="Q507" s="4">
        <v>65.545400000000001</v>
      </c>
      <c r="R507" s="4">
        <v>1870.8</v>
      </c>
      <c r="S507" s="4">
        <v>1462.8588</v>
      </c>
      <c r="T507" s="4">
        <v>53.114100000000001</v>
      </c>
      <c r="U507" s="4">
        <v>1516</v>
      </c>
      <c r="V507" s="4">
        <v>25195.875599999999</v>
      </c>
      <c r="Y507" s="4">
        <v>1766.3150000000001</v>
      </c>
      <c r="Z507" s="4">
        <v>0</v>
      </c>
      <c r="AA507" s="4">
        <v>3.6153</v>
      </c>
      <c r="AB507" s="4" t="s">
        <v>384</v>
      </c>
      <c r="AC507" s="4">
        <v>0</v>
      </c>
      <c r="AD507" s="4">
        <v>11.4</v>
      </c>
      <c r="AE507" s="4">
        <v>851</v>
      </c>
      <c r="AF507" s="4">
        <v>879</v>
      </c>
      <c r="AG507" s="4">
        <v>882</v>
      </c>
      <c r="AH507" s="4">
        <v>53</v>
      </c>
      <c r="AI507" s="4">
        <v>25.2</v>
      </c>
      <c r="AJ507" s="4">
        <v>0.57999999999999996</v>
      </c>
      <c r="AK507" s="4">
        <v>987</v>
      </c>
      <c r="AL507" s="4">
        <v>8</v>
      </c>
      <c r="AM507" s="4">
        <v>0</v>
      </c>
      <c r="AN507" s="4">
        <v>31</v>
      </c>
      <c r="AO507" s="4">
        <v>191</v>
      </c>
      <c r="AP507" s="4">
        <v>188</v>
      </c>
      <c r="AQ507" s="4">
        <v>4.3</v>
      </c>
      <c r="AR507" s="4">
        <v>195</v>
      </c>
      <c r="AS507" s="4" t="s">
        <v>155</v>
      </c>
      <c r="AT507" s="4">
        <v>2</v>
      </c>
      <c r="AU507" s="5">
        <v>0.78384259259259259</v>
      </c>
      <c r="AV507" s="4">
        <v>47.160921999999999</v>
      </c>
      <c r="AW507" s="4">
        <v>-88.483957000000004</v>
      </c>
      <c r="AX507" s="4">
        <v>312</v>
      </c>
      <c r="AY507" s="4">
        <v>34.200000000000003</v>
      </c>
      <c r="AZ507" s="4">
        <v>12</v>
      </c>
      <c r="BA507" s="4">
        <v>8</v>
      </c>
      <c r="BB507" s="4" t="s">
        <v>436</v>
      </c>
      <c r="BC507" s="4">
        <v>1.324476</v>
      </c>
      <c r="BD507" s="4">
        <v>1.0734269999999999</v>
      </c>
      <c r="BE507" s="4">
        <v>2.348951</v>
      </c>
      <c r="BF507" s="4">
        <v>14.063000000000001</v>
      </c>
      <c r="BG507" s="4">
        <v>12.98</v>
      </c>
      <c r="BH507" s="4">
        <v>0.92</v>
      </c>
      <c r="BI507" s="4">
        <v>16.173999999999999</v>
      </c>
      <c r="BJ507" s="4">
        <v>1794.655</v>
      </c>
      <c r="BK507" s="4">
        <v>429.16899999999998</v>
      </c>
      <c r="BL507" s="4">
        <v>42.274000000000001</v>
      </c>
      <c r="BM507" s="4">
        <v>1.5349999999999999</v>
      </c>
      <c r="BN507" s="4">
        <v>43.808999999999997</v>
      </c>
      <c r="BO507" s="4">
        <v>34.256</v>
      </c>
      <c r="BP507" s="4">
        <v>1.244</v>
      </c>
      <c r="BQ507" s="4">
        <v>35.5</v>
      </c>
      <c r="BR507" s="4">
        <v>186.30590000000001</v>
      </c>
      <c r="BU507" s="4">
        <v>78.364000000000004</v>
      </c>
      <c r="BW507" s="4">
        <v>587.81299999999999</v>
      </c>
      <c r="BX507" s="4">
        <v>0.44868000000000002</v>
      </c>
      <c r="BY507" s="4">
        <v>-5</v>
      </c>
      <c r="BZ507" s="4">
        <v>1.0434330000000001</v>
      </c>
      <c r="CA507" s="4">
        <v>10.964617000000001</v>
      </c>
      <c r="CB507" s="4">
        <v>21.077347</v>
      </c>
    </row>
    <row r="508" spans="1:80">
      <c r="A508" s="2">
        <v>42440</v>
      </c>
      <c r="B508" s="32">
        <v>0.57569951388888885</v>
      </c>
      <c r="C508" s="4">
        <v>9.2870000000000008</v>
      </c>
      <c r="D508" s="4">
        <v>3.7911000000000001</v>
      </c>
      <c r="E508" s="4" t="s">
        <v>155</v>
      </c>
      <c r="F508" s="4">
        <v>37910.531479999998</v>
      </c>
      <c r="G508" s="4">
        <v>2102.5</v>
      </c>
      <c r="H508" s="4">
        <v>81</v>
      </c>
      <c r="I508" s="4">
        <v>25271.8</v>
      </c>
      <c r="K508" s="4">
        <v>4.2</v>
      </c>
      <c r="L508" s="4">
        <v>2052</v>
      </c>
      <c r="M508" s="4">
        <v>0.85829999999999995</v>
      </c>
      <c r="N508" s="4">
        <v>7.9706999999999999</v>
      </c>
      <c r="O508" s="4">
        <v>3.2538</v>
      </c>
      <c r="P508" s="4">
        <v>1804.5319999999999</v>
      </c>
      <c r="Q508" s="4">
        <v>69.522000000000006</v>
      </c>
      <c r="R508" s="4">
        <v>1874.1</v>
      </c>
      <c r="S508" s="4">
        <v>1462.3466000000001</v>
      </c>
      <c r="T508" s="4">
        <v>56.338799999999999</v>
      </c>
      <c r="U508" s="4">
        <v>1518.7</v>
      </c>
      <c r="V508" s="4">
        <v>25271.8305</v>
      </c>
      <c r="Y508" s="4">
        <v>1761.1890000000001</v>
      </c>
      <c r="Z508" s="4">
        <v>0</v>
      </c>
      <c r="AA508" s="4">
        <v>3.6048</v>
      </c>
      <c r="AB508" s="4" t="s">
        <v>384</v>
      </c>
      <c r="AC508" s="4">
        <v>0</v>
      </c>
      <c r="AD508" s="4">
        <v>11.4</v>
      </c>
      <c r="AE508" s="4">
        <v>852</v>
      </c>
      <c r="AF508" s="4">
        <v>880</v>
      </c>
      <c r="AG508" s="4">
        <v>882</v>
      </c>
      <c r="AH508" s="4">
        <v>53</v>
      </c>
      <c r="AI508" s="4">
        <v>25.21</v>
      </c>
      <c r="AJ508" s="4">
        <v>0.57999999999999996</v>
      </c>
      <c r="AK508" s="4">
        <v>987</v>
      </c>
      <c r="AL508" s="4">
        <v>8</v>
      </c>
      <c r="AM508" s="4">
        <v>0</v>
      </c>
      <c r="AN508" s="4">
        <v>31</v>
      </c>
      <c r="AO508" s="4">
        <v>191.4</v>
      </c>
      <c r="AP508" s="4">
        <v>188</v>
      </c>
      <c r="AQ508" s="4">
        <v>4.3</v>
      </c>
      <c r="AR508" s="4">
        <v>195</v>
      </c>
      <c r="AS508" s="4" t="s">
        <v>155</v>
      </c>
      <c r="AT508" s="4">
        <v>2</v>
      </c>
      <c r="AU508" s="5">
        <v>0.78385416666666663</v>
      </c>
      <c r="AV508" s="4">
        <v>47.161067000000003</v>
      </c>
      <c r="AW508" s="4">
        <v>-88.483932999999993</v>
      </c>
      <c r="AX508" s="4">
        <v>312.60000000000002</v>
      </c>
      <c r="AY508" s="4">
        <v>35</v>
      </c>
      <c r="AZ508" s="4">
        <v>12</v>
      </c>
      <c r="BA508" s="4">
        <v>9</v>
      </c>
      <c r="BB508" s="4" t="s">
        <v>444</v>
      </c>
      <c r="BC508" s="4">
        <v>1.4487509999999999</v>
      </c>
      <c r="BD508" s="4">
        <v>1.470629</v>
      </c>
      <c r="BE508" s="4">
        <v>2.6462539999999999</v>
      </c>
      <c r="BF508" s="4">
        <v>14.063000000000001</v>
      </c>
      <c r="BG508" s="4">
        <v>12.74</v>
      </c>
      <c r="BH508" s="4">
        <v>0.91</v>
      </c>
      <c r="BI508" s="4">
        <v>16.512</v>
      </c>
      <c r="BJ508" s="4">
        <v>1757.5360000000001</v>
      </c>
      <c r="BK508" s="4">
        <v>456.63900000000001</v>
      </c>
      <c r="BL508" s="4">
        <v>41.668999999999997</v>
      </c>
      <c r="BM508" s="4">
        <v>1.605</v>
      </c>
      <c r="BN508" s="4">
        <v>43.274000000000001</v>
      </c>
      <c r="BO508" s="4">
        <v>33.767000000000003</v>
      </c>
      <c r="BP508" s="4">
        <v>1.3009999999999999</v>
      </c>
      <c r="BQ508" s="4">
        <v>35.067999999999998</v>
      </c>
      <c r="BR508" s="4">
        <v>184.26419999999999</v>
      </c>
      <c r="BU508" s="4">
        <v>77.048000000000002</v>
      </c>
      <c r="BW508" s="4">
        <v>577.94200000000001</v>
      </c>
      <c r="BX508" s="4">
        <v>0.44245400000000001</v>
      </c>
      <c r="BY508" s="4">
        <v>-5</v>
      </c>
      <c r="BZ508" s="4">
        <v>1.044</v>
      </c>
      <c r="CA508" s="4">
        <v>10.812469999999999</v>
      </c>
      <c r="CB508" s="4">
        <v>21.088799999999999</v>
      </c>
    </row>
    <row r="509" spans="1:80">
      <c r="A509" s="2">
        <v>42440</v>
      </c>
      <c r="B509" s="32">
        <v>0.575711087962963</v>
      </c>
      <c r="C509" s="4">
        <v>9.3000000000000007</v>
      </c>
      <c r="D509" s="4">
        <v>3.3020999999999998</v>
      </c>
      <c r="E509" s="4" t="s">
        <v>155</v>
      </c>
      <c r="F509" s="4">
        <v>33020.915781000003</v>
      </c>
      <c r="G509" s="4">
        <v>2049.8000000000002</v>
      </c>
      <c r="H509" s="4">
        <v>84.6</v>
      </c>
      <c r="I509" s="4">
        <v>25342.2</v>
      </c>
      <c r="K509" s="4">
        <v>4.2</v>
      </c>
      <c r="L509" s="4">
        <v>2052</v>
      </c>
      <c r="M509" s="4">
        <v>0.86280000000000001</v>
      </c>
      <c r="N509" s="4">
        <v>8.0238999999999994</v>
      </c>
      <c r="O509" s="4">
        <v>2.8490000000000002</v>
      </c>
      <c r="P509" s="4">
        <v>1768.5173</v>
      </c>
      <c r="Q509" s="4">
        <v>72.991200000000006</v>
      </c>
      <c r="R509" s="4">
        <v>1841.5</v>
      </c>
      <c r="S509" s="4">
        <v>1433.2409</v>
      </c>
      <c r="T509" s="4">
        <v>59.153500000000001</v>
      </c>
      <c r="U509" s="4">
        <v>1492.4</v>
      </c>
      <c r="V509" s="4">
        <v>25342.215</v>
      </c>
      <c r="Y509" s="4">
        <v>1770.441</v>
      </c>
      <c r="Z509" s="4">
        <v>0</v>
      </c>
      <c r="AA509" s="4">
        <v>3.6236999999999999</v>
      </c>
      <c r="AB509" s="4" t="s">
        <v>384</v>
      </c>
      <c r="AC509" s="4">
        <v>0</v>
      </c>
      <c r="AD509" s="4">
        <v>11.5</v>
      </c>
      <c r="AE509" s="4">
        <v>852</v>
      </c>
      <c r="AF509" s="4">
        <v>878</v>
      </c>
      <c r="AG509" s="4">
        <v>881</v>
      </c>
      <c r="AH509" s="4">
        <v>53</v>
      </c>
      <c r="AI509" s="4">
        <v>25.23</v>
      </c>
      <c r="AJ509" s="4">
        <v>0.57999999999999996</v>
      </c>
      <c r="AK509" s="4">
        <v>986</v>
      </c>
      <c r="AL509" s="4">
        <v>8</v>
      </c>
      <c r="AM509" s="4">
        <v>0</v>
      </c>
      <c r="AN509" s="4">
        <v>31</v>
      </c>
      <c r="AO509" s="4">
        <v>191.6</v>
      </c>
      <c r="AP509" s="4">
        <v>188.4</v>
      </c>
      <c r="AQ509" s="4">
        <v>4.4000000000000004</v>
      </c>
      <c r="AR509" s="4">
        <v>195</v>
      </c>
      <c r="AS509" s="4" t="s">
        <v>155</v>
      </c>
      <c r="AT509" s="4">
        <v>2</v>
      </c>
      <c r="AU509" s="5">
        <v>0.78386574074074078</v>
      </c>
      <c r="AV509" s="4">
        <v>47.161211000000002</v>
      </c>
      <c r="AW509" s="4">
        <v>-88.483918000000003</v>
      </c>
      <c r="AX509" s="4">
        <v>313</v>
      </c>
      <c r="AY509" s="4">
        <v>35.299999999999997</v>
      </c>
      <c r="AZ509" s="4">
        <v>12</v>
      </c>
      <c r="BA509" s="4">
        <v>10</v>
      </c>
      <c r="BB509" s="4" t="s">
        <v>431</v>
      </c>
      <c r="BC509" s="4">
        <v>1.6485510000000001</v>
      </c>
      <c r="BD509" s="4">
        <v>1.7572430000000001</v>
      </c>
      <c r="BE509" s="4">
        <v>3.1242760000000001</v>
      </c>
      <c r="BF509" s="4">
        <v>14.063000000000001</v>
      </c>
      <c r="BG509" s="4">
        <v>13.17</v>
      </c>
      <c r="BH509" s="4">
        <v>0.94</v>
      </c>
      <c r="BI509" s="4">
        <v>15.903</v>
      </c>
      <c r="BJ509" s="4">
        <v>1814.874</v>
      </c>
      <c r="BK509" s="4">
        <v>410.14100000000002</v>
      </c>
      <c r="BL509" s="4">
        <v>41.89</v>
      </c>
      <c r="BM509" s="4">
        <v>1.7290000000000001</v>
      </c>
      <c r="BN509" s="4">
        <v>43.619</v>
      </c>
      <c r="BO509" s="4">
        <v>33.948</v>
      </c>
      <c r="BP509" s="4">
        <v>1.401</v>
      </c>
      <c r="BQ509" s="4">
        <v>35.348999999999997</v>
      </c>
      <c r="BR509" s="4">
        <v>189.54140000000001</v>
      </c>
      <c r="BU509" s="4">
        <v>79.45</v>
      </c>
      <c r="BW509" s="4">
        <v>595.95699999999999</v>
      </c>
      <c r="BX509" s="4">
        <v>0.48911399999999999</v>
      </c>
      <c r="BY509" s="4">
        <v>-5</v>
      </c>
      <c r="BZ509" s="4">
        <v>1.0444329999999999</v>
      </c>
      <c r="CA509" s="4">
        <v>11.952723000000001</v>
      </c>
      <c r="CB509" s="4">
        <v>21.097546999999999</v>
      </c>
    </row>
    <row r="510" spans="1:80">
      <c r="A510" s="2">
        <v>42440</v>
      </c>
      <c r="B510" s="32">
        <v>0.57572266203703704</v>
      </c>
      <c r="C510" s="4">
        <v>9.0350000000000001</v>
      </c>
      <c r="D510" s="4">
        <v>4.1355000000000004</v>
      </c>
      <c r="E510" s="4" t="s">
        <v>155</v>
      </c>
      <c r="F510" s="4">
        <v>41354.525000000001</v>
      </c>
      <c r="G510" s="4">
        <v>2029.7</v>
      </c>
      <c r="H510" s="4">
        <v>70.2</v>
      </c>
      <c r="I510" s="4">
        <v>25255</v>
      </c>
      <c r="K510" s="4">
        <v>4.2</v>
      </c>
      <c r="L510" s="4">
        <v>2052</v>
      </c>
      <c r="M510" s="4">
        <v>0.85699999999999998</v>
      </c>
      <c r="N510" s="4">
        <v>7.7434000000000003</v>
      </c>
      <c r="O510" s="4">
        <v>3.5440999999999998</v>
      </c>
      <c r="P510" s="4">
        <v>1739.471</v>
      </c>
      <c r="Q510" s="4">
        <v>60.131100000000004</v>
      </c>
      <c r="R510" s="4">
        <v>1799.6</v>
      </c>
      <c r="S510" s="4">
        <v>1409.6413</v>
      </c>
      <c r="T510" s="4">
        <v>48.729300000000002</v>
      </c>
      <c r="U510" s="4">
        <v>1458.4</v>
      </c>
      <c r="V510" s="4">
        <v>25254.9879</v>
      </c>
      <c r="Y510" s="4">
        <v>1758.59</v>
      </c>
      <c r="Z510" s="4">
        <v>0</v>
      </c>
      <c r="AA510" s="4">
        <v>3.5994999999999999</v>
      </c>
      <c r="AB510" s="4" t="s">
        <v>384</v>
      </c>
      <c r="AC510" s="4">
        <v>0</v>
      </c>
      <c r="AD510" s="4">
        <v>11.5</v>
      </c>
      <c r="AE510" s="4">
        <v>851</v>
      </c>
      <c r="AF510" s="4">
        <v>876</v>
      </c>
      <c r="AG510" s="4">
        <v>881</v>
      </c>
      <c r="AH510" s="4">
        <v>53</v>
      </c>
      <c r="AI510" s="4">
        <v>25.22</v>
      </c>
      <c r="AJ510" s="4">
        <v>0.57999999999999996</v>
      </c>
      <c r="AK510" s="4">
        <v>986</v>
      </c>
      <c r="AL510" s="4">
        <v>8</v>
      </c>
      <c r="AM510" s="4">
        <v>0</v>
      </c>
      <c r="AN510" s="4">
        <v>31</v>
      </c>
      <c r="AO510" s="4">
        <v>191</v>
      </c>
      <c r="AP510" s="4">
        <v>188.6</v>
      </c>
      <c r="AQ510" s="4">
        <v>4.4000000000000004</v>
      </c>
      <c r="AR510" s="4">
        <v>195</v>
      </c>
      <c r="AS510" s="4" t="s">
        <v>155</v>
      </c>
      <c r="AT510" s="4">
        <v>2</v>
      </c>
      <c r="AU510" s="5">
        <v>0.78387731481481471</v>
      </c>
      <c r="AV510" s="4">
        <v>47.161360000000002</v>
      </c>
      <c r="AW510" s="4">
        <v>-88.483928000000006</v>
      </c>
      <c r="AX510" s="4">
        <v>313.3</v>
      </c>
      <c r="AY510" s="4">
        <v>35.799999999999997</v>
      </c>
      <c r="AZ510" s="4">
        <v>12</v>
      </c>
      <c r="BA510" s="4">
        <v>10</v>
      </c>
      <c r="BB510" s="4" t="s">
        <v>431</v>
      </c>
      <c r="BC510" s="4">
        <v>1.7516480000000001</v>
      </c>
      <c r="BD510" s="4">
        <v>1.072527</v>
      </c>
      <c r="BE510" s="4">
        <v>3.2241759999999999</v>
      </c>
      <c r="BF510" s="4">
        <v>14.063000000000001</v>
      </c>
      <c r="BG510" s="4">
        <v>12.62</v>
      </c>
      <c r="BH510" s="4">
        <v>0.9</v>
      </c>
      <c r="BI510" s="4">
        <v>16.684000000000001</v>
      </c>
      <c r="BJ510" s="4">
        <v>1699.806</v>
      </c>
      <c r="BK510" s="4">
        <v>495.16800000000001</v>
      </c>
      <c r="BL510" s="4">
        <v>39.987000000000002</v>
      </c>
      <c r="BM510" s="4">
        <v>1.3819999999999999</v>
      </c>
      <c r="BN510" s="4">
        <v>41.369</v>
      </c>
      <c r="BO510" s="4">
        <v>32.405000000000001</v>
      </c>
      <c r="BP510" s="4">
        <v>1.1200000000000001</v>
      </c>
      <c r="BQ510" s="4">
        <v>33.524999999999999</v>
      </c>
      <c r="BR510" s="4">
        <v>183.31970000000001</v>
      </c>
      <c r="BU510" s="4">
        <v>76.590999999999994</v>
      </c>
      <c r="BW510" s="4">
        <v>574.51400000000001</v>
      </c>
      <c r="BX510" s="4">
        <v>0.50900999999999996</v>
      </c>
      <c r="BY510" s="4">
        <v>-5</v>
      </c>
      <c r="BZ510" s="4">
        <v>1.043701</v>
      </c>
      <c r="CA510" s="4">
        <v>12.438931999999999</v>
      </c>
      <c r="CB510" s="4">
        <v>21.08276</v>
      </c>
    </row>
    <row r="511" spans="1:80">
      <c r="A511" s="2">
        <v>42440</v>
      </c>
      <c r="B511" s="32">
        <v>0.57573423611111108</v>
      </c>
      <c r="C511" s="4">
        <v>8.7949999999999999</v>
      </c>
      <c r="D511" s="4">
        <v>4.3430999999999997</v>
      </c>
      <c r="E511" s="4" t="s">
        <v>155</v>
      </c>
      <c r="F511" s="4">
        <v>43430.972568999998</v>
      </c>
      <c r="G511" s="4">
        <v>1973.5</v>
      </c>
      <c r="H511" s="4">
        <v>56.4</v>
      </c>
      <c r="I511" s="4">
        <v>26238.7</v>
      </c>
      <c r="K511" s="4">
        <v>4.2</v>
      </c>
      <c r="L511" s="4">
        <v>2052</v>
      </c>
      <c r="M511" s="4">
        <v>0.85589999999999999</v>
      </c>
      <c r="N511" s="4">
        <v>7.5278</v>
      </c>
      <c r="O511" s="4">
        <v>3.7172999999999998</v>
      </c>
      <c r="P511" s="4">
        <v>1689.1537000000001</v>
      </c>
      <c r="Q511" s="4">
        <v>48.273899999999998</v>
      </c>
      <c r="R511" s="4">
        <v>1737.4</v>
      </c>
      <c r="S511" s="4">
        <v>1368.789</v>
      </c>
      <c r="T511" s="4">
        <v>39.118200000000002</v>
      </c>
      <c r="U511" s="4">
        <v>1407.9</v>
      </c>
      <c r="V511" s="4">
        <v>26238.6659</v>
      </c>
      <c r="Y511" s="4">
        <v>1756.347</v>
      </c>
      <c r="Z511" s="4">
        <v>0</v>
      </c>
      <c r="AA511" s="4">
        <v>3.5949</v>
      </c>
      <c r="AB511" s="4" t="s">
        <v>384</v>
      </c>
      <c r="AC511" s="4">
        <v>0</v>
      </c>
      <c r="AD511" s="4">
        <v>11.4</v>
      </c>
      <c r="AE511" s="4">
        <v>851</v>
      </c>
      <c r="AF511" s="4">
        <v>876</v>
      </c>
      <c r="AG511" s="4">
        <v>881</v>
      </c>
      <c r="AH511" s="4">
        <v>53</v>
      </c>
      <c r="AI511" s="4">
        <v>25.2</v>
      </c>
      <c r="AJ511" s="4">
        <v>0.57999999999999996</v>
      </c>
      <c r="AK511" s="4">
        <v>987</v>
      </c>
      <c r="AL511" s="4">
        <v>8</v>
      </c>
      <c r="AM511" s="4">
        <v>0</v>
      </c>
      <c r="AN511" s="4">
        <v>31</v>
      </c>
      <c r="AO511" s="4">
        <v>191.4</v>
      </c>
      <c r="AP511" s="4">
        <v>188</v>
      </c>
      <c r="AQ511" s="4">
        <v>4.3</v>
      </c>
      <c r="AR511" s="4">
        <v>195</v>
      </c>
      <c r="AS511" s="4" t="s">
        <v>155</v>
      </c>
      <c r="AT511" s="4">
        <v>2</v>
      </c>
      <c r="AU511" s="5">
        <v>0.78388888888888886</v>
      </c>
      <c r="AV511" s="4">
        <v>47.161503000000003</v>
      </c>
      <c r="AW511" s="4">
        <v>-88.483956000000006</v>
      </c>
      <c r="AX511" s="4">
        <v>313.8</v>
      </c>
      <c r="AY511" s="4">
        <v>35.5</v>
      </c>
      <c r="AZ511" s="4">
        <v>12</v>
      </c>
      <c r="BA511" s="4">
        <v>10</v>
      </c>
      <c r="BB511" s="4" t="s">
        <v>431</v>
      </c>
      <c r="BC511" s="4">
        <v>1.6</v>
      </c>
      <c r="BD511" s="4">
        <v>1.348152</v>
      </c>
      <c r="BE511" s="4">
        <v>3.3240759999999998</v>
      </c>
      <c r="BF511" s="4">
        <v>14.063000000000001</v>
      </c>
      <c r="BG511" s="4">
        <v>12.52</v>
      </c>
      <c r="BH511" s="4">
        <v>0.89</v>
      </c>
      <c r="BI511" s="4">
        <v>16.832999999999998</v>
      </c>
      <c r="BJ511" s="4">
        <v>1645.78</v>
      </c>
      <c r="BK511" s="4">
        <v>517.26700000000005</v>
      </c>
      <c r="BL511" s="4">
        <v>38.673000000000002</v>
      </c>
      <c r="BM511" s="4">
        <v>1.105</v>
      </c>
      <c r="BN511" s="4">
        <v>39.777999999999999</v>
      </c>
      <c r="BO511" s="4">
        <v>31.338000000000001</v>
      </c>
      <c r="BP511" s="4">
        <v>0.89600000000000002</v>
      </c>
      <c r="BQ511" s="4">
        <v>32.234000000000002</v>
      </c>
      <c r="BR511" s="4">
        <v>189.68950000000001</v>
      </c>
      <c r="BU511" s="4">
        <v>76.183999999999997</v>
      </c>
      <c r="BW511" s="4">
        <v>571.46</v>
      </c>
      <c r="BX511" s="4">
        <v>0.46085500000000001</v>
      </c>
      <c r="BY511" s="4">
        <v>-5</v>
      </c>
      <c r="BZ511" s="4">
        <v>1.0424329999999999</v>
      </c>
      <c r="CA511" s="4">
        <v>11.262148</v>
      </c>
      <c r="CB511" s="4">
        <v>21.057137999999998</v>
      </c>
    </row>
    <row r="512" spans="1:80">
      <c r="A512" s="2">
        <v>42440</v>
      </c>
      <c r="B512" s="32">
        <v>0.57574581018518523</v>
      </c>
      <c r="C512" s="4">
        <v>8.9260000000000002</v>
      </c>
      <c r="D512" s="4">
        <v>4.0438000000000001</v>
      </c>
      <c r="E512" s="4" t="s">
        <v>155</v>
      </c>
      <c r="F512" s="4">
        <v>40438.302829</v>
      </c>
      <c r="G512" s="4">
        <v>1795.1</v>
      </c>
      <c r="H512" s="4">
        <v>56.3</v>
      </c>
      <c r="I512" s="4">
        <v>26219.7</v>
      </c>
      <c r="K512" s="4">
        <v>4.2</v>
      </c>
      <c r="L512" s="4">
        <v>2052</v>
      </c>
      <c r="M512" s="4">
        <v>0.85780000000000001</v>
      </c>
      <c r="N512" s="4">
        <v>7.6571999999999996</v>
      </c>
      <c r="O512" s="4">
        <v>3.4689999999999999</v>
      </c>
      <c r="P512" s="4">
        <v>1539.9143999999999</v>
      </c>
      <c r="Q512" s="4">
        <v>48.296599999999998</v>
      </c>
      <c r="R512" s="4">
        <v>1588.2</v>
      </c>
      <c r="S512" s="4">
        <v>1247.9073000000001</v>
      </c>
      <c r="T512" s="4">
        <v>39.138300000000001</v>
      </c>
      <c r="U512" s="4">
        <v>1287</v>
      </c>
      <c r="V512" s="4">
        <v>26219.720300000001</v>
      </c>
      <c r="Y512" s="4">
        <v>1760.2940000000001</v>
      </c>
      <c r="Z512" s="4">
        <v>0</v>
      </c>
      <c r="AA512" s="4">
        <v>3.6029</v>
      </c>
      <c r="AB512" s="4" t="s">
        <v>384</v>
      </c>
      <c r="AC512" s="4">
        <v>0</v>
      </c>
      <c r="AD512" s="4">
        <v>11.5</v>
      </c>
      <c r="AE512" s="4">
        <v>851</v>
      </c>
      <c r="AF512" s="4">
        <v>876</v>
      </c>
      <c r="AG512" s="4">
        <v>880</v>
      </c>
      <c r="AH512" s="4">
        <v>53</v>
      </c>
      <c r="AI512" s="4">
        <v>25.21</v>
      </c>
      <c r="AJ512" s="4">
        <v>0.57999999999999996</v>
      </c>
      <c r="AK512" s="4">
        <v>987</v>
      </c>
      <c r="AL512" s="4">
        <v>8</v>
      </c>
      <c r="AM512" s="4">
        <v>0</v>
      </c>
      <c r="AN512" s="4">
        <v>31</v>
      </c>
      <c r="AO512" s="4">
        <v>191.6</v>
      </c>
      <c r="AP512" s="4">
        <v>188</v>
      </c>
      <c r="AQ512" s="4">
        <v>4.5</v>
      </c>
      <c r="AR512" s="4">
        <v>195</v>
      </c>
      <c r="AS512" s="4" t="s">
        <v>155</v>
      </c>
      <c r="AT512" s="4">
        <v>2</v>
      </c>
      <c r="AU512" s="5">
        <v>0.78390046296296301</v>
      </c>
      <c r="AV512" s="4">
        <v>47.161647000000002</v>
      </c>
      <c r="AW512" s="4">
        <v>-88.484015999999997</v>
      </c>
      <c r="AX512" s="4">
        <v>313.89999999999998</v>
      </c>
      <c r="AY512" s="4">
        <v>35.9</v>
      </c>
      <c r="AZ512" s="4">
        <v>12</v>
      </c>
      <c r="BA512" s="4">
        <v>10</v>
      </c>
      <c r="BB512" s="4" t="s">
        <v>431</v>
      </c>
      <c r="BC512" s="4">
        <v>1.454545</v>
      </c>
      <c r="BD512" s="4">
        <v>1.5</v>
      </c>
      <c r="BE512" s="4">
        <v>3.0606059999999999</v>
      </c>
      <c r="BF512" s="4">
        <v>14.063000000000001</v>
      </c>
      <c r="BG512" s="4">
        <v>12.69</v>
      </c>
      <c r="BH512" s="4">
        <v>0.9</v>
      </c>
      <c r="BI512" s="4">
        <v>16.571000000000002</v>
      </c>
      <c r="BJ512" s="4">
        <v>1688.838</v>
      </c>
      <c r="BK512" s="4">
        <v>486.96300000000002</v>
      </c>
      <c r="BL512" s="4">
        <v>35.567</v>
      </c>
      <c r="BM512" s="4">
        <v>1.1160000000000001</v>
      </c>
      <c r="BN512" s="4">
        <v>36.683</v>
      </c>
      <c r="BO512" s="4">
        <v>28.823</v>
      </c>
      <c r="BP512" s="4">
        <v>0.90400000000000003</v>
      </c>
      <c r="BQ512" s="4">
        <v>29.727</v>
      </c>
      <c r="BR512" s="4">
        <v>191.22409999999999</v>
      </c>
      <c r="BU512" s="4">
        <v>77.028000000000006</v>
      </c>
      <c r="BW512" s="4">
        <v>577.79499999999996</v>
      </c>
      <c r="BX512" s="4">
        <v>0.41437800000000002</v>
      </c>
      <c r="BY512" s="4">
        <v>-5</v>
      </c>
      <c r="BZ512" s="4">
        <v>1.0412699999999999</v>
      </c>
      <c r="CA512" s="4">
        <v>10.126372</v>
      </c>
      <c r="CB512" s="4">
        <v>21.033659</v>
      </c>
    </row>
    <row r="513" spans="1:80">
      <c r="A513" s="2">
        <v>42440</v>
      </c>
      <c r="B513" s="32">
        <v>0.57575738425925926</v>
      </c>
      <c r="C513" s="4">
        <v>8.9600000000000009</v>
      </c>
      <c r="D513" s="4">
        <v>3.8151000000000002</v>
      </c>
      <c r="E513" s="4" t="s">
        <v>155</v>
      </c>
      <c r="F513" s="4">
        <v>38150.526316000003</v>
      </c>
      <c r="G513" s="4">
        <v>1785.9</v>
      </c>
      <c r="H513" s="4">
        <v>56.4</v>
      </c>
      <c r="I513" s="4">
        <v>26072.6</v>
      </c>
      <c r="K513" s="4">
        <v>4.2</v>
      </c>
      <c r="L513" s="4">
        <v>2052</v>
      </c>
      <c r="M513" s="4">
        <v>0.8599</v>
      </c>
      <c r="N513" s="4">
        <v>7.7043999999999997</v>
      </c>
      <c r="O513" s="4">
        <v>3.2805</v>
      </c>
      <c r="P513" s="4">
        <v>1535.6739</v>
      </c>
      <c r="Q513" s="4">
        <v>48.528399999999998</v>
      </c>
      <c r="R513" s="4">
        <v>1584.2</v>
      </c>
      <c r="S513" s="4">
        <v>1244.54</v>
      </c>
      <c r="T513" s="4">
        <v>39.328299999999999</v>
      </c>
      <c r="U513" s="4">
        <v>1283.9000000000001</v>
      </c>
      <c r="V513" s="4">
        <v>26072.6456</v>
      </c>
      <c r="Y513" s="4">
        <v>1764.4680000000001</v>
      </c>
      <c r="Z513" s="4">
        <v>0</v>
      </c>
      <c r="AA513" s="4">
        <v>3.6114999999999999</v>
      </c>
      <c r="AB513" s="4" t="s">
        <v>384</v>
      </c>
      <c r="AC513" s="4">
        <v>0</v>
      </c>
      <c r="AD513" s="4">
        <v>11.5</v>
      </c>
      <c r="AE513" s="4">
        <v>852</v>
      </c>
      <c r="AF513" s="4">
        <v>877</v>
      </c>
      <c r="AG513" s="4">
        <v>881</v>
      </c>
      <c r="AH513" s="4">
        <v>53</v>
      </c>
      <c r="AI513" s="4">
        <v>25.23</v>
      </c>
      <c r="AJ513" s="4">
        <v>0.57999999999999996</v>
      </c>
      <c r="AK513" s="4">
        <v>986</v>
      </c>
      <c r="AL513" s="4">
        <v>8</v>
      </c>
      <c r="AM513" s="4">
        <v>0</v>
      </c>
      <c r="AN513" s="4">
        <v>31</v>
      </c>
      <c r="AO513" s="4">
        <v>191.4</v>
      </c>
      <c r="AP513" s="4">
        <v>188</v>
      </c>
      <c r="AQ513" s="4">
        <v>4.4000000000000004</v>
      </c>
      <c r="AR513" s="4">
        <v>195</v>
      </c>
      <c r="AS513" s="4" t="s">
        <v>155</v>
      </c>
      <c r="AT513" s="4">
        <v>2</v>
      </c>
      <c r="AU513" s="5">
        <v>0.78391203703703705</v>
      </c>
      <c r="AV513" s="4">
        <v>47.161788000000001</v>
      </c>
      <c r="AW513" s="4">
        <v>-88.484074000000007</v>
      </c>
      <c r="AX513" s="4">
        <v>314.10000000000002</v>
      </c>
      <c r="AY513" s="4">
        <v>36.200000000000003</v>
      </c>
      <c r="AZ513" s="4">
        <v>12</v>
      </c>
      <c r="BA513" s="4">
        <v>10</v>
      </c>
      <c r="BB513" s="4" t="s">
        <v>431</v>
      </c>
      <c r="BC513" s="4">
        <v>1.024975</v>
      </c>
      <c r="BD513" s="4">
        <v>1.3751249999999999</v>
      </c>
      <c r="BE513" s="4">
        <v>1.975025</v>
      </c>
      <c r="BF513" s="4">
        <v>14.063000000000001</v>
      </c>
      <c r="BG513" s="4">
        <v>12.89</v>
      </c>
      <c r="BH513" s="4">
        <v>0.92</v>
      </c>
      <c r="BI513" s="4">
        <v>16.295999999999999</v>
      </c>
      <c r="BJ513" s="4">
        <v>1718.81</v>
      </c>
      <c r="BK513" s="4">
        <v>465.80500000000001</v>
      </c>
      <c r="BL513" s="4">
        <v>35.878</v>
      </c>
      <c r="BM513" s="4">
        <v>1.1339999999999999</v>
      </c>
      <c r="BN513" s="4">
        <v>37.012</v>
      </c>
      <c r="BO513" s="4">
        <v>29.076000000000001</v>
      </c>
      <c r="BP513" s="4">
        <v>0.91900000000000004</v>
      </c>
      <c r="BQ513" s="4">
        <v>29.995000000000001</v>
      </c>
      <c r="BR513" s="4">
        <v>192.34100000000001</v>
      </c>
      <c r="BU513" s="4">
        <v>78.099999999999994</v>
      </c>
      <c r="BW513" s="4">
        <v>585.83399999999995</v>
      </c>
      <c r="BX513" s="4">
        <v>0.42518600000000001</v>
      </c>
      <c r="BY513" s="4">
        <v>-5</v>
      </c>
      <c r="BZ513" s="4">
        <v>1.039866</v>
      </c>
      <c r="CA513" s="4">
        <v>10.390483</v>
      </c>
      <c r="CB513" s="4">
        <v>21.005293000000002</v>
      </c>
    </row>
    <row r="514" spans="1:80">
      <c r="A514" s="2">
        <v>42440</v>
      </c>
      <c r="B514" s="32">
        <v>0.5757689583333333</v>
      </c>
      <c r="C514" s="4">
        <v>8.952</v>
      </c>
      <c r="D514" s="4">
        <v>4.0774999999999997</v>
      </c>
      <c r="E514" s="4" t="s">
        <v>155</v>
      </c>
      <c r="F514" s="4">
        <v>40774.609186000002</v>
      </c>
      <c r="G514" s="4">
        <v>1918.8</v>
      </c>
      <c r="H514" s="4">
        <v>61.8</v>
      </c>
      <c r="I514" s="4">
        <v>26161.1</v>
      </c>
      <c r="K514" s="4">
        <v>4.25</v>
      </c>
      <c r="L514" s="4">
        <v>2052</v>
      </c>
      <c r="M514" s="4">
        <v>0.85729999999999995</v>
      </c>
      <c r="N514" s="4">
        <v>7.6745000000000001</v>
      </c>
      <c r="O514" s="4">
        <v>3.4956999999999998</v>
      </c>
      <c r="P514" s="4">
        <v>1645.0255999999999</v>
      </c>
      <c r="Q514" s="4">
        <v>52.993299999999998</v>
      </c>
      <c r="R514" s="4">
        <v>1698</v>
      </c>
      <c r="S514" s="4">
        <v>1333.1608000000001</v>
      </c>
      <c r="T514" s="4">
        <v>42.946800000000003</v>
      </c>
      <c r="U514" s="4">
        <v>1376.1</v>
      </c>
      <c r="V514" s="4">
        <v>26161.065200000001</v>
      </c>
      <c r="Y514" s="4">
        <v>1759.2059999999999</v>
      </c>
      <c r="Z514" s="4">
        <v>0</v>
      </c>
      <c r="AA514" s="4">
        <v>3.6408999999999998</v>
      </c>
      <c r="AB514" s="4" t="s">
        <v>384</v>
      </c>
      <c r="AC514" s="4">
        <v>0</v>
      </c>
      <c r="AD514" s="4">
        <v>11.5</v>
      </c>
      <c r="AE514" s="4">
        <v>851</v>
      </c>
      <c r="AF514" s="4">
        <v>877</v>
      </c>
      <c r="AG514" s="4">
        <v>881</v>
      </c>
      <c r="AH514" s="4">
        <v>53</v>
      </c>
      <c r="AI514" s="4">
        <v>25.23</v>
      </c>
      <c r="AJ514" s="4">
        <v>0.57999999999999996</v>
      </c>
      <c r="AK514" s="4">
        <v>986</v>
      </c>
      <c r="AL514" s="4">
        <v>8</v>
      </c>
      <c r="AM514" s="4">
        <v>0</v>
      </c>
      <c r="AN514" s="4">
        <v>31</v>
      </c>
      <c r="AO514" s="4">
        <v>192</v>
      </c>
      <c r="AP514" s="4">
        <v>188</v>
      </c>
      <c r="AQ514" s="4">
        <v>4.3</v>
      </c>
      <c r="AR514" s="4">
        <v>195</v>
      </c>
      <c r="AS514" s="4" t="s">
        <v>155</v>
      </c>
      <c r="AT514" s="4">
        <v>2</v>
      </c>
      <c r="AU514" s="5">
        <v>0.78392361111111108</v>
      </c>
      <c r="AV514" s="4">
        <v>47.161921999999997</v>
      </c>
      <c r="AW514" s="4">
        <v>-88.484138000000002</v>
      </c>
      <c r="AX514" s="4">
        <v>314.2</v>
      </c>
      <c r="AY514" s="4">
        <v>35.4</v>
      </c>
      <c r="AZ514" s="4">
        <v>12</v>
      </c>
      <c r="BA514" s="4">
        <v>10</v>
      </c>
      <c r="BB514" s="4" t="s">
        <v>431</v>
      </c>
      <c r="BC514" s="4">
        <v>1.1000000000000001</v>
      </c>
      <c r="BD514" s="4">
        <v>1</v>
      </c>
      <c r="BE514" s="4">
        <v>1.9</v>
      </c>
      <c r="BF514" s="4">
        <v>14.063000000000001</v>
      </c>
      <c r="BG514" s="4">
        <v>12.64</v>
      </c>
      <c r="BH514" s="4">
        <v>0.9</v>
      </c>
      <c r="BI514" s="4">
        <v>16.643999999999998</v>
      </c>
      <c r="BJ514" s="4">
        <v>1687.962</v>
      </c>
      <c r="BK514" s="4">
        <v>489.34699999999998</v>
      </c>
      <c r="BL514" s="4">
        <v>37.89</v>
      </c>
      <c r="BM514" s="4">
        <v>1.2210000000000001</v>
      </c>
      <c r="BN514" s="4">
        <v>39.11</v>
      </c>
      <c r="BO514" s="4">
        <v>30.706</v>
      </c>
      <c r="BP514" s="4">
        <v>0.98899999999999999</v>
      </c>
      <c r="BQ514" s="4">
        <v>31.696000000000002</v>
      </c>
      <c r="BR514" s="4">
        <v>190.26660000000001</v>
      </c>
      <c r="BU514" s="4">
        <v>76.766999999999996</v>
      </c>
      <c r="BW514" s="4">
        <v>582.25400000000002</v>
      </c>
      <c r="BX514" s="4">
        <v>0.48234100000000002</v>
      </c>
      <c r="BY514" s="4">
        <v>-5</v>
      </c>
      <c r="BZ514" s="4">
        <v>1.0414330000000001</v>
      </c>
      <c r="CA514" s="4">
        <v>11.787208</v>
      </c>
      <c r="CB514" s="4">
        <v>21.036947000000001</v>
      </c>
    </row>
    <row r="515" spans="1:80">
      <c r="A515" s="2">
        <v>42440</v>
      </c>
      <c r="B515" s="32">
        <v>0.57578053240740734</v>
      </c>
      <c r="C515" s="4">
        <v>8.7870000000000008</v>
      </c>
      <c r="D515" s="4">
        <v>4.125</v>
      </c>
      <c r="E515" s="4" t="s">
        <v>155</v>
      </c>
      <c r="F515" s="4">
        <v>41250.032231999998</v>
      </c>
      <c r="G515" s="4">
        <v>1990.6</v>
      </c>
      <c r="H515" s="4">
        <v>54.7</v>
      </c>
      <c r="I515" s="4">
        <v>26093.200000000001</v>
      </c>
      <c r="K515" s="4">
        <v>4.3</v>
      </c>
      <c r="L515" s="4">
        <v>2052</v>
      </c>
      <c r="M515" s="4">
        <v>0.85829999999999995</v>
      </c>
      <c r="N515" s="4">
        <v>7.5420999999999996</v>
      </c>
      <c r="O515" s="4">
        <v>3.5406</v>
      </c>
      <c r="P515" s="4">
        <v>1708.5598</v>
      </c>
      <c r="Q515" s="4">
        <v>46.950699999999998</v>
      </c>
      <c r="R515" s="4">
        <v>1755.5</v>
      </c>
      <c r="S515" s="4">
        <v>1383.5577000000001</v>
      </c>
      <c r="T515" s="4">
        <v>38.0197</v>
      </c>
      <c r="U515" s="4">
        <v>1421.6</v>
      </c>
      <c r="V515" s="4">
        <v>26093.155200000001</v>
      </c>
      <c r="Y515" s="4">
        <v>1761.2940000000001</v>
      </c>
      <c r="Z515" s="4">
        <v>0</v>
      </c>
      <c r="AA515" s="4">
        <v>3.6907999999999999</v>
      </c>
      <c r="AB515" s="4" t="s">
        <v>384</v>
      </c>
      <c r="AC515" s="4">
        <v>0</v>
      </c>
      <c r="AD515" s="4">
        <v>11.5</v>
      </c>
      <c r="AE515" s="4">
        <v>850</v>
      </c>
      <c r="AF515" s="4">
        <v>877</v>
      </c>
      <c r="AG515" s="4">
        <v>880</v>
      </c>
      <c r="AH515" s="4">
        <v>52.6</v>
      </c>
      <c r="AI515" s="4">
        <v>25.02</v>
      </c>
      <c r="AJ515" s="4">
        <v>0.56999999999999995</v>
      </c>
      <c r="AK515" s="4">
        <v>986</v>
      </c>
      <c r="AL515" s="4">
        <v>8</v>
      </c>
      <c r="AM515" s="4">
        <v>0</v>
      </c>
      <c r="AN515" s="4">
        <v>31</v>
      </c>
      <c r="AO515" s="4">
        <v>192</v>
      </c>
      <c r="AP515" s="4">
        <v>188</v>
      </c>
      <c r="AQ515" s="4">
        <v>4.5</v>
      </c>
      <c r="AR515" s="4">
        <v>195</v>
      </c>
      <c r="AS515" s="4" t="s">
        <v>155</v>
      </c>
      <c r="AT515" s="4">
        <v>2</v>
      </c>
      <c r="AU515" s="5">
        <v>0.78393518518518512</v>
      </c>
      <c r="AV515" s="4">
        <v>47.162056999999997</v>
      </c>
      <c r="AW515" s="4">
        <v>-88.484200000000001</v>
      </c>
      <c r="AX515" s="4">
        <v>314.39999999999998</v>
      </c>
      <c r="AY515" s="4">
        <v>35.4</v>
      </c>
      <c r="AZ515" s="4">
        <v>12</v>
      </c>
      <c r="BA515" s="4">
        <v>10</v>
      </c>
      <c r="BB515" s="4" t="s">
        <v>431</v>
      </c>
      <c r="BC515" s="4">
        <v>1.1000000000000001</v>
      </c>
      <c r="BD515" s="4">
        <v>1.0493509999999999</v>
      </c>
      <c r="BE515" s="4">
        <v>1.9246749999999999</v>
      </c>
      <c r="BF515" s="4">
        <v>14.063000000000001</v>
      </c>
      <c r="BG515" s="4">
        <v>12.73</v>
      </c>
      <c r="BH515" s="4">
        <v>0.91</v>
      </c>
      <c r="BI515" s="4">
        <v>16.504999999999999</v>
      </c>
      <c r="BJ515" s="4">
        <v>1670.2909999999999</v>
      </c>
      <c r="BK515" s="4">
        <v>499.06099999999998</v>
      </c>
      <c r="BL515" s="4">
        <v>39.625</v>
      </c>
      <c r="BM515" s="4">
        <v>1.089</v>
      </c>
      <c r="BN515" s="4">
        <v>40.713000000000001</v>
      </c>
      <c r="BO515" s="4">
        <v>32.087000000000003</v>
      </c>
      <c r="BP515" s="4">
        <v>0.88200000000000001</v>
      </c>
      <c r="BQ515" s="4">
        <v>32.969000000000001</v>
      </c>
      <c r="BR515" s="4">
        <v>191.08240000000001</v>
      </c>
      <c r="BU515" s="4">
        <v>77.388999999999996</v>
      </c>
      <c r="BW515" s="4">
        <v>594.31899999999996</v>
      </c>
      <c r="BX515" s="4">
        <v>0.56323800000000002</v>
      </c>
      <c r="BY515" s="4">
        <v>-5</v>
      </c>
      <c r="BZ515" s="4">
        <v>1.0415669999999999</v>
      </c>
      <c r="CA515" s="4">
        <v>13.764129000000001</v>
      </c>
      <c r="CB515" s="4">
        <v>21.039653000000001</v>
      </c>
    </row>
    <row r="516" spans="1:80">
      <c r="A516" s="2">
        <v>42440</v>
      </c>
      <c r="B516" s="32">
        <v>0.57579210648148149</v>
      </c>
      <c r="C516" s="4">
        <v>8.6159999999999997</v>
      </c>
      <c r="D516" s="4">
        <v>4.1749999999999998</v>
      </c>
      <c r="E516" s="4" t="s">
        <v>155</v>
      </c>
      <c r="F516" s="4">
        <v>41750.200500999999</v>
      </c>
      <c r="G516" s="4">
        <v>2041.8</v>
      </c>
      <c r="H516" s="4">
        <v>59.4</v>
      </c>
      <c r="I516" s="4">
        <v>26863.7</v>
      </c>
      <c r="K516" s="4">
        <v>4.3</v>
      </c>
      <c r="L516" s="4">
        <v>2052</v>
      </c>
      <c r="M516" s="4">
        <v>0.85850000000000004</v>
      </c>
      <c r="N516" s="4">
        <v>7.3967000000000001</v>
      </c>
      <c r="O516" s="4">
        <v>3.5842999999999998</v>
      </c>
      <c r="P516" s="4">
        <v>1752.9223999999999</v>
      </c>
      <c r="Q516" s="4">
        <v>51.015300000000003</v>
      </c>
      <c r="R516" s="4">
        <v>1803.9</v>
      </c>
      <c r="S516" s="4">
        <v>1418.0168000000001</v>
      </c>
      <c r="T516" s="4">
        <v>41.268500000000003</v>
      </c>
      <c r="U516" s="4">
        <v>1459.3</v>
      </c>
      <c r="V516" s="4">
        <v>26863.654699999999</v>
      </c>
      <c r="Y516" s="4">
        <v>1761.6759999999999</v>
      </c>
      <c r="Z516" s="4">
        <v>0</v>
      </c>
      <c r="AA516" s="4">
        <v>3.6916000000000002</v>
      </c>
      <c r="AB516" s="4" t="s">
        <v>384</v>
      </c>
      <c r="AC516" s="4">
        <v>0</v>
      </c>
      <c r="AD516" s="4">
        <v>11.5</v>
      </c>
      <c r="AE516" s="4">
        <v>850</v>
      </c>
      <c r="AF516" s="4">
        <v>876</v>
      </c>
      <c r="AG516" s="4">
        <v>880</v>
      </c>
      <c r="AH516" s="4">
        <v>52</v>
      </c>
      <c r="AI516" s="4">
        <v>24.75</v>
      </c>
      <c r="AJ516" s="4">
        <v>0.56999999999999995</v>
      </c>
      <c r="AK516" s="4">
        <v>986</v>
      </c>
      <c r="AL516" s="4">
        <v>8</v>
      </c>
      <c r="AM516" s="4">
        <v>0</v>
      </c>
      <c r="AN516" s="4">
        <v>31</v>
      </c>
      <c r="AO516" s="4">
        <v>192</v>
      </c>
      <c r="AP516" s="4">
        <v>188</v>
      </c>
      <c r="AQ516" s="4">
        <v>4.5999999999999996</v>
      </c>
      <c r="AR516" s="4">
        <v>195</v>
      </c>
      <c r="AS516" s="4" t="s">
        <v>155</v>
      </c>
      <c r="AT516" s="4">
        <v>2</v>
      </c>
      <c r="AU516" s="5">
        <v>0.78394675925925927</v>
      </c>
      <c r="AV516" s="4">
        <v>47.162194999999997</v>
      </c>
      <c r="AW516" s="4">
        <v>-88.484260000000006</v>
      </c>
      <c r="AX516" s="4">
        <v>314.60000000000002</v>
      </c>
      <c r="AY516" s="4">
        <v>35.4</v>
      </c>
      <c r="AZ516" s="4">
        <v>12</v>
      </c>
      <c r="BA516" s="4">
        <v>10</v>
      </c>
      <c r="BB516" s="4" t="s">
        <v>431</v>
      </c>
      <c r="BC516" s="4">
        <v>1.1000000000000001</v>
      </c>
      <c r="BD516" s="4">
        <v>1.2</v>
      </c>
      <c r="BE516" s="4">
        <v>2</v>
      </c>
      <c r="BF516" s="4">
        <v>14.063000000000001</v>
      </c>
      <c r="BG516" s="4">
        <v>12.74</v>
      </c>
      <c r="BH516" s="4">
        <v>0.91</v>
      </c>
      <c r="BI516" s="4">
        <v>16.48</v>
      </c>
      <c r="BJ516" s="4">
        <v>1641.0509999999999</v>
      </c>
      <c r="BK516" s="4">
        <v>506.13499999999999</v>
      </c>
      <c r="BL516" s="4">
        <v>40.726999999999997</v>
      </c>
      <c r="BM516" s="4">
        <v>1.1850000000000001</v>
      </c>
      <c r="BN516" s="4">
        <v>41.911999999999999</v>
      </c>
      <c r="BO516" s="4">
        <v>32.945999999999998</v>
      </c>
      <c r="BP516" s="4">
        <v>0.95899999999999996</v>
      </c>
      <c r="BQ516" s="4">
        <v>33.905000000000001</v>
      </c>
      <c r="BR516" s="4">
        <v>197.0805</v>
      </c>
      <c r="BU516" s="4">
        <v>77.545000000000002</v>
      </c>
      <c r="BW516" s="4">
        <v>595.52200000000005</v>
      </c>
      <c r="BX516" s="4">
        <v>0.58775200000000005</v>
      </c>
      <c r="BY516" s="4">
        <v>-5</v>
      </c>
      <c r="BZ516" s="4">
        <v>1.041866</v>
      </c>
      <c r="CA516" s="4">
        <v>14.363189999999999</v>
      </c>
      <c r="CB516" s="4">
        <v>21.045693</v>
      </c>
    </row>
    <row r="517" spans="1:80">
      <c r="A517" s="2">
        <v>42440</v>
      </c>
      <c r="B517" s="32">
        <v>0.57580368055555553</v>
      </c>
      <c r="C517" s="4">
        <v>8.5299999999999994</v>
      </c>
      <c r="D517" s="4">
        <v>4.3997999999999999</v>
      </c>
      <c r="E517" s="4" t="s">
        <v>155</v>
      </c>
      <c r="F517" s="4">
        <v>43997.667238000002</v>
      </c>
      <c r="G517" s="4">
        <v>2182.6</v>
      </c>
      <c r="H517" s="4">
        <v>69.599999999999994</v>
      </c>
      <c r="I517" s="4">
        <v>27696.5</v>
      </c>
      <c r="K517" s="4">
        <v>4.4000000000000004</v>
      </c>
      <c r="L517" s="4">
        <v>2052</v>
      </c>
      <c r="M517" s="4">
        <v>0.85609999999999997</v>
      </c>
      <c r="N517" s="4">
        <v>7.3029000000000002</v>
      </c>
      <c r="O517" s="4">
        <v>3.7667999999999999</v>
      </c>
      <c r="P517" s="4">
        <v>1868.6061</v>
      </c>
      <c r="Q517" s="4">
        <v>59.614699999999999</v>
      </c>
      <c r="R517" s="4">
        <v>1928.2</v>
      </c>
      <c r="S517" s="4">
        <v>1512.7907</v>
      </c>
      <c r="T517" s="4">
        <v>48.262999999999998</v>
      </c>
      <c r="U517" s="4">
        <v>1561.1</v>
      </c>
      <c r="V517" s="4">
        <v>27696.488700000002</v>
      </c>
      <c r="Y517" s="4">
        <v>1756.8150000000001</v>
      </c>
      <c r="Z517" s="4">
        <v>0</v>
      </c>
      <c r="AA517" s="4">
        <v>3.7669999999999999</v>
      </c>
      <c r="AB517" s="4" t="s">
        <v>384</v>
      </c>
      <c r="AC517" s="4">
        <v>0</v>
      </c>
      <c r="AD517" s="4">
        <v>11.5</v>
      </c>
      <c r="AE517" s="4">
        <v>849</v>
      </c>
      <c r="AF517" s="4">
        <v>876</v>
      </c>
      <c r="AG517" s="4">
        <v>879</v>
      </c>
      <c r="AH517" s="4">
        <v>52.4</v>
      </c>
      <c r="AI517" s="4">
        <v>24.96</v>
      </c>
      <c r="AJ517" s="4">
        <v>0.56999999999999995</v>
      </c>
      <c r="AK517" s="4">
        <v>986</v>
      </c>
      <c r="AL517" s="4">
        <v>8</v>
      </c>
      <c r="AM517" s="4">
        <v>0</v>
      </c>
      <c r="AN517" s="4">
        <v>31</v>
      </c>
      <c r="AO517" s="4">
        <v>192</v>
      </c>
      <c r="AP517" s="4">
        <v>188</v>
      </c>
      <c r="AQ517" s="4">
        <v>4.5</v>
      </c>
      <c r="AR517" s="4">
        <v>195</v>
      </c>
      <c r="AS517" s="4" t="s">
        <v>155</v>
      </c>
      <c r="AT517" s="4">
        <v>2</v>
      </c>
      <c r="AU517" s="5">
        <v>0.78395833333333342</v>
      </c>
      <c r="AV517" s="4">
        <v>47.162334999999999</v>
      </c>
      <c r="AW517" s="4">
        <v>-88.484297999999995</v>
      </c>
      <c r="AX517" s="4">
        <v>314.8</v>
      </c>
      <c r="AY517" s="4">
        <v>35.9</v>
      </c>
      <c r="AZ517" s="4">
        <v>12</v>
      </c>
      <c r="BA517" s="4">
        <v>9</v>
      </c>
      <c r="BB517" s="4" t="s">
        <v>428</v>
      </c>
      <c r="BC517" s="4">
        <v>1.0510489999999999</v>
      </c>
      <c r="BD517" s="4">
        <v>1.2244759999999999</v>
      </c>
      <c r="BE517" s="4">
        <v>1.9755240000000001</v>
      </c>
      <c r="BF517" s="4">
        <v>14.063000000000001</v>
      </c>
      <c r="BG517" s="4">
        <v>12.52</v>
      </c>
      <c r="BH517" s="4">
        <v>0.89</v>
      </c>
      <c r="BI517" s="4">
        <v>16.802</v>
      </c>
      <c r="BJ517" s="4">
        <v>1600.0419999999999</v>
      </c>
      <c r="BK517" s="4">
        <v>525.27800000000002</v>
      </c>
      <c r="BL517" s="4">
        <v>42.872999999999998</v>
      </c>
      <c r="BM517" s="4">
        <v>1.3680000000000001</v>
      </c>
      <c r="BN517" s="4">
        <v>44.241</v>
      </c>
      <c r="BO517" s="4">
        <v>34.71</v>
      </c>
      <c r="BP517" s="4">
        <v>1.107</v>
      </c>
      <c r="BQ517" s="4">
        <v>35.817</v>
      </c>
      <c r="BR517" s="4">
        <v>200.65719999999999</v>
      </c>
      <c r="BU517" s="4">
        <v>76.367000000000004</v>
      </c>
      <c r="BW517" s="4">
        <v>600.11400000000003</v>
      </c>
      <c r="BX517" s="4">
        <v>0.52395800000000003</v>
      </c>
      <c r="BY517" s="4">
        <v>-5</v>
      </c>
      <c r="BZ517" s="4">
        <v>1.042567</v>
      </c>
      <c r="CA517" s="4">
        <v>12.804224</v>
      </c>
      <c r="CB517" s="4">
        <v>21.059853</v>
      </c>
    </row>
    <row r="518" spans="1:80">
      <c r="A518" s="2">
        <v>42440</v>
      </c>
      <c r="B518" s="32">
        <v>0.57581525462962968</v>
      </c>
      <c r="C518" s="4">
        <v>8.5429999999999993</v>
      </c>
      <c r="D518" s="4">
        <v>4.4515000000000002</v>
      </c>
      <c r="E518" s="4" t="s">
        <v>155</v>
      </c>
      <c r="F518" s="4">
        <v>44515.310733999999</v>
      </c>
      <c r="G518" s="4">
        <v>2235.1</v>
      </c>
      <c r="H518" s="4">
        <v>71.099999999999994</v>
      </c>
      <c r="I518" s="4">
        <v>27249</v>
      </c>
      <c r="K518" s="4">
        <v>4.5</v>
      </c>
      <c r="L518" s="4">
        <v>2052</v>
      </c>
      <c r="M518" s="4">
        <v>0.85599999999999998</v>
      </c>
      <c r="N518" s="4">
        <v>7.3132000000000001</v>
      </c>
      <c r="O518" s="4">
        <v>3.8106</v>
      </c>
      <c r="P518" s="4">
        <v>1913.3004000000001</v>
      </c>
      <c r="Q518" s="4">
        <v>60.894100000000002</v>
      </c>
      <c r="R518" s="4">
        <v>1974.2</v>
      </c>
      <c r="S518" s="4">
        <v>1549.3525999999999</v>
      </c>
      <c r="T518" s="4">
        <v>49.3108</v>
      </c>
      <c r="U518" s="4">
        <v>1598.7</v>
      </c>
      <c r="V518" s="4">
        <v>27248.9738</v>
      </c>
      <c r="Y518" s="4">
        <v>1756.557</v>
      </c>
      <c r="Z518" s="4">
        <v>0</v>
      </c>
      <c r="AA518" s="4">
        <v>3.8521000000000001</v>
      </c>
      <c r="AB518" s="4" t="s">
        <v>384</v>
      </c>
      <c r="AC518" s="4">
        <v>0</v>
      </c>
      <c r="AD518" s="4">
        <v>11.5</v>
      </c>
      <c r="AE518" s="4">
        <v>849</v>
      </c>
      <c r="AF518" s="4">
        <v>874</v>
      </c>
      <c r="AG518" s="4">
        <v>879</v>
      </c>
      <c r="AH518" s="4">
        <v>52.6</v>
      </c>
      <c r="AI518" s="4">
        <v>25.02</v>
      </c>
      <c r="AJ518" s="4">
        <v>0.56999999999999995</v>
      </c>
      <c r="AK518" s="4">
        <v>986</v>
      </c>
      <c r="AL518" s="4">
        <v>8</v>
      </c>
      <c r="AM518" s="4">
        <v>0</v>
      </c>
      <c r="AN518" s="4">
        <v>31</v>
      </c>
      <c r="AO518" s="4">
        <v>192</v>
      </c>
      <c r="AP518" s="4">
        <v>188</v>
      </c>
      <c r="AQ518" s="4">
        <v>4.5999999999999996</v>
      </c>
      <c r="AR518" s="4">
        <v>195</v>
      </c>
      <c r="AS518" s="4" t="s">
        <v>155</v>
      </c>
      <c r="AT518" s="4">
        <v>2</v>
      </c>
      <c r="AU518" s="5">
        <v>0.78396990740740735</v>
      </c>
      <c r="AV518" s="4">
        <v>47.162486999999999</v>
      </c>
      <c r="AW518" s="4">
        <v>-88.484271000000007</v>
      </c>
      <c r="AX518" s="4">
        <v>314.89999999999998</v>
      </c>
      <c r="AY518" s="4">
        <v>37.299999999999997</v>
      </c>
      <c r="AZ518" s="4">
        <v>12</v>
      </c>
      <c r="BA518" s="4">
        <v>9</v>
      </c>
      <c r="BB518" s="4" t="s">
        <v>428</v>
      </c>
      <c r="BC518" s="4">
        <v>0.9</v>
      </c>
      <c r="BD518" s="4">
        <v>1.3</v>
      </c>
      <c r="BE518" s="4">
        <v>1.9</v>
      </c>
      <c r="BF518" s="4">
        <v>14.063000000000001</v>
      </c>
      <c r="BG518" s="4">
        <v>12.51</v>
      </c>
      <c r="BH518" s="4">
        <v>0.89</v>
      </c>
      <c r="BI518" s="4">
        <v>16.818999999999999</v>
      </c>
      <c r="BJ518" s="4">
        <v>1601.2180000000001</v>
      </c>
      <c r="BK518" s="4">
        <v>531.02099999999996</v>
      </c>
      <c r="BL518" s="4">
        <v>43.869</v>
      </c>
      <c r="BM518" s="4">
        <v>1.3959999999999999</v>
      </c>
      <c r="BN518" s="4">
        <v>45.265000000000001</v>
      </c>
      <c r="BO518" s="4">
        <v>35.524000000000001</v>
      </c>
      <c r="BP518" s="4">
        <v>1.131</v>
      </c>
      <c r="BQ518" s="4">
        <v>36.655000000000001</v>
      </c>
      <c r="BR518" s="4">
        <v>197.2818</v>
      </c>
      <c r="BU518" s="4">
        <v>76.305000000000007</v>
      </c>
      <c r="BW518" s="4">
        <v>613.24800000000005</v>
      </c>
      <c r="BX518" s="4">
        <v>0.55864100000000005</v>
      </c>
      <c r="BY518" s="4">
        <v>-5</v>
      </c>
      <c r="BZ518" s="4">
        <v>1.0415669999999999</v>
      </c>
      <c r="CA518" s="4">
        <v>13.65179</v>
      </c>
      <c r="CB518" s="4">
        <v>21.039653000000001</v>
      </c>
    </row>
    <row r="519" spans="1:80">
      <c r="A519" s="2">
        <v>42440</v>
      </c>
      <c r="B519" s="32">
        <v>0.57582682870370372</v>
      </c>
      <c r="C519" s="4">
        <v>8.6170000000000009</v>
      </c>
      <c r="D519" s="4">
        <v>4.3395999999999999</v>
      </c>
      <c r="E519" s="4" t="s">
        <v>155</v>
      </c>
      <c r="F519" s="4">
        <v>43395.531915</v>
      </c>
      <c r="G519" s="4">
        <v>2239.4</v>
      </c>
      <c r="H519" s="4">
        <v>71.2</v>
      </c>
      <c r="I519" s="4">
        <v>26504.7</v>
      </c>
      <c r="K519" s="4">
        <v>4.5</v>
      </c>
      <c r="L519" s="4">
        <v>2052</v>
      </c>
      <c r="M519" s="4">
        <v>0.85729999999999995</v>
      </c>
      <c r="N519" s="4">
        <v>7.3875999999999999</v>
      </c>
      <c r="O519" s="4">
        <v>3.7204000000000002</v>
      </c>
      <c r="P519" s="4">
        <v>1919.8562999999999</v>
      </c>
      <c r="Q519" s="4">
        <v>61.041200000000003</v>
      </c>
      <c r="R519" s="4">
        <v>1980.9</v>
      </c>
      <c r="S519" s="4">
        <v>1554.2819</v>
      </c>
      <c r="T519" s="4">
        <v>49.417900000000003</v>
      </c>
      <c r="U519" s="4">
        <v>1603.7</v>
      </c>
      <c r="V519" s="4">
        <v>26504.7019</v>
      </c>
      <c r="Y519" s="4">
        <v>1759.22</v>
      </c>
      <c r="Z519" s="4">
        <v>0</v>
      </c>
      <c r="AA519" s="4">
        <v>3.8578999999999999</v>
      </c>
      <c r="AB519" s="4" t="s">
        <v>384</v>
      </c>
      <c r="AC519" s="4">
        <v>0</v>
      </c>
      <c r="AD519" s="4">
        <v>11.5</v>
      </c>
      <c r="AE519" s="4">
        <v>848</v>
      </c>
      <c r="AF519" s="4">
        <v>872</v>
      </c>
      <c r="AG519" s="4">
        <v>879</v>
      </c>
      <c r="AH519" s="4">
        <v>52.4</v>
      </c>
      <c r="AI519" s="4">
        <v>24.96</v>
      </c>
      <c r="AJ519" s="4">
        <v>0.56999999999999995</v>
      </c>
      <c r="AK519" s="4">
        <v>986</v>
      </c>
      <c r="AL519" s="4">
        <v>8</v>
      </c>
      <c r="AM519" s="4">
        <v>0</v>
      </c>
      <c r="AN519" s="4">
        <v>31</v>
      </c>
      <c r="AO519" s="4">
        <v>192</v>
      </c>
      <c r="AP519" s="4">
        <v>188</v>
      </c>
      <c r="AQ519" s="4">
        <v>4.7</v>
      </c>
      <c r="AR519" s="4">
        <v>195</v>
      </c>
      <c r="AS519" s="4" t="s">
        <v>155</v>
      </c>
      <c r="AT519" s="4">
        <v>2</v>
      </c>
      <c r="AU519" s="5">
        <v>0.7839814814814815</v>
      </c>
      <c r="AV519" s="4">
        <v>47.162641000000001</v>
      </c>
      <c r="AW519" s="4">
        <v>-88.484252999999995</v>
      </c>
      <c r="AX519" s="4">
        <v>315</v>
      </c>
      <c r="AY519" s="4">
        <v>37.700000000000003</v>
      </c>
      <c r="AZ519" s="4">
        <v>12</v>
      </c>
      <c r="BA519" s="4">
        <v>9</v>
      </c>
      <c r="BB519" s="4" t="s">
        <v>428</v>
      </c>
      <c r="BC519" s="4">
        <v>0.92427599999999999</v>
      </c>
      <c r="BD519" s="4">
        <v>1.2271730000000001</v>
      </c>
      <c r="BE519" s="4">
        <v>1.9</v>
      </c>
      <c r="BF519" s="4">
        <v>14.063000000000001</v>
      </c>
      <c r="BG519" s="4">
        <v>12.63</v>
      </c>
      <c r="BH519" s="4">
        <v>0.9</v>
      </c>
      <c r="BI519" s="4">
        <v>16.643000000000001</v>
      </c>
      <c r="BJ519" s="4">
        <v>1628.1489999999999</v>
      </c>
      <c r="BK519" s="4">
        <v>521.86</v>
      </c>
      <c r="BL519" s="4">
        <v>44.308999999999997</v>
      </c>
      <c r="BM519" s="4">
        <v>1.409</v>
      </c>
      <c r="BN519" s="4">
        <v>45.718000000000004</v>
      </c>
      <c r="BO519" s="4">
        <v>35.872</v>
      </c>
      <c r="BP519" s="4">
        <v>1.141</v>
      </c>
      <c r="BQ519" s="4">
        <v>37.012999999999998</v>
      </c>
      <c r="BR519" s="4">
        <v>193.15610000000001</v>
      </c>
      <c r="BU519" s="4">
        <v>76.923000000000002</v>
      </c>
      <c r="BW519" s="4">
        <v>618.22</v>
      </c>
      <c r="BX519" s="4">
        <v>0.62522599999999995</v>
      </c>
      <c r="BY519" s="4">
        <v>-5</v>
      </c>
      <c r="BZ519" s="4">
        <v>1.0409999999999999</v>
      </c>
      <c r="CA519" s="4">
        <v>15.278961000000001</v>
      </c>
      <c r="CB519" s="4">
        <v>21.028199999999998</v>
      </c>
    </row>
    <row r="520" spans="1:80">
      <c r="A520" s="2">
        <v>42440</v>
      </c>
      <c r="B520" s="32">
        <v>0.57583840277777776</v>
      </c>
      <c r="C520" s="4">
        <v>8.5559999999999992</v>
      </c>
      <c r="D520" s="4">
        <v>4.2742000000000004</v>
      </c>
      <c r="E520" s="4" t="s">
        <v>155</v>
      </c>
      <c r="F520" s="4">
        <v>42741.551019999999</v>
      </c>
      <c r="G520" s="4">
        <v>2251.4</v>
      </c>
      <c r="H520" s="4">
        <v>71.2</v>
      </c>
      <c r="I520" s="4">
        <v>26395.5</v>
      </c>
      <c r="K520" s="4">
        <v>4.46</v>
      </c>
      <c r="L520" s="4">
        <v>2052</v>
      </c>
      <c r="M520" s="4">
        <v>0.85850000000000004</v>
      </c>
      <c r="N520" s="4">
        <v>7.3452000000000002</v>
      </c>
      <c r="O520" s="4">
        <v>3.6692999999999998</v>
      </c>
      <c r="P520" s="4">
        <v>1932.8103000000001</v>
      </c>
      <c r="Q520" s="4">
        <v>61.124099999999999</v>
      </c>
      <c r="R520" s="4">
        <v>1993.9</v>
      </c>
      <c r="S520" s="4">
        <v>1566.3870999999999</v>
      </c>
      <c r="T520" s="4">
        <v>49.536200000000001</v>
      </c>
      <c r="U520" s="4">
        <v>1615.9</v>
      </c>
      <c r="V520" s="4">
        <v>26395.545900000001</v>
      </c>
      <c r="Y520" s="4">
        <v>1761.6120000000001</v>
      </c>
      <c r="Z520" s="4">
        <v>0</v>
      </c>
      <c r="AA520" s="4">
        <v>3.8262999999999998</v>
      </c>
      <c r="AB520" s="4" t="s">
        <v>384</v>
      </c>
      <c r="AC520" s="4">
        <v>0</v>
      </c>
      <c r="AD520" s="4">
        <v>11.5</v>
      </c>
      <c r="AE520" s="4">
        <v>848</v>
      </c>
      <c r="AF520" s="4">
        <v>872</v>
      </c>
      <c r="AG520" s="4">
        <v>878</v>
      </c>
      <c r="AH520" s="4">
        <v>53</v>
      </c>
      <c r="AI520" s="4">
        <v>25.23</v>
      </c>
      <c r="AJ520" s="4">
        <v>0.57999999999999996</v>
      </c>
      <c r="AK520" s="4">
        <v>986</v>
      </c>
      <c r="AL520" s="4">
        <v>8</v>
      </c>
      <c r="AM520" s="4">
        <v>0</v>
      </c>
      <c r="AN520" s="4">
        <v>31</v>
      </c>
      <c r="AO520" s="4">
        <v>192</v>
      </c>
      <c r="AP520" s="4">
        <v>188</v>
      </c>
      <c r="AQ520" s="4">
        <v>4.7</v>
      </c>
      <c r="AR520" s="4">
        <v>195</v>
      </c>
      <c r="AS520" s="4" t="s">
        <v>155</v>
      </c>
      <c r="AT520" s="4">
        <v>2</v>
      </c>
      <c r="AU520" s="5">
        <v>0.78399305555555554</v>
      </c>
      <c r="AV520" s="4">
        <v>47.162807000000001</v>
      </c>
      <c r="AW520" s="4">
        <v>-88.484251999999998</v>
      </c>
      <c r="AX520" s="4">
        <v>314.8</v>
      </c>
      <c r="AY520" s="4">
        <v>38.799999999999997</v>
      </c>
      <c r="AZ520" s="4">
        <v>12</v>
      </c>
      <c r="BA520" s="4">
        <v>10</v>
      </c>
      <c r="BB520" s="4" t="s">
        <v>427</v>
      </c>
      <c r="BC520" s="4">
        <v>1</v>
      </c>
      <c r="BD520" s="4">
        <v>1</v>
      </c>
      <c r="BE520" s="4">
        <v>1.9</v>
      </c>
      <c r="BF520" s="4">
        <v>14.063000000000001</v>
      </c>
      <c r="BG520" s="4">
        <v>12.74</v>
      </c>
      <c r="BH520" s="4">
        <v>0.91</v>
      </c>
      <c r="BI520" s="4">
        <v>16.484000000000002</v>
      </c>
      <c r="BJ520" s="4">
        <v>1631.2139999999999</v>
      </c>
      <c r="BK520" s="4">
        <v>518.64300000000003</v>
      </c>
      <c r="BL520" s="4">
        <v>44.95</v>
      </c>
      <c r="BM520" s="4">
        <v>1.4219999999999999</v>
      </c>
      <c r="BN520" s="4">
        <v>46.372</v>
      </c>
      <c r="BO520" s="4">
        <v>36.429000000000002</v>
      </c>
      <c r="BP520" s="4">
        <v>1.1519999999999999</v>
      </c>
      <c r="BQ520" s="4">
        <v>37.581000000000003</v>
      </c>
      <c r="BR520" s="4">
        <v>193.8364</v>
      </c>
      <c r="BU520" s="4">
        <v>77.619</v>
      </c>
      <c r="BW520" s="4">
        <v>617.85</v>
      </c>
      <c r="BX520" s="4">
        <v>0.57580399999999998</v>
      </c>
      <c r="BY520" s="4">
        <v>-5</v>
      </c>
      <c r="BZ520" s="4">
        <v>1.039701</v>
      </c>
      <c r="CA520" s="4">
        <v>14.071210000000001</v>
      </c>
      <c r="CB520" s="4">
        <v>21.00196</v>
      </c>
    </row>
    <row r="521" spans="1:80">
      <c r="A521" s="2">
        <v>42440</v>
      </c>
      <c r="B521" s="32">
        <v>0.5758499768518518</v>
      </c>
      <c r="C521" s="4">
        <v>8.5139999999999993</v>
      </c>
      <c r="D521" s="4">
        <v>4.4904999999999999</v>
      </c>
      <c r="E521" s="4" t="s">
        <v>155</v>
      </c>
      <c r="F521" s="4">
        <v>44904.816327</v>
      </c>
      <c r="G521" s="4">
        <v>2468</v>
      </c>
      <c r="H521" s="4">
        <v>71.2</v>
      </c>
      <c r="I521" s="4">
        <v>26771.1</v>
      </c>
      <c r="K521" s="4">
        <v>4.49</v>
      </c>
      <c r="L521" s="4">
        <v>2052</v>
      </c>
      <c r="M521" s="4">
        <v>0.85640000000000005</v>
      </c>
      <c r="N521" s="4">
        <v>7.2912999999999997</v>
      </c>
      <c r="O521" s="4">
        <v>3.8454999999999999</v>
      </c>
      <c r="P521" s="4">
        <v>2113.5225</v>
      </c>
      <c r="Q521" s="4">
        <v>60.972700000000003</v>
      </c>
      <c r="R521" s="4">
        <v>2174.5</v>
      </c>
      <c r="S521" s="4">
        <v>1711.4884</v>
      </c>
      <c r="T521" s="4">
        <v>49.374400000000001</v>
      </c>
      <c r="U521" s="4">
        <v>1760.9</v>
      </c>
      <c r="V521" s="4">
        <v>26771.109</v>
      </c>
      <c r="Y521" s="4">
        <v>1757.2460000000001</v>
      </c>
      <c r="Z521" s="4">
        <v>0</v>
      </c>
      <c r="AA521" s="4">
        <v>3.8443999999999998</v>
      </c>
      <c r="AB521" s="4" t="s">
        <v>384</v>
      </c>
      <c r="AC521" s="4">
        <v>0</v>
      </c>
      <c r="AD521" s="4">
        <v>11.4</v>
      </c>
      <c r="AE521" s="4">
        <v>847</v>
      </c>
      <c r="AF521" s="4">
        <v>872</v>
      </c>
      <c r="AG521" s="4">
        <v>877</v>
      </c>
      <c r="AH521" s="4">
        <v>52.6</v>
      </c>
      <c r="AI521" s="4">
        <v>25.02</v>
      </c>
      <c r="AJ521" s="4">
        <v>0.56999999999999995</v>
      </c>
      <c r="AK521" s="4">
        <v>986</v>
      </c>
      <c r="AL521" s="4">
        <v>8</v>
      </c>
      <c r="AM521" s="4">
        <v>0</v>
      </c>
      <c r="AN521" s="4">
        <v>31</v>
      </c>
      <c r="AO521" s="4">
        <v>192</v>
      </c>
      <c r="AP521" s="4">
        <v>188</v>
      </c>
      <c r="AQ521" s="4">
        <v>4.5999999999999996</v>
      </c>
      <c r="AR521" s="4">
        <v>195</v>
      </c>
      <c r="AS521" s="4" t="s">
        <v>155</v>
      </c>
      <c r="AT521" s="4">
        <v>2</v>
      </c>
      <c r="AU521" s="5">
        <v>0.78400462962962969</v>
      </c>
      <c r="AV521" s="4">
        <v>47.162925000000001</v>
      </c>
      <c r="AW521" s="4">
        <v>-88.484241999999995</v>
      </c>
      <c r="AX521" s="4">
        <v>314.89999999999998</v>
      </c>
      <c r="AY521" s="4">
        <v>38.799999999999997</v>
      </c>
      <c r="AZ521" s="4">
        <v>12</v>
      </c>
      <c r="BA521" s="4">
        <v>10</v>
      </c>
      <c r="BB521" s="4" t="s">
        <v>427</v>
      </c>
      <c r="BC521" s="4">
        <v>1</v>
      </c>
      <c r="BD521" s="4">
        <v>1</v>
      </c>
      <c r="BE521" s="4">
        <v>1.9</v>
      </c>
      <c r="BF521" s="4">
        <v>14.063000000000001</v>
      </c>
      <c r="BG521" s="4">
        <v>12.54</v>
      </c>
      <c r="BH521" s="4">
        <v>0.89</v>
      </c>
      <c r="BI521" s="4">
        <v>16.774000000000001</v>
      </c>
      <c r="BJ521" s="4">
        <v>1600.45</v>
      </c>
      <c r="BK521" s="4">
        <v>537.23599999999999</v>
      </c>
      <c r="BL521" s="4">
        <v>48.582999999999998</v>
      </c>
      <c r="BM521" s="4">
        <v>1.4019999999999999</v>
      </c>
      <c r="BN521" s="4">
        <v>49.984000000000002</v>
      </c>
      <c r="BO521" s="4">
        <v>39.341000000000001</v>
      </c>
      <c r="BP521" s="4">
        <v>1.135</v>
      </c>
      <c r="BQ521" s="4">
        <v>40.475999999999999</v>
      </c>
      <c r="BR521" s="4">
        <v>194.3135</v>
      </c>
      <c r="BU521" s="4">
        <v>76.528000000000006</v>
      </c>
      <c r="BW521" s="4">
        <v>613.57000000000005</v>
      </c>
      <c r="BX521" s="4">
        <v>0.57246399999999997</v>
      </c>
      <c r="BY521" s="4">
        <v>-5</v>
      </c>
      <c r="BZ521" s="4">
        <v>1.0388660000000001</v>
      </c>
      <c r="CA521" s="4">
        <v>13.989589</v>
      </c>
      <c r="CB521" s="4">
        <v>20.985092999999999</v>
      </c>
    </row>
    <row r="522" spans="1:80">
      <c r="A522" s="2">
        <v>42440</v>
      </c>
      <c r="B522" s="32">
        <v>0.57586155092592595</v>
      </c>
      <c r="C522" s="4">
        <v>8.4949999999999992</v>
      </c>
      <c r="D522" s="4">
        <v>4.5179999999999998</v>
      </c>
      <c r="E522" s="4" t="s">
        <v>155</v>
      </c>
      <c r="F522" s="4">
        <v>45180.377357999998</v>
      </c>
      <c r="G522" s="4">
        <v>2618.8000000000002</v>
      </c>
      <c r="H522" s="4">
        <v>71.2</v>
      </c>
      <c r="I522" s="4">
        <v>26950.5</v>
      </c>
      <c r="K522" s="4">
        <v>4.5</v>
      </c>
      <c r="L522" s="4">
        <v>2052</v>
      </c>
      <c r="M522" s="4">
        <v>0.85619999999999996</v>
      </c>
      <c r="N522" s="4">
        <v>7.2732000000000001</v>
      </c>
      <c r="O522" s="4">
        <v>3.8681000000000001</v>
      </c>
      <c r="P522" s="4">
        <v>2242.0906</v>
      </c>
      <c r="Q522" s="4">
        <v>60.988999999999997</v>
      </c>
      <c r="R522" s="4">
        <v>2303.1</v>
      </c>
      <c r="S522" s="4">
        <v>1813.7266999999999</v>
      </c>
      <c r="T522" s="4">
        <v>49.3367</v>
      </c>
      <c r="U522" s="4">
        <v>1863.1</v>
      </c>
      <c r="V522" s="4">
        <v>26950.511500000001</v>
      </c>
      <c r="Y522" s="4">
        <v>1756.8230000000001</v>
      </c>
      <c r="Z522" s="4">
        <v>0</v>
      </c>
      <c r="AA522" s="4">
        <v>3.8527</v>
      </c>
      <c r="AB522" s="4" t="s">
        <v>384</v>
      </c>
      <c r="AC522" s="4">
        <v>0</v>
      </c>
      <c r="AD522" s="4">
        <v>11.5</v>
      </c>
      <c r="AE522" s="4">
        <v>846</v>
      </c>
      <c r="AF522" s="4">
        <v>873</v>
      </c>
      <c r="AG522" s="4">
        <v>876</v>
      </c>
      <c r="AH522" s="4">
        <v>52</v>
      </c>
      <c r="AI522" s="4">
        <v>24.75</v>
      </c>
      <c r="AJ522" s="4">
        <v>0.56999999999999995</v>
      </c>
      <c r="AK522" s="4">
        <v>986</v>
      </c>
      <c r="AL522" s="4">
        <v>8</v>
      </c>
      <c r="AM522" s="4">
        <v>0</v>
      </c>
      <c r="AN522" s="4">
        <v>31</v>
      </c>
      <c r="AO522" s="4">
        <v>192</v>
      </c>
      <c r="AP522" s="4">
        <v>188.4</v>
      </c>
      <c r="AQ522" s="4">
        <v>4.7</v>
      </c>
      <c r="AR522" s="4">
        <v>195</v>
      </c>
      <c r="AS522" s="4" t="s">
        <v>155</v>
      </c>
      <c r="AT522" s="4">
        <v>2</v>
      </c>
      <c r="AU522" s="5">
        <v>0.78400462962962969</v>
      </c>
      <c r="AV522" s="4">
        <v>47.163001000000001</v>
      </c>
      <c r="AW522" s="4">
        <v>-88.484234999999998</v>
      </c>
      <c r="AX522" s="4">
        <v>314.89999999999998</v>
      </c>
      <c r="AY522" s="4">
        <v>38.799999999999997</v>
      </c>
      <c r="AZ522" s="4">
        <v>12</v>
      </c>
      <c r="BA522" s="4">
        <v>10</v>
      </c>
      <c r="BB522" s="4" t="s">
        <v>427</v>
      </c>
      <c r="BC522" s="4">
        <v>1</v>
      </c>
      <c r="BD522" s="4">
        <v>1</v>
      </c>
      <c r="BE522" s="4">
        <v>1.9</v>
      </c>
      <c r="BF522" s="4">
        <v>14.063000000000001</v>
      </c>
      <c r="BG522" s="4">
        <v>12.51</v>
      </c>
      <c r="BH522" s="4">
        <v>0.89</v>
      </c>
      <c r="BI522" s="4">
        <v>16.802</v>
      </c>
      <c r="BJ522" s="4">
        <v>1593.8810000000001</v>
      </c>
      <c r="BK522" s="4">
        <v>539.51800000000003</v>
      </c>
      <c r="BL522" s="4">
        <v>51.454000000000001</v>
      </c>
      <c r="BM522" s="4">
        <v>1.4</v>
      </c>
      <c r="BN522" s="4">
        <v>52.853999999999999</v>
      </c>
      <c r="BO522" s="4">
        <v>41.622999999999998</v>
      </c>
      <c r="BP522" s="4">
        <v>1.1319999999999999</v>
      </c>
      <c r="BQ522" s="4">
        <v>42.756</v>
      </c>
      <c r="BR522" s="4">
        <v>195.2953</v>
      </c>
      <c r="BU522" s="4">
        <v>76.384</v>
      </c>
      <c r="BW522" s="4">
        <v>613.88900000000001</v>
      </c>
      <c r="BX522" s="4">
        <v>0.61943400000000004</v>
      </c>
      <c r="BY522" s="4">
        <v>-5</v>
      </c>
      <c r="BZ522" s="4">
        <v>1.04</v>
      </c>
      <c r="CA522" s="4">
        <v>15.137418</v>
      </c>
      <c r="CB522" s="4">
        <v>21.007999999999999</v>
      </c>
    </row>
    <row r="523" spans="1:80">
      <c r="A523" s="2">
        <v>42440</v>
      </c>
      <c r="B523" s="32">
        <v>0.57587312499999999</v>
      </c>
      <c r="C523" s="4">
        <v>8.4600000000000009</v>
      </c>
      <c r="D523" s="4">
        <v>4.6033999999999997</v>
      </c>
      <c r="E523" s="4" t="s">
        <v>155</v>
      </c>
      <c r="F523" s="4">
        <v>46034.097279000001</v>
      </c>
      <c r="G523" s="4">
        <v>2676.8</v>
      </c>
      <c r="H523" s="4">
        <v>71.3</v>
      </c>
      <c r="I523" s="4">
        <v>27087.8</v>
      </c>
      <c r="K523" s="4">
        <v>4.5</v>
      </c>
      <c r="L523" s="4">
        <v>2052</v>
      </c>
      <c r="M523" s="4">
        <v>0.85550000000000004</v>
      </c>
      <c r="N523" s="4">
        <v>7.2369000000000003</v>
      </c>
      <c r="O523" s="4">
        <v>3.9380999999999999</v>
      </c>
      <c r="P523" s="4">
        <v>2289.9204</v>
      </c>
      <c r="Q523" s="4">
        <v>60.964199999999998</v>
      </c>
      <c r="R523" s="4">
        <v>2350.9</v>
      </c>
      <c r="S523" s="4">
        <v>1852.4184</v>
      </c>
      <c r="T523" s="4">
        <v>49.316699999999997</v>
      </c>
      <c r="U523" s="4">
        <v>1901.7</v>
      </c>
      <c r="V523" s="4">
        <v>27087.775300000001</v>
      </c>
      <c r="Y523" s="4">
        <v>1755.434</v>
      </c>
      <c r="Z523" s="4">
        <v>0</v>
      </c>
      <c r="AA523" s="4">
        <v>3.8496000000000001</v>
      </c>
      <c r="AB523" s="4" t="s">
        <v>384</v>
      </c>
      <c r="AC523" s="4">
        <v>0</v>
      </c>
      <c r="AD523" s="4">
        <v>11.5</v>
      </c>
      <c r="AE523" s="4">
        <v>846</v>
      </c>
      <c r="AF523" s="4">
        <v>872</v>
      </c>
      <c r="AG523" s="4">
        <v>875</v>
      </c>
      <c r="AH523" s="4">
        <v>52</v>
      </c>
      <c r="AI523" s="4">
        <v>24.75</v>
      </c>
      <c r="AJ523" s="4">
        <v>0.56999999999999995</v>
      </c>
      <c r="AK523" s="4">
        <v>986</v>
      </c>
      <c r="AL523" s="4">
        <v>8</v>
      </c>
      <c r="AM523" s="4">
        <v>0</v>
      </c>
      <c r="AN523" s="4">
        <v>31</v>
      </c>
      <c r="AO523" s="4">
        <v>192</v>
      </c>
      <c r="AP523" s="4">
        <v>189</v>
      </c>
      <c r="AQ523" s="4">
        <v>4.8</v>
      </c>
      <c r="AR523" s="4">
        <v>195</v>
      </c>
      <c r="AS523" s="4" t="s">
        <v>155</v>
      </c>
      <c r="AT523" s="4">
        <v>2</v>
      </c>
      <c r="AU523" s="5">
        <v>0.78402777777777777</v>
      </c>
      <c r="AV523" s="4">
        <v>47.163277000000001</v>
      </c>
      <c r="AW523" s="4">
        <v>-88.484256000000002</v>
      </c>
      <c r="AX523" s="4">
        <v>315.10000000000002</v>
      </c>
      <c r="AY523" s="4">
        <v>39</v>
      </c>
      <c r="AZ523" s="4">
        <v>12</v>
      </c>
      <c r="BA523" s="4">
        <v>10</v>
      </c>
      <c r="BB523" s="4" t="s">
        <v>427</v>
      </c>
      <c r="BC523" s="4">
        <v>1.024975</v>
      </c>
      <c r="BD523" s="4">
        <v>1.0499499999999999</v>
      </c>
      <c r="BE523" s="4">
        <v>1.9499500000000001</v>
      </c>
      <c r="BF523" s="4">
        <v>14.063000000000001</v>
      </c>
      <c r="BG523" s="4">
        <v>12.45</v>
      </c>
      <c r="BH523" s="4">
        <v>0.89</v>
      </c>
      <c r="BI523" s="4">
        <v>16.893999999999998</v>
      </c>
      <c r="BJ523" s="4">
        <v>1580.4939999999999</v>
      </c>
      <c r="BK523" s="4">
        <v>547.39700000000005</v>
      </c>
      <c r="BL523" s="4">
        <v>52.372</v>
      </c>
      <c r="BM523" s="4">
        <v>1.3939999999999999</v>
      </c>
      <c r="BN523" s="4">
        <v>53.765999999999998</v>
      </c>
      <c r="BO523" s="4">
        <v>42.366</v>
      </c>
      <c r="BP523" s="4">
        <v>1.1279999999999999</v>
      </c>
      <c r="BQ523" s="4">
        <v>43.494</v>
      </c>
      <c r="BR523" s="4">
        <v>195.61779999999999</v>
      </c>
      <c r="BU523" s="4">
        <v>76.063000000000002</v>
      </c>
      <c r="BW523" s="4">
        <v>611.303</v>
      </c>
      <c r="BX523" s="4">
        <v>0.70877400000000002</v>
      </c>
      <c r="BY523" s="4">
        <v>-5</v>
      </c>
      <c r="BZ523" s="4">
        <v>1.038268</v>
      </c>
      <c r="CA523" s="4">
        <v>17.320665000000002</v>
      </c>
      <c r="CB523" s="4">
        <v>20.973013999999999</v>
      </c>
    </row>
    <row r="524" spans="1:80">
      <c r="A524" s="2">
        <v>42440</v>
      </c>
      <c r="B524" s="32">
        <v>0.57588469907407414</v>
      </c>
      <c r="C524" s="4">
        <v>8.39</v>
      </c>
      <c r="D524" s="4">
        <v>4.7013999999999996</v>
      </c>
      <c r="E524" s="4" t="s">
        <v>155</v>
      </c>
      <c r="F524" s="4">
        <v>47013.973063999998</v>
      </c>
      <c r="G524" s="4">
        <v>2704.3</v>
      </c>
      <c r="H524" s="4">
        <v>64.3</v>
      </c>
      <c r="I524" s="4">
        <v>27451.5</v>
      </c>
      <c r="K524" s="4">
        <v>4.5</v>
      </c>
      <c r="L524" s="4">
        <v>2052</v>
      </c>
      <c r="M524" s="4">
        <v>0.85470000000000002</v>
      </c>
      <c r="N524" s="4">
        <v>7.1706000000000003</v>
      </c>
      <c r="O524" s="4">
        <v>4.0180999999999996</v>
      </c>
      <c r="P524" s="4">
        <v>2311.2955999999999</v>
      </c>
      <c r="Q524" s="4">
        <v>54.954999999999998</v>
      </c>
      <c r="R524" s="4">
        <v>2366.3000000000002</v>
      </c>
      <c r="S524" s="4">
        <v>1871.1842999999999</v>
      </c>
      <c r="T524" s="4">
        <v>44.490600000000001</v>
      </c>
      <c r="U524" s="4">
        <v>1915.7</v>
      </c>
      <c r="V524" s="4">
        <v>27451.519</v>
      </c>
      <c r="Y524" s="4">
        <v>1753.7719999999999</v>
      </c>
      <c r="Z524" s="4">
        <v>0</v>
      </c>
      <c r="AA524" s="4">
        <v>3.8460000000000001</v>
      </c>
      <c r="AB524" s="4" t="s">
        <v>384</v>
      </c>
      <c r="AC524" s="4">
        <v>0</v>
      </c>
      <c r="AD524" s="4">
        <v>11.4</v>
      </c>
      <c r="AE524" s="4">
        <v>847</v>
      </c>
      <c r="AF524" s="4">
        <v>873</v>
      </c>
      <c r="AG524" s="4">
        <v>876</v>
      </c>
      <c r="AH524" s="4">
        <v>52.4</v>
      </c>
      <c r="AI524" s="4">
        <v>24.96</v>
      </c>
      <c r="AJ524" s="4">
        <v>0.56999999999999995</v>
      </c>
      <c r="AK524" s="4">
        <v>986</v>
      </c>
      <c r="AL524" s="4">
        <v>8</v>
      </c>
      <c r="AM524" s="4">
        <v>0</v>
      </c>
      <c r="AN524" s="4">
        <v>31</v>
      </c>
      <c r="AO524" s="4">
        <v>192</v>
      </c>
      <c r="AP524" s="4">
        <v>189</v>
      </c>
      <c r="AQ524" s="4">
        <v>4.7</v>
      </c>
      <c r="AR524" s="4">
        <v>195</v>
      </c>
      <c r="AS524" s="4" t="s">
        <v>155</v>
      </c>
      <c r="AT524" s="4">
        <v>2</v>
      </c>
      <c r="AU524" s="5">
        <v>0.78403935185185192</v>
      </c>
      <c r="AV524" s="4">
        <v>47.163435999999997</v>
      </c>
      <c r="AW524" s="4">
        <v>-88.484390000000005</v>
      </c>
      <c r="AX524" s="4">
        <v>315.39999999999998</v>
      </c>
      <c r="AY524" s="4">
        <v>39.6</v>
      </c>
      <c r="AZ524" s="4">
        <v>12</v>
      </c>
      <c r="BA524" s="4">
        <v>10</v>
      </c>
      <c r="BB524" s="4" t="s">
        <v>427</v>
      </c>
      <c r="BC524" s="4">
        <v>1.1000000000000001</v>
      </c>
      <c r="BD524" s="4">
        <v>1.2</v>
      </c>
      <c r="BE524" s="4">
        <v>2.1</v>
      </c>
      <c r="BF524" s="4">
        <v>14.063000000000001</v>
      </c>
      <c r="BG524" s="4">
        <v>12.38</v>
      </c>
      <c r="BH524" s="4">
        <v>0.88</v>
      </c>
      <c r="BI524" s="4">
        <v>17.004999999999999</v>
      </c>
      <c r="BJ524" s="4">
        <v>1560.3679999999999</v>
      </c>
      <c r="BK524" s="4">
        <v>556.505</v>
      </c>
      <c r="BL524" s="4">
        <v>52.67</v>
      </c>
      <c r="BM524" s="4">
        <v>1.252</v>
      </c>
      <c r="BN524" s="4">
        <v>53.921999999999997</v>
      </c>
      <c r="BO524" s="4">
        <v>42.64</v>
      </c>
      <c r="BP524" s="4">
        <v>1.014</v>
      </c>
      <c r="BQ524" s="4">
        <v>43.654000000000003</v>
      </c>
      <c r="BR524" s="4">
        <v>197.52959999999999</v>
      </c>
      <c r="BU524" s="4">
        <v>75.715999999999994</v>
      </c>
      <c r="BW524" s="4">
        <v>608.52200000000005</v>
      </c>
      <c r="BX524" s="4">
        <v>0.75603100000000001</v>
      </c>
      <c r="BY524" s="4">
        <v>-5</v>
      </c>
      <c r="BZ524" s="4">
        <v>1.0377320000000001</v>
      </c>
      <c r="CA524" s="4">
        <v>18.475508000000001</v>
      </c>
      <c r="CB524" s="4">
        <v>20.962185999999999</v>
      </c>
    </row>
    <row r="525" spans="1:80">
      <c r="A525" s="2">
        <v>42440</v>
      </c>
      <c r="B525" s="32">
        <v>0.57589627314814817</v>
      </c>
      <c r="C525" s="4">
        <v>8.39</v>
      </c>
      <c r="D525" s="4">
        <v>4.6440000000000001</v>
      </c>
      <c r="E525" s="4" t="s">
        <v>155</v>
      </c>
      <c r="F525" s="4">
        <v>46440.389072999998</v>
      </c>
      <c r="G525" s="4">
        <v>2729.6</v>
      </c>
      <c r="H525" s="4">
        <v>64.3</v>
      </c>
      <c r="I525" s="4">
        <v>27829</v>
      </c>
      <c r="K525" s="4">
        <v>4.5</v>
      </c>
      <c r="L525" s="4">
        <v>2052</v>
      </c>
      <c r="M525" s="4">
        <v>0.85489999999999999</v>
      </c>
      <c r="N525" s="4">
        <v>7.1722000000000001</v>
      </c>
      <c r="O525" s="4">
        <v>3.97</v>
      </c>
      <c r="P525" s="4">
        <v>2333.4432999999999</v>
      </c>
      <c r="Q525" s="4">
        <v>54.966999999999999</v>
      </c>
      <c r="R525" s="4">
        <v>2388.4</v>
      </c>
      <c r="S525" s="4">
        <v>1889.5759</v>
      </c>
      <c r="T525" s="4">
        <v>44.511200000000002</v>
      </c>
      <c r="U525" s="4">
        <v>1934.1</v>
      </c>
      <c r="V525" s="4">
        <v>27829.018599999999</v>
      </c>
      <c r="Y525" s="4">
        <v>1754.1569999999999</v>
      </c>
      <c r="Z525" s="4">
        <v>0</v>
      </c>
      <c r="AA525" s="4">
        <v>3.8468</v>
      </c>
      <c r="AB525" s="4" t="s">
        <v>384</v>
      </c>
      <c r="AC525" s="4">
        <v>0</v>
      </c>
      <c r="AD525" s="4">
        <v>11.5</v>
      </c>
      <c r="AE525" s="4">
        <v>848</v>
      </c>
      <c r="AF525" s="4">
        <v>874</v>
      </c>
      <c r="AG525" s="4">
        <v>877</v>
      </c>
      <c r="AH525" s="4">
        <v>52.6</v>
      </c>
      <c r="AI525" s="4">
        <v>25.02</v>
      </c>
      <c r="AJ525" s="4">
        <v>0.56999999999999995</v>
      </c>
      <c r="AK525" s="4">
        <v>986</v>
      </c>
      <c r="AL525" s="4">
        <v>8</v>
      </c>
      <c r="AM525" s="4">
        <v>0</v>
      </c>
      <c r="AN525" s="4">
        <v>31</v>
      </c>
      <c r="AO525" s="4">
        <v>192</v>
      </c>
      <c r="AP525" s="4">
        <v>188.6</v>
      </c>
      <c r="AQ525" s="4">
        <v>4.8</v>
      </c>
      <c r="AR525" s="4">
        <v>195</v>
      </c>
      <c r="AS525" s="4" t="s">
        <v>155</v>
      </c>
      <c r="AT525" s="4">
        <v>2</v>
      </c>
      <c r="AU525" s="5">
        <v>0.78405092592592596</v>
      </c>
      <c r="AV525" s="4">
        <v>47.163589999999999</v>
      </c>
      <c r="AW525" s="4">
        <v>-88.484471999999997</v>
      </c>
      <c r="AX525" s="4">
        <v>315.5</v>
      </c>
      <c r="AY525" s="4">
        <v>40.4</v>
      </c>
      <c r="AZ525" s="4">
        <v>12</v>
      </c>
      <c r="BA525" s="4">
        <v>10</v>
      </c>
      <c r="BB525" s="4" t="s">
        <v>427</v>
      </c>
      <c r="BC525" s="4">
        <v>1.1000000000000001</v>
      </c>
      <c r="BD525" s="4">
        <v>1.2743260000000001</v>
      </c>
      <c r="BE525" s="4">
        <v>2.1247750000000001</v>
      </c>
      <c r="BF525" s="4">
        <v>14.063000000000001</v>
      </c>
      <c r="BG525" s="4">
        <v>12.4</v>
      </c>
      <c r="BH525" s="4">
        <v>0.88</v>
      </c>
      <c r="BI525" s="4">
        <v>16.978999999999999</v>
      </c>
      <c r="BJ525" s="4">
        <v>1561.704</v>
      </c>
      <c r="BK525" s="4">
        <v>550.18600000000004</v>
      </c>
      <c r="BL525" s="4">
        <v>53.207999999999998</v>
      </c>
      <c r="BM525" s="4">
        <v>1.2529999999999999</v>
      </c>
      <c r="BN525" s="4">
        <v>54.462000000000003</v>
      </c>
      <c r="BO525" s="4">
        <v>43.087000000000003</v>
      </c>
      <c r="BP525" s="4">
        <v>1.0149999999999999</v>
      </c>
      <c r="BQ525" s="4">
        <v>44.101999999999997</v>
      </c>
      <c r="BR525" s="4">
        <v>200.3733</v>
      </c>
      <c r="BU525" s="4">
        <v>75.781000000000006</v>
      </c>
      <c r="BW525" s="4">
        <v>609.04300000000001</v>
      </c>
      <c r="BX525" s="4">
        <v>0.73748400000000003</v>
      </c>
      <c r="BY525" s="4">
        <v>-5</v>
      </c>
      <c r="BZ525" s="4">
        <v>1.038268</v>
      </c>
      <c r="CA525" s="4">
        <v>18.022265000000001</v>
      </c>
      <c r="CB525" s="4">
        <v>20.973013999999999</v>
      </c>
    </row>
    <row r="526" spans="1:80">
      <c r="A526" s="2">
        <v>42440</v>
      </c>
      <c r="B526" s="32">
        <v>0.57590784722222221</v>
      </c>
      <c r="C526" s="4">
        <v>8.5980000000000008</v>
      </c>
      <c r="D526" s="4">
        <v>4.4358000000000004</v>
      </c>
      <c r="E526" s="4" t="s">
        <v>155</v>
      </c>
      <c r="F526" s="4">
        <v>44358.443163000004</v>
      </c>
      <c r="G526" s="4">
        <v>2729.8</v>
      </c>
      <c r="H526" s="4">
        <v>64.3</v>
      </c>
      <c r="I526" s="4">
        <v>27438</v>
      </c>
      <c r="K526" s="4">
        <v>4.5</v>
      </c>
      <c r="L526" s="4">
        <v>2052</v>
      </c>
      <c r="M526" s="4">
        <v>0.85570000000000002</v>
      </c>
      <c r="N526" s="4">
        <v>7.3571</v>
      </c>
      <c r="O526" s="4">
        <v>3.7957000000000001</v>
      </c>
      <c r="P526" s="4">
        <v>2335.8006</v>
      </c>
      <c r="Q526" s="4">
        <v>55.020299999999999</v>
      </c>
      <c r="R526" s="4">
        <v>2390.8000000000002</v>
      </c>
      <c r="S526" s="4">
        <v>1889.5328999999999</v>
      </c>
      <c r="T526" s="4">
        <v>44.508400000000002</v>
      </c>
      <c r="U526" s="4">
        <v>1934</v>
      </c>
      <c r="V526" s="4">
        <v>27438.004300000001</v>
      </c>
      <c r="Y526" s="4">
        <v>1755.8589999999999</v>
      </c>
      <c r="Z526" s="4">
        <v>0</v>
      </c>
      <c r="AA526" s="4">
        <v>3.8506</v>
      </c>
      <c r="AB526" s="4" t="s">
        <v>384</v>
      </c>
      <c r="AC526" s="4">
        <v>0</v>
      </c>
      <c r="AD526" s="4">
        <v>11.4</v>
      </c>
      <c r="AE526" s="4">
        <v>849</v>
      </c>
      <c r="AF526" s="4">
        <v>875</v>
      </c>
      <c r="AG526" s="4">
        <v>876</v>
      </c>
      <c r="AH526" s="4">
        <v>52</v>
      </c>
      <c r="AI526" s="4">
        <v>24.75</v>
      </c>
      <c r="AJ526" s="4">
        <v>0.56999999999999995</v>
      </c>
      <c r="AK526" s="4">
        <v>986</v>
      </c>
      <c r="AL526" s="4">
        <v>8</v>
      </c>
      <c r="AM526" s="4">
        <v>0</v>
      </c>
      <c r="AN526" s="4">
        <v>31</v>
      </c>
      <c r="AO526" s="4">
        <v>192</v>
      </c>
      <c r="AP526" s="4">
        <v>188</v>
      </c>
      <c r="AQ526" s="4">
        <v>4.8</v>
      </c>
      <c r="AR526" s="4">
        <v>195</v>
      </c>
      <c r="AS526" s="4" t="s">
        <v>155</v>
      </c>
      <c r="AT526" s="4">
        <v>2</v>
      </c>
      <c r="AU526" s="5">
        <v>0.7840625</v>
      </c>
      <c r="AV526" s="4">
        <v>47.163742999999997</v>
      </c>
      <c r="AW526" s="4">
        <v>-88.484641999999994</v>
      </c>
      <c r="AX526" s="4">
        <v>315.8</v>
      </c>
      <c r="AY526" s="4">
        <v>42.9</v>
      </c>
      <c r="AZ526" s="4">
        <v>12</v>
      </c>
      <c r="BA526" s="4">
        <v>10</v>
      </c>
      <c r="BB526" s="4" t="s">
        <v>427</v>
      </c>
      <c r="BC526" s="4">
        <v>1.1000000000000001</v>
      </c>
      <c r="BD526" s="4">
        <v>1.5</v>
      </c>
      <c r="BE526" s="4">
        <v>2.2000000000000002</v>
      </c>
      <c r="BF526" s="4">
        <v>14.063000000000001</v>
      </c>
      <c r="BG526" s="4">
        <v>12.47</v>
      </c>
      <c r="BH526" s="4">
        <v>0.89</v>
      </c>
      <c r="BI526" s="4">
        <v>16.866</v>
      </c>
      <c r="BJ526" s="4">
        <v>1605.259</v>
      </c>
      <c r="BK526" s="4">
        <v>527.11500000000001</v>
      </c>
      <c r="BL526" s="4">
        <v>53.372</v>
      </c>
      <c r="BM526" s="4">
        <v>1.2569999999999999</v>
      </c>
      <c r="BN526" s="4">
        <v>54.628999999999998</v>
      </c>
      <c r="BO526" s="4">
        <v>43.174999999999997</v>
      </c>
      <c r="BP526" s="4">
        <v>1.0169999999999999</v>
      </c>
      <c r="BQ526" s="4">
        <v>44.192</v>
      </c>
      <c r="BR526" s="4">
        <v>197.96530000000001</v>
      </c>
      <c r="BU526" s="4">
        <v>76.010999999999996</v>
      </c>
      <c r="BW526" s="4">
        <v>610.89</v>
      </c>
      <c r="BX526" s="4">
        <v>0.72012399999999999</v>
      </c>
      <c r="BY526" s="4">
        <v>-5</v>
      </c>
      <c r="BZ526" s="4">
        <v>1.0355669999999999</v>
      </c>
      <c r="CA526" s="4">
        <v>17.598030000000001</v>
      </c>
      <c r="CB526" s="4">
        <v>20.918453</v>
      </c>
    </row>
    <row r="527" spans="1:80">
      <c r="A527" s="2">
        <v>42440</v>
      </c>
      <c r="B527" s="32">
        <v>0.57591942129629625</v>
      </c>
      <c r="C527" s="4">
        <v>8.3580000000000005</v>
      </c>
      <c r="D527" s="4">
        <v>4.6227999999999998</v>
      </c>
      <c r="E527" s="4" t="s">
        <v>155</v>
      </c>
      <c r="F527" s="4">
        <v>46228.294892999998</v>
      </c>
      <c r="G527" s="4">
        <v>2702.3</v>
      </c>
      <c r="H527" s="4">
        <v>64.3</v>
      </c>
      <c r="I527" s="4">
        <v>26809</v>
      </c>
      <c r="K527" s="4">
        <v>4.5</v>
      </c>
      <c r="L527" s="4">
        <v>2052</v>
      </c>
      <c r="M527" s="4">
        <v>0.85640000000000005</v>
      </c>
      <c r="N527" s="4">
        <v>7.1576000000000004</v>
      </c>
      <c r="O527" s="4">
        <v>3.9590999999999998</v>
      </c>
      <c r="P527" s="4">
        <v>2314.2734</v>
      </c>
      <c r="Q527" s="4">
        <v>55.067799999999998</v>
      </c>
      <c r="R527" s="4">
        <v>2369.3000000000002</v>
      </c>
      <c r="S527" s="4">
        <v>1872.1186</v>
      </c>
      <c r="T527" s="4">
        <v>44.546799999999998</v>
      </c>
      <c r="U527" s="4">
        <v>1916.7</v>
      </c>
      <c r="V527" s="4">
        <v>26808.962200000002</v>
      </c>
      <c r="Y527" s="4">
        <v>1757.373</v>
      </c>
      <c r="Z527" s="4">
        <v>0</v>
      </c>
      <c r="AA527" s="4">
        <v>3.8538999999999999</v>
      </c>
      <c r="AB527" s="4" t="s">
        <v>384</v>
      </c>
      <c r="AC527" s="4">
        <v>0</v>
      </c>
      <c r="AD527" s="4">
        <v>11.5</v>
      </c>
      <c r="AE527" s="4">
        <v>849</v>
      </c>
      <c r="AF527" s="4">
        <v>875</v>
      </c>
      <c r="AG527" s="4">
        <v>877</v>
      </c>
      <c r="AH527" s="4">
        <v>52</v>
      </c>
      <c r="AI527" s="4">
        <v>24.75</v>
      </c>
      <c r="AJ527" s="4">
        <v>0.56999999999999995</v>
      </c>
      <c r="AK527" s="4">
        <v>986</v>
      </c>
      <c r="AL527" s="4">
        <v>8</v>
      </c>
      <c r="AM527" s="4">
        <v>0</v>
      </c>
      <c r="AN527" s="4">
        <v>31</v>
      </c>
      <c r="AO527" s="4">
        <v>192</v>
      </c>
      <c r="AP527" s="4">
        <v>188</v>
      </c>
      <c r="AQ527" s="4">
        <v>4.9000000000000004</v>
      </c>
      <c r="AR527" s="4">
        <v>195</v>
      </c>
      <c r="AS527" s="4" t="s">
        <v>155</v>
      </c>
      <c r="AT527" s="4">
        <v>2</v>
      </c>
      <c r="AU527" s="5">
        <v>0.78407407407407403</v>
      </c>
      <c r="AV527" s="4">
        <v>47.163896000000001</v>
      </c>
      <c r="AW527" s="4">
        <v>-88.484758999999997</v>
      </c>
      <c r="AX527" s="4">
        <v>315.89999999999998</v>
      </c>
      <c r="AY527" s="4">
        <v>42.9</v>
      </c>
      <c r="AZ527" s="4">
        <v>12</v>
      </c>
      <c r="BA527" s="4">
        <v>9</v>
      </c>
      <c r="BB527" s="4" t="s">
        <v>445</v>
      </c>
      <c r="BC527" s="4">
        <v>1.1000000000000001</v>
      </c>
      <c r="BD527" s="4">
        <v>1.5</v>
      </c>
      <c r="BE527" s="4">
        <v>2.2000000000000002</v>
      </c>
      <c r="BF527" s="4">
        <v>14.063000000000001</v>
      </c>
      <c r="BG527" s="4">
        <v>12.53</v>
      </c>
      <c r="BH527" s="4">
        <v>0.89</v>
      </c>
      <c r="BI527" s="4">
        <v>16.765000000000001</v>
      </c>
      <c r="BJ527" s="4">
        <v>1572.9649999999999</v>
      </c>
      <c r="BK527" s="4">
        <v>553.76300000000003</v>
      </c>
      <c r="BL527" s="4">
        <v>53.26</v>
      </c>
      <c r="BM527" s="4">
        <v>1.2669999999999999</v>
      </c>
      <c r="BN527" s="4">
        <v>54.527999999999999</v>
      </c>
      <c r="BO527" s="4">
        <v>43.085000000000001</v>
      </c>
      <c r="BP527" s="4">
        <v>1.0249999999999999</v>
      </c>
      <c r="BQ527" s="4">
        <v>44.11</v>
      </c>
      <c r="BR527" s="4">
        <v>194.81780000000001</v>
      </c>
      <c r="BU527" s="4">
        <v>76.623999999999995</v>
      </c>
      <c r="BW527" s="4">
        <v>615.81399999999996</v>
      </c>
      <c r="BX527" s="4">
        <v>0.68577200000000005</v>
      </c>
      <c r="BY527" s="4">
        <v>-5</v>
      </c>
      <c r="BZ527" s="4">
        <v>1.0341340000000001</v>
      </c>
      <c r="CA527" s="4">
        <v>16.758552999999999</v>
      </c>
      <c r="CB527" s="4">
        <v>20.889506999999998</v>
      </c>
    </row>
    <row r="528" spans="1:80">
      <c r="A528" s="2">
        <v>42440</v>
      </c>
      <c r="B528" s="32">
        <v>0.5759309953703704</v>
      </c>
      <c r="C528" s="4">
        <v>7.5149999999999997</v>
      </c>
      <c r="D528" s="4">
        <v>5.7237999999999998</v>
      </c>
      <c r="E528" s="4" t="s">
        <v>155</v>
      </c>
      <c r="F528" s="4">
        <v>57237.621800000001</v>
      </c>
      <c r="G528" s="4">
        <v>2450.5</v>
      </c>
      <c r="H528" s="4">
        <v>64.3</v>
      </c>
      <c r="I528" s="4">
        <v>28259.9</v>
      </c>
      <c r="K528" s="4">
        <v>4.46</v>
      </c>
      <c r="L528" s="4">
        <v>2052</v>
      </c>
      <c r="M528" s="4">
        <v>0.8508</v>
      </c>
      <c r="N528" s="4">
        <v>6.3936000000000002</v>
      </c>
      <c r="O528" s="4">
        <v>4.8696000000000002</v>
      </c>
      <c r="P528" s="4">
        <v>2084.8496</v>
      </c>
      <c r="Q528" s="4">
        <v>54.704500000000003</v>
      </c>
      <c r="R528" s="4">
        <v>2139.6</v>
      </c>
      <c r="S528" s="4">
        <v>1686.5274999999999</v>
      </c>
      <c r="T528" s="4">
        <v>44.252899999999997</v>
      </c>
      <c r="U528" s="4">
        <v>1730.8</v>
      </c>
      <c r="V528" s="4">
        <v>28259.921699999999</v>
      </c>
      <c r="Y528" s="4">
        <v>1745.7809999999999</v>
      </c>
      <c r="Z528" s="4">
        <v>0</v>
      </c>
      <c r="AA528" s="4">
        <v>3.7917000000000001</v>
      </c>
      <c r="AB528" s="4" t="s">
        <v>384</v>
      </c>
      <c r="AC528" s="4">
        <v>0</v>
      </c>
      <c r="AD528" s="4">
        <v>11.5</v>
      </c>
      <c r="AE528" s="4">
        <v>850</v>
      </c>
      <c r="AF528" s="4">
        <v>876</v>
      </c>
      <c r="AG528" s="4">
        <v>879</v>
      </c>
      <c r="AH528" s="4">
        <v>52</v>
      </c>
      <c r="AI528" s="4">
        <v>24.75</v>
      </c>
      <c r="AJ528" s="4">
        <v>0.56999999999999995</v>
      </c>
      <c r="AK528" s="4">
        <v>986</v>
      </c>
      <c r="AL528" s="4">
        <v>8</v>
      </c>
      <c r="AM528" s="4">
        <v>0</v>
      </c>
      <c r="AN528" s="4">
        <v>31</v>
      </c>
      <c r="AO528" s="4">
        <v>192</v>
      </c>
      <c r="AP528" s="4">
        <v>188</v>
      </c>
      <c r="AQ528" s="4">
        <v>4.8</v>
      </c>
      <c r="AR528" s="4">
        <v>195</v>
      </c>
      <c r="AS528" s="4" t="s">
        <v>155</v>
      </c>
      <c r="AT528" s="4">
        <v>2</v>
      </c>
      <c r="AU528" s="5">
        <v>0.78408564814814818</v>
      </c>
      <c r="AV528" s="4">
        <v>47.164045000000002</v>
      </c>
      <c r="AW528" s="4">
        <v>-88.484907000000007</v>
      </c>
      <c r="AX528" s="4">
        <v>316</v>
      </c>
      <c r="AY528" s="4">
        <v>43.2</v>
      </c>
      <c r="AZ528" s="4">
        <v>12</v>
      </c>
      <c r="BA528" s="4">
        <v>9</v>
      </c>
      <c r="BB528" s="4" t="s">
        <v>445</v>
      </c>
      <c r="BC528" s="4">
        <v>1.222378</v>
      </c>
      <c r="BD528" s="4">
        <v>1.548951</v>
      </c>
      <c r="BE528" s="4">
        <v>2.3223780000000001</v>
      </c>
      <c r="BF528" s="4">
        <v>14.063000000000001</v>
      </c>
      <c r="BG528" s="4">
        <v>12.04</v>
      </c>
      <c r="BH528" s="4">
        <v>0.86</v>
      </c>
      <c r="BI528" s="4">
        <v>17.541</v>
      </c>
      <c r="BJ528" s="4">
        <v>1375.893</v>
      </c>
      <c r="BK528" s="4">
        <v>666.971</v>
      </c>
      <c r="BL528" s="4">
        <v>46.984000000000002</v>
      </c>
      <c r="BM528" s="4">
        <v>1.2330000000000001</v>
      </c>
      <c r="BN528" s="4">
        <v>48.216000000000001</v>
      </c>
      <c r="BO528" s="4">
        <v>38.006999999999998</v>
      </c>
      <c r="BP528" s="4">
        <v>0.997</v>
      </c>
      <c r="BQ528" s="4">
        <v>39.003999999999998</v>
      </c>
      <c r="BR528" s="4">
        <v>201.0959</v>
      </c>
      <c r="BU528" s="4">
        <v>74.537000000000006</v>
      </c>
      <c r="BW528" s="4">
        <v>593.28599999999994</v>
      </c>
      <c r="BX528" s="4">
        <v>0.56024600000000002</v>
      </c>
      <c r="BY528" s="4">
        <v>-5</v>
      </c>
      <c r="BZ528" s="4">
        <v>1.0321340000000001</v>
      </c>
      <c r="CA528" s="4">
        <v>13.691012000000001</v>
      </c>
      <c r="CB528" s="4">
        <v>20.849107</v>
      </c>
    </row>
    <row r="529" spans="1:80">
      <c r="A529" s="2">
        <v>42440</v>
      </c>
      <c r="B529" s="32">
        <v>0.57594256944444444</v>
      </c>
      <c r="C529" s="4">
        <v>6.556</v>
      </c>
      <c r="D529" s="4">
        <v>5.8075999999999999</v>
      </c>
      <c r="E529" s="4" t="s">
        <v>155</v>
      </c>
      <c r="F529" s="4">
        <v>58075.636363999998</v>
      </c>
      <c r="G529" s="4">
        <v>2096.5</v>
      </c>
      <c r="H529" s="4">
        <v>64.3</v>
      </c>
      <c r="I529" s="4">
        <v>38602.5</v>
      </c>
      <c r="K529" s="4">
        <v>4.3</v>
      </c>
      <c r="L529" s="4">
        <v>2052</v>
      </c>
      <c r="M529" s="4">
        <v>0.8468</v>
      </c>
      <c r="N529" s="4">
        <v>5.5521000000000003</v>
      </c>
      <c r="O529" s="4">
        <v>4.9180000000000001</v>
      </c>
      <c r="P529" s="4">
        <v>1775.3648000000001</v>
      </c>
      <c r="Q529" s="4">
        <v>54.450499999999998</v>
      </c>
      <c r="R529" s="4">
        <v>1829.8</v>
      </c>
      <c r="S529" s="4">
        <v>1436.1714999999999</v>
      </c>
      <c r="T529" s="4">
        <v>44.047499999999999</v>
      </c>
      <c r="U529" s="4">
        <v>1480.2</v>
      </c>
      <c r="V529" s="4">
        <v>38602.467499999999</v>
      </c>
      <c r="Y529" s="4">
        <v>1737.675</v>
      </c>
      <c r="Z529" s="4">
        <v>0</v>
      </c>
      <c r="AA529" s="4">
        <v>3.6421999999999999</v>
      </c>
      <c r="AB529" s="4" t="s">
        <v>384</v>
      </c>
      <c r="AC529" s="4">
        <v>0</v>
      </c>
      <c r="AD529" s="4">
        <v>11.4</v>
      </c>
      <c r="AE529" s="4">
        <v>851</v>
      </c>
      <c r="AF529" s="4">
        <v>878</v>
      </c>
      <c r="AG529" s="4">
        <v>881</v>
      </c>
      <c r="AH529" s="4">
        <v>52</v>
      </c>
      <c r="AI529" s="4">
        <v>24.75</v>
      </c>
      <c r="AJ529" s="4">
        <v>0.56999999999999995</v>
      </c>
      <c r="AK529" s="4">
        <v>986</v>
      </c>
      <c r="AL529" s="4">
        <v>8</v>
      </c>
      <c r="AM529" s="4">
        <v>0</v>
      </c>
      <c r="AN529" s="4">
        <v>31</v>
      </c>
      <c r="AO529" s="4">
        <v>192</v>
      </c>
      <c r="AP529" s="4">
        <v>188</v>
      </c>
      <c r="AQ529" s="4">
        <v>4.7</v>
      </c>
      <c r="AR529" s="4">
        <v>195</v>
      </c>
      <c r="AS529" s="4" t="s">
        <v>155</v>
      </c>
      <c r="AT529" s="4">
        <v>2</v>
      </c>
      <c r="AU529" s="5">
        <v>0.78409722222222233</v>
      </c>
      <c r="AV529" s="4">
        <v>47.164169999999999</v>
      </c>
      <c r="AW529" s="4">
        <v>-88.485150000000004</v>
      </c>
      <c r="AX529" s="4">
        <v>316.3</v>
      </c>
      <c r="AY529" s="4">
        <v>44.6</v>
      </c>
      <c r="AZ529" s="4">
        <v>12</v>
      </c>
      <c r="BA529" s="4">
        <v>8</v>
      </c>
      <c r="BB529" s="4" t="s">
        <v>436</v>
      </c>
      <c r="BC529" s="4">
        <v>1.453746</v>
      </c>
      <c r="BD529" s="4">
        <v>1.7</v>
      </c>
      <c r="BE529" s="4">
        <v>2.6024980000000002</v>
      </c>
      <c r="BF529" s="4">
        <v>14.063000000000001</v>
      </c>
      <c r="BG529" s="4">
        <v>11.71</v>
      </c>
      <c r="BH529" s="4">
        <v>0.83</v>
      </c>
      <c r="BI529" s="4">
        <v>18.088999999999999</v>
      </c>
      <c r="BJ529" s="4">
        <v>1174.6400000000001</v>
      </c>
      <c r="BK529" s="4">
        <v>662.23199999999997</v>
      </c>
      <c r="BL529" s="4">
        <v>39.334000000000003</v>
      </c>
      <c r="BM529" s="4">
        <v>1.206</v>
      </c>
      <c r="BN529" s="4">
        <v>40.540999999999997</v>
      </c>
      <c r="BO529" s="4">
        <v>31.818999999999999</v>
      </c>
      <c r="BP529" s="4">
        <v>0.97599999999999998</v>
      </c>
      <c r="BQ529" s="4">
        <v>32.795000000000002</v>
      </c>
      <c r="BR529" s="4">
        <v>270.05930000000001</v>
      </c>
      <c r="BU529" s="4">
        <v>72.94</v>
      </c>
      <c r="BW529" s="4">
        <v>560.28099999999995</v>
      </c>
      <c r="BX529" s="4">
        <v>0.47983500000000001</v>
      </c>
      <c r="BY529" s="4">
        <v>-5</v>
      </c>
      <c r="BZ529" s="4">
        <v>1.0322990000000001</v>
      </c>
      <c r="CA529" s="4">
        <v>11.725968</v>
      </c>
      <c r="CB529" s="4">
        <v>20.852440000000001</v>
      </c>
    </row>
    <row r="530" spans="1:80">
      <c r="A530" s="2">
        <v>42440</v>
      </c>
      <c r="B530" s="32">
        <v>0.57595414351851859</v>
      </c>
      <c r="C530" s="4">
        <v>6.1769999999999996</v>
      </c>
      <c r="D530" s="4">
        <v>5.7755000000000001</v>
      </c>
      <c r="E530" s="4" t="s">
        <v>155</v>
      </c>
      <c r="F530" s="4">
        <v>57755.132530000003</v>
      </c>
      <c r="G530" s="4">
        <v>2218.9</v>
      </c>
      <c r="H530" s="4">
        <v>64.400000000000006</v>
      </c>
      <c r="I530" s="4">
        <v>46131.7</v>
      </c>
      <c r="K530" s="4">
        <v>5.09</v>
      </c>
      <c r="L530" s="4">
        <v>2052</v>
      </c>
      <c r="M530" s="4">
        <v>0.84230000000000005</v>
      </c>
      <c r="N530" s="4">
        <v>5.2032999999999996</v>
      </c>
      <c r="O530" s="4">
        <v>4.8647</v>
      </c>
      <c r="P530" s="4">
        <v>1868.9827</v>
      </c>
      <c r="Q530" s="4">
        <v>54.213799999999999</v>
      </c>
      <c r="R530" s="4">
        <v>1923.2</v>
      </c>
      <c r="S530" s="4">
        <v>1511.9032</v>
      </c>
      <c r="T530" s="4">
        <v>43.855899999999998</v>
      </c>
      <c r="U530" s="4">
        <v>1555.8</v>
      </c>
      <c r="V530" s="4">
        <v>46131.7</v>
      </c>
      <c r="Y530" s="4">
        <v>1728.4079999999999</v>
      </c>
      <c r="Z530" s="4">
        <v>0</v>
      </c>
      <c r="AA530" s="4">
        <v>4.2892000000000001</v>
      </c>
      <c r="AB530" s="4" t="s">
        <v>384</v>
      </c>
      <c r="AC530" s="4">
        <v>0</v>
      </c>
      <c r="AD530" s="4">
        <v>11.5</v>
      </c>
      <c r="AE530" s="4">
        <v>852</v>
      </c>
      <c r="AF530" s="4">
        <v>879</v>
      </c>
      <c r="AG530" s="4">
        <v>882</v>
      </c>
      <c r="AH530" s="4">
        <v>52</v>
      </c>
      <c r="AI530" s="4">
        <v>24.75</v>
      </c>
      <c r="AJ530" s="4">
        <v>0.56999999999999995</v>
      </c>
      <c r="AK530" s="4">
        <v>986</v>
      </c>
      <c r="AL530" s="4">
        <v>8</v>
      </c>
      <c r="AM530" s="4">
        <v>0</v>
      </c>
      <c r="AN530" s="4">
        <v>31</v>
      </c>
      <c r="AO530" s="4">
        <v>192</v>
      </c>
      <c r="AP530" s="4">
        <v>188</v>
      </c>
      <c r="AQ530" s="4">
        <v>4.8</v>
      </c>
      <c r="AR530" s="4">
        <v>195</v>
      </c>
      <c r="AS530" s="4" t="s">
        <v>155</v>
      </c>
      <c r="AT530" s="4">
        <v>2</v>
      </c>
      <c r="AU530" s="5">
        <v>0.78410879629629626</v>
      </c>
      <c r="AV530" s="4">
        <v>47.164265999999998</v>
      </c>
      <c r="AW530" s="4">
        <v>-88.485384999999994</v>
      </c>
      <c r="AX530" s="4">
        <v>316.5</v>
      </c>
      <c r="AY530" s="4">
        <v>45.7</v>
      </c>
      <c r="AZ530" s="4">
        <v>12</v>
      </c>
      <c r="BA530" s="4">
        <v>9</v>
      </c>
      <c r="BB530" s="4" t="s">
        <v>435</v>
      </c>
      <c r="BC530" s="4">
        <v>1</v>
      </c>
      <c r="BD530" s="4">
        <v>1.7</v>
      </c>
      <c r="BE530" s="4">
        <v>2.2999999999999998</v>
      </c>
      <c r="BF530" s="4">
        <v>14.063000000000001</v>
      </c>
      <c r="BG530" s="4">
        <v>11.35</v>
      </c>
      <c r="BH530" s="4">
        <v>0.81</v>
      </c>
      <c r="BI530" s="4">
        <v>18.722000000000001</v>
      </c>
      <c r="BJ530" s="4">
        <v>1074.4659999999999</v>
      </c>
      <c r="BK530" s="4">
        <v>639.36699999999996</v>
      </c>
      <c r="BL530" s="4">
        <v>40.415999999999997</v>
      </c>
      <c r="BM530" s="4">
        <v>1.1719999999999999</v>
      </c>
      <c r="BN530" s="4">
        <v>41.588999999999999</v>
      </c>
      <c r="BO530" s="4">
        <v>32.694000000000003</v>
      </c>
      <c r="BP530" s="4">
        <v>0.94799999999999995</v>
      </c>
      <c r="BQ530" s="4">
        <v>33.643000000000001</v>
      </c>
      <c r="BR530" s="4">
        <v>314.99900000000002</v>
      </c>
      <c r="BU530" s="4">
        <v>70.811999999999998</v>
      </c>
      <c r="BW530" s="4">
        <v>643.99900000000002</v>
      </c>
      <c r="BX530" s="4">
        <v>0.44712299999999999</v>
      </c>
      <c r="BY530" s="4">
        <v>-5</v>
      </c>
      <c r="BZ530" s="4">
        <v>1.032268</v>
      </c>
      <c r="CA530" s="4">
        <v>10.926569000000001</v>
      </c>
      <c r="CB530" s="4">
        <v>20.851814000000001</v>
      </c>
    </row>
    <row r="531" spans="1:80">
      <c r="A531" s="2">
        <v>42440</v>
      </c>
      <c r="B531" s="32">
        <v>0.57596571759259263</v>
      </c>
      <c r="C531" s="4">
        <v>6.7519999999999998</v>
      </c>
      <c r="D531" s="4">
        <v>5.8745000000000003</v>
      </c>
      <c r="E531" s="4" t="s">
        <v>155</v>
      </c>
      <c r="F531" s="4">
        <v>58745.412766000001</v>
      </c>
      <c r="G531" s="4">
        <v>2560.8000000000002</v>
      </c>
      <c r="H531" s="4">
        <v>60.9</v>
      </c>
      <c r="I531" s="4">
        <v>46131.6</v>
      </c>
      <c r="K531" s="4">
        <v>6.28</v>
      </c>
      <c r="L531" s="4">
        <v>2052</v>
      </c>
      <c r="M531" s="4">
        <v>0.83679999999999999</v>
      </c>
      <c r="N531" s="4">
        <v>5.6504000000000003</v>
      </c>
      <c r="O531" s="4">
        <v>4.9160000000000004</v>
      </c>
      <c r="P531" s="4">
        <v>2142.9623000000001</v>
      </c>
      <c r="Q531" s="4">
        <v>50.9298</v>
      </c>
      <c r="R531" s="4">
        <v>2193.9</v>
      </c>
      <c r="S531" s="4">
        <v>1733.5374999999999</v>
      </c>
      <c r="T531" s="4">
        <v>41.199300000000001</v>
      </c>
      <c r="U531" s="4">
        <v>1774.7</v>
      </c>
      <c r="V531" s="4">
        <v>46131.6</v>
      </c>
      <c r="Y531" s="4">
        <v>1717.173</v>
      </c>
      <c r="Z531" s="4">
        <v>0</v>
      </c>
      <c r="AA531" s="4">
        <v>5.2519</v>
      </c>
      <c r="AB531" s="4" t="s">
        <v>384</v>
      </c>
      <c r="AC531" s="4">
        <v>0</v>
      </c>
      <c r="AD531" s="4">
        <v>11.4</v>
      </c>
      <c r="AE531" s="4">
        <v>853</v>
      </c>
      <c r="AF531" s="4">
        <v>880</v>
      </c>
      <c r="AG531" s="4">
        <v>881</v>
      </c>
      <c r="AH531" s="4">
        <v>52</v>
      </c>
      <c r="AI531" s="4">
        <v>24.75</v>
      </c>
      <c r="AJ531" s="4">
        <v>0.56999999999999995</v>
      </c>
      <c r="AK531" s="4">
        <v>986</v>
      </c>
      <c r="AL531" s="4">
        <v>8</v>
      </c>
      <c r="AM531" s="4">
        <v>0</v>
      </c>
      <c r="AN531" s="4">
        <v>31</v>
      </c>
      <c r="AO531" s="4">
        <v>191.6</v>
      </c>
      <c r="AP531" s="4">
        <v>188</v>
      </c>
      <c r="AQ531" s="4">
        <v>5</v>
      </c>
      <c r="AR531" s="4">
        <v>195</v>
      </c>
      <c r="AS531" s="4" t="s">
        <v>155</v>
      </c>
      <c r="AT531" s="4">
        <v>2</v>
      </c>
      <c r="AU531" s="5">
        <v>0.78412037037037041</v>
      </c>
      <c r="AV531" s="4">
        <v>47.164352999999998</v>
      </c>
      <c r="AW531" s="4">
        <v>-88.485617000000005</v>
      </c>
      <c r="AX531" s="4">
        <v>316.5</v>
      </c>
      <c r="AY531" s="4">
        <v>45.5</v>
      </c>
      <c r="AZ531" s="4">
        <v>12</v>
      </c>
      <c r="BA531" s="4">
        <v>9</v>
      </c>
      <c r="BB531" s="4" t="s">
        <v>435</v>
      </c>
      <c r="BC531" s="4">
        <v>1</v>
      </c>
      <c r="BD531" s="4">
        <v>1.7241759999999999</v>
      </c>
      <c r="BE531" s="4">
        <v>2.2999999999999998</v>
      </c>
      <c r="BF531" s="4">
        <v>14.063000000000001</v>
      </c>
      <c r="BG531" s="4">
        <v>10.94</v>
      </c>
      <c r="BH531" s="4">
        <v>0.78</v>
      </c>
      <c r="BI531" s="4">
        <v>19.498999999999999</v>
      </c>
      <c r="BJ531" s="4">
        <v>1128.3889999999999</v>
      </c>
      <c r="BK531" s="4">
        <v>624.83500000000004</v>
      </c>
      <c r="BL531" s="4">
        <v>44.816000000000003</v>
      </c>
      <c r="BM531" s="4">
        <v>1.0649999999999999</v>
      </c>
      <c r="BN531" s="4">
        <v>45.881</v>
      </c>
      <c r="BO531" s="4">
        <v>36.253</v>
      </c>
      <c r="BP531" s="4">
        <v>0.86199999999999999</v>
      </c>
      <c r="BQ531" s="4">
        <v>37.115000000000002</v>
      </c>
      <c r="BR531" s="4">
        <v>304.63</v>
      </c>
      <c r="BU531" s="4">
        <v>68.036000000000001</v>
      </c>
      <c r="BW531" s="4">
        <v>762.59500000000003</v>
      </c>
      <c r="BX531" s="4">
        <v>0.392845</v>
      </c>
      <c r="BY531" s="4">
        <v>-5</v>
      </c>
      <c r="BZ531" s="4">
        <v>1.0304329999999999</v>
      </c>
      <c r="CA531" s="4">
        <v>9.600149</v>
      </c>
      <c r="CB531" s="4">
        <v>20.814747000000001</v>
      </c>
    </row>
    <row r="532" spans="1:80">
      <c r="A532" s="2">
        <v>42440</v>
      </c>
      <c r="B532" s="32">
        <v>0.57597729166666667</v>
      </c>
      <c r="C532" s="4">
        <v>7.2729999999999997</v>
      </c>
      <c r="D532" s="4">
        <v>5.9142000000000001</v>
      </c>
      <c r="E532" s="4" t="s">
        <v>155</v>
      </c>
      <c r="F532" s="4">
        <v>59141.627907000002</v>
      </c>
      <c r="G532" s="4">
        <v>2735.7</v>
      </c>
      <c r="H532" s="4">
        <v>55.2</v>
      </c>
      <c r="I532" s="4">
        <v>45734.9</v>
      </c>
      <c r="K532" s="4">
        <v>6.41</v>
      </c>
      <c r="L532" s="4">
        <v>2052</v>
      </c>
      <c r="M532" s="4">
        <v>0.83279999999999998</v>
      </c>
      <c r="N532" s="4">
        <v>6.0570000000000004</v>
      </c>
      <c r="O532" s="4">
        <v>4.9250999999999996</v>
      </c>
      <c r="P532" s="4">
        <v>2278.2114000000001</v>
      </c>
      <c r="Q532" s="4">
        <v>45.969000000000001</v>
      </c>
      <c r="R532" s="4">
        <v>2324.1999999999998</v>
      </c>
      <c r="S532" s="4">
        <v>1842.9465</v>
      </c>
      <c r="T532" s="4">
        <v>37.186399999999999</v>
      </c>
      <c r="U532" s="4">
        <v>1880.1</v>
      </c>
      <c r="V532" s="4">
        <v>45734.917399999998</v>
      </c>
      <c r="Y532" s="4">
        <v>1708.848</v>
      </c>
      <c r="Z532" s="4">
        <v>0</v>
      </c>
      <c r="AA532" s="4">
        <v>5.3421000000000003</v>
      </c>
      <c r="AB532" s="4" t="s">
        <v>384</v>
      </c>
      <c r="AC532" s="4">
        <v>0</v>
      </c>
      <c r="AD532" s="4">
        <v>11.5</v>
      </c>
      <c r="AE532" s="4">
        <v>853</v>
      </c>
      <c r="AF532" s="4">
        <v>880</v>
      </c>
      <c r="AG532" s="4">
        <v>882</v>
      </c>
      <c r="AH532" s="4">
        <v>52</v>
      </c>
      <c r="AI532" s="4">
        <v>24.75</v>
      </c>
      <c r="AJ532" s="4">
        <v>0.56999999999999995</v>
      </c>
      <c r="AK532" s="4">
        <v>986</v>
      </c>
      <c r="AL532" s="4">
        <v>8</v>
      </c>
      <c r="AM532" s="4">
        <v>0</v>
      </c>
      <c r="AN532" s="4">
        <v>31</v>
      </c>
      <c r="AO532" s="4">
        <v>191</v>
      </c>
      <c r="AP532" s="4">
        <v>188</v>
      </c>
      <c r="AQ532" s="4">
        <v>5</v>
      </c>
      <c r="AR532" s="4">
        <v>195</v>
      </c>
      <c r="AS532" s="4" t="s">
        <v>155</v>
      </c>
      <c r="AT532" s="4">
        <v>2</v>
      </c>
      <c r="AU532" s="5">
        <v>0.78413194444444445</v>
      </c>
      <c r="AV532" s="4">
        <v>47.164406999999997</v>
      </c>
      <c r="AW532" s="4">
        <v>-88.485853000000006</v>
      </c>
      <c r="AX532" s="4">
        <v>316.7</v>
      </c>
      <c r="AY532" s="4">
        <v>43.7</v>
      </c>
      <c r="AZ532" s="4">
        <v>12</v>
      </c>
      <c r="BA532" s="4">
        <v>9</v>
      </c>
      <c r="BB532" s="4" t="s">
        <v>435</v>
      </c>
      <c r="BC532" s="4">
        <v>1.024076</v>
      </c>
      <c r="BD532" s="4">
        <v>1.824076</v>
      </c>
      <c r="BE532" s="4">
        <v>2.3240759999999998</v>
      </c>
      <c r="BF532" s="4">
        <v>14.063000000000001</v>
      </c>
      <c r="BG532" s="4">
        <v>10.66</v>
      </c>
      <c r="BH532" s="4">
        <v>0.76</v>
      </c>
      <c r="BI532" s="4">
        <v>20.081</v>
      </c>
      <c r="BJ532" s="4">
        <v>1180.2629999999999</v>
      </c>
      <c r="BK532" s="4">
        <v>610.82899999999995</v>
      </c>
      <c r="BL532" s="4">
        <v>46.488999999999997</v>
      </c>
      <c r="BM532" s="4">
        <v>0.93799999999999994</v>
      </c>
      <c r="BN532" s="4">
        <v>47.427</v>
      </c>
      <c r="BO532" s="4">
        <v>37.606999999999999</v>
      </c>
      <c r="BP532" s="4">
        <v>0.75900000000000001</v>
      </c>
      <c r="BQ532" s="4">
        <v>38.366</v>
      </c>
      <c r="BR532" s="4">
        <v>294.69130000000001</v>
      </c>
      <c r="BU532" s="4">
        <v>66.064999999999998</v>
      </c>
      <c r="BW532" s="4">
        <v>756.88900000000001</v>
      </c>
      <c r="BX532" s="4">
        <v>0.38252599999999998</v>
      </c>
      <c r="BY532" s="4">
        <v>-5</v>
      </c>
      <c r="BZ532" s="4">
        <v>1.0309999999999999</v>
      </c>
      <c r="CA532" s="4">
        <v>9.3479790000000005</v>
      </c>
      <c r="CB532" s="4">
        <v>20.8262</v>
      </c>
    </row>
    <row r="533" spans="1:80">
      <c r="A533" s="2">
        <v>42440</v>
      </c>
      <c r="B533" s="32">
        <v>0.57598886574074071</v>
      </c>
      <c r="C533" s="4">
        <v>7.3609999999999998</v>
      </c>
      <c r="D533" s="4">
        <v>5.8211000000000004</v>
      </c>
      <c r="E533" s="4" t="s">
        <v>155</v>
      </c>
      <c r="F533" s="4">
        <v>58211.395348999999</v>
      </c>
      <c r="G533" s="4">
        <v>2862.8</v>
      </c>
      <c r="H533" s="4">
        <v>53.7</v>
      </c>
      <c r="I533" s="4">
        <v>42864.1</v>
      </c>
      <c r="K533" s="4">
        <v>5.62</v>
      </c>
      <c r="L533" s="4">
        <v>2052</v>
      </c>
      <c r="M533" s="4">
        <v>0.83599999999999997</v>
      </c>
      <c r="N533" s="4">
        <v>6.1538000000000004</v>
      </c>
      <c r="O533" s="4">
        <v>4.8662000000000001</v>
      </c>
      <c r="P533" s="4">
        <v>2393.2112000000002</v>
      </c>
      <c r="Q533" s="4">
        <v>44.890599999999999</v>
      </c>
      <c r="R533" s="4">
        <v>2438.1</v>
      </c>
      <c r="S533" s="4">
        <v>1937.5017</v>
      </c>
      <c r="T533" s="4">
        <v>36.342599999999997</v>
      </c>
      <c r="U533" s="4">
        <v>1973.8</v>
      </c>
      <c r="V533" s="4">
        <v>42864.093500000003</v>
      </c>
      <c r="Y533" s="4">
        <v>1715.384</v>
      </c>
      <c r="Z533" s="4">
        <v>0</v>
      </c>
      <c r="AA533" s="4">
        <v>4.7013999999999996</v>
      </c>
      <c r="AB533" s="4" t="s">
        <v>384</v>
      </c>
      <c r="AC533" s="4">
        <v>0</v>
      </c>
      <c r="AD533" s="4">
        <v>11.5</v>
      </c>
      <c r="AE533" s="4">
        <v>852</v>
      </c>
      <c r="AF533" s="4">
        <v>878</v>
      </c>
      <c r="AG533" s="4">
        <v>882</v>
      </c>
      <c r="AH533" s="4">
        <v>52.4</v>
      </c>
      <c r="AI533" s="4">
        <v>24.96</v>
      </c>
      <c r="AJ533" s="4">
        <v>0.56999999999999995</v>
      </c>
      <c r="AK533" s="4">
        <v>986</v>
      </c>
      <c r="AL533" s="4">
        <v>8</v>
      </c>
      <c r="AM533" s="4">
        <v>0</v>
      </c>
      <c r="AN533" s="4">
        <v>31</v>
      </c>
      <c r="AO533" s="4">
        <v>191</v>
      </c>
      <c r="AP533" s="4">
        <v>187.6</v>
      </c>
      <c r="AQ533" s="4">
        <v>4.9000000000000004</v>
      </c>
      <c r="AR533" s="4">
        <v>195</v>
      </c>
      <c r="AS533" s="4" t="s">
        <v>155</v>
      </c>
      <c r="AT533" s="4">
        <v>2</v>
      </c>
      <c r="AU533" s="5">
        <v>0.78414351851851849</v>
      </c>
      <c r="AV533" s="4">
        <v>47.164427000000003</v>
      </c>
      <c r="AW533" s="4">
        <v>-88.486062000000004</v>
      </c>
      <c r="AX533" s="4">
        <v>317</v>
      </c>
      <c r="AY533" s="4">
        <v>39.9</v>
      </c>
      <c r="AZ533" s="4">
        <v>12</v>
      </c>
      <c r="BA533" s="4">
        <v>9</v>
      </c>
      <c r="BB533" s="4" t="s">
        <v>435</v>
      </c>
      <c r="BC533" s="4">
        <v>1.1000000000000001</v>
      </c>
      <c r="BD533" s="4">
        <v>1.681818</v>
      </c>
      <c r="BE533" s="4">
        <v>2.206061</v>
      </c>
      <c r="BF533" s="4">
        <v>14.063000000000001</v>
      </c>
      <c r="BG533" s="4">
        <v>10.89</v>
      </c>
      <c r="BH533" s="4">
        <v>0.77</v>
      </c>
      <c r="BI533" s="4">
        <v>19.623000000000001</v>
      </c>
      <c r="BJ533" s="4">
        <v>1218.6969999999999</v>
      </c>
      <c r="BK533" s="4">
        <v>613.37300000000005</v>
      </c>
      <c r="BL533" s="4">
        <v>49.633000000000003</v>
      </c>
      <c r="BM533" s="4">
        <v>0.93100000000000005</v>
      </c>
      <c r="BN533" s="4">
        <v>50.564</v>
      </c>
      <c r="BO533" s="4">
        <v>40.182000000000002</v>
      </c>
      <c r="BP533" s="4">
        <v>0.754</v>
      </c>
      <c r="BQ533" s="4">
        <v>40.936</v>
      </c>
      <c r="BR533" s="4">
        <v>280.70209999999997</v>
      </c>
      <c r="BU533" s="4">
        <v>67.400999999999996</v>
      </c>
      <c r="BW533" s="4">
        <v>676.99400000000003</v>
      </c>
      <c r="BX533" s="4">
        <v>0.37335000000000002</v>
      </c>
      <c r="BY533" s="4">
        <v>-5</v>
      </c>
      <c r="BZ533" s="4">
        <v>1.0301340000000001</v>
      </c>
      <c r="CA533" s="4">
        <v>9.1237399999999997</v>
      </c>
      <c r="CB533" s="4">
        <v>20.808706999999998</v>
      </c>
    </row>
    <row r="534" spans="1:80">
      <c r="A534" s="2">
        <v>42440</v>
      </c>
      <c r="B534" s="32">
        <v>0.57600043981481475</v>
      </c>
      <c r="C534" s="4">
        <v>7.0289999999999999</v>
      </c>
      <c r="D534" s="4">
        <v>5.8861999999999997</v>
      </c>
      <c r="E534" s="4" t="s">
        <v>155</v>
      </c>
      <c r="F534" s="4">
        <v>58862.137591999999</v>
      </c>
      <c r="G534" s="4">
        <v>2673.1</v>
      </c>
      <c r="H534" s="4">
        <v>52.5</v>
      </c>
      <c r="I534" s="4">
        <v>45801.1</v>
      </c>
      <c r="K534" s="4">
        <v>5.0599999999999996</v>
      </c>
      <c r="L534" s="4">
        <v>2052</v>
      </c>
      <c r="M534" s="4">
        <v>0.83479999999999999</v>
      </c>
      <c r="N534" s="4">
        <v>5.8685</v>
      </c>
      <c r="O534" s="4">
        <v>4.9139999999999997</v>
      </c>
      <c r="P534" s="4">
        <v>2231.5844000000002</v>
      </c>
      <c r="Q534" s="4">
        <v>43.859000000000002</v>
      </c>
      <c r="R534" s="4">
        <v>2275.4</v>
      </c>
      <c r="S534" s="4">
        <v>1807.0925999999999</v>
      </c>
      <c r="T534" s="4">
        <v>35.516100000000002</v>
      </c>
      <c r="U534" s="4">
        <v>1842.6</v>
      </c>
      <c r="V534" s="4">
        <v>45801.055999999997</v>
      </c>
      <c r="Y534" s="4">
        <v>1713.09</v>
      </c>
      <c r="Z534" s="4">
        <v>0</v>
      </c>
      <c r="AA534" s="4">
        <v>4.2222</v>
      </c>
      <c r="AB534" s="4" t="s">
        <v>384</v>
      </c>
      <c r="AC534" s="4">
        <v>0</v>
      </c>
      <c r="AD534" s="4">
        <v>11.4</v>
      </c>
      <c r="AE534" s="4">
        <v>853</v>
      </c>
      <c r="AF534" s="4">
        <v>879</v>
      </c>
      <c r="AG534" s="4">
        <v>883</v>
      </c>
      <c r="AH534" s="4">
        <v>52.6</v>
      </c>
      <c r="AI534" s="4">
        <v>25.02</v>
      </c>
      <c r="AJ534" s="4">
        <v>0.56999999999999995</v>
      </c>
      <c r="AK534" s="4">
        <v>986</v>
      </c>
      <c r="AL534" s="4">
        <v>8</v>
      </c>
      <c r="AM534" s="4">
        <v>0</v>
      </c>
      <c r="AN534" s="4">
        <v>31</v>
      </c>
      <c r="AO534" s="4">
        <v>191</v>
      </c>
      <c r="AP534" s="4">
        <v>187.4</v>
      </c>
      <c r="AQ534" s="4">
        <v>5</v>
      </c>
      <c r="AR534" s="4">
        <v>195</v>
      </c>
      <c r="AS534" s="4" t="s">
        <v>155</v>
      </c>
      <c r="AT534" s="4">
        <v>2</v>
      </c>
      <c r="AU534" s="5">
        <v>0.78415509259259253</v>
      </c>
      <c r="AV534" s="4">
        <v>47.164445000000001</v>
      </c>
      <c r="AW534" s="4">
        <v>-88.486273999999995</v>
      </c>
      <c r="AX534" s="4">
        <v>317.10000000000002</v>
      </c>
      <c r="AY534" s="4">
        <v>37</v>
      </c>
      <c r="AZ534" s="4">
        <v>12</v>
      </c>
      <c r="BA534" s="4">
        <v>10</v>
      </c>
      <c r="BB534" s="4" t="s">
        <v>437</v>
      </c>
      <c r="BC534" s="4">
        <v>1.1000000000000001</v>
      </c>
      <c r="BD534" s="4">
        <v>1.024975</v>
      </c>
      <c r="BE534" s="4">
        <v>1.6249750000000001</v>
      </c>
      <c r="BF534" s="4">
        <v>14.063000000000001</v>
      </c>
      <c r="BG534" s="4">
        <v>10.81</v>
      </c>
      <c r="BH534" s="4">
        <v>0.77</v>
      </c>
      <c r="BI534" s="4">
        <v>19.783999999999999</v>
      </c>
      <c r="BJ534" s="4">
        <v>1157.931</v>
      </c>
      <c r="BK534" s="4">
        <v>617.12800000000004</v>
      </c>
      <c r="BL534" s="4">
        <v>46.110999999999997</v>
      </c>
      <c r="BM534" s="4">
        <v>0.90600000000000003</v>
      </c>
      <c r="BN534" s="4">
        <v>47.018000000000001</v>
      </c>
      <c r="BO534" s="4">
        <v>37.340000000000003</v>
      </c>
      <c r="BP534" s="4">
        <v>0.73399999999999999</v>
      </c>
      <c r="BQ534" s="4">
        <v>38.073999999999998</v>
      </c>
      <c r="BR534" s="4">
        <v>298.8347</v>
      </c>
      <c r="BU534" s="4">
        <v>67.063999999999993</v>
      </c>
      <c r="BW534" s="4">
        <v>605.76</v>
      </c>
      <c r="BX534" s="4">
        <v>0.36275299999999999</v>
      </c>
      <c r="BY534" s="4">
        <v>-5</v>
      </c>
      <c r="BZ534" s="4">
        <v>1.029433</v>
      </c>
      <c r="CA534" s="4">
        <v>8.8647760000000009</v>
      </c>
      <c r="CB534" s="4">
        <v>20.794547000000001</v>
      </c>
    </row>
    <row r="535" spans="1:80">
      <c r="A535" s="2">
        <v>42440</v>
      </c>
      <c r="B535" s="32">
        <v>0.5760120138888889</v>
      </c>
      <c r="C535" s="4">
        <v>6.5359999999999996</v>
      </c>
      <c r="D535" s="4">
        <v>5.6726999999999999</v>
      </c>
      <c r="E535" s="4" t="s">
        <v>155</v>
      </c>
      <c r="F535" s="4">
        <v>56727.428818</v>
      </c>
      <c r="G535" s="4">
        <v>2674.4</v>
      </c>
      <c r="H535" s="4">
        <v>51.8</v>
      </c>
      <c r="I535" s="4">
        <v>46133.3</v>
      </c>
      <c r="K535" s="4">
        <v>5</v>
      </c>
      <c r="L535" s="4">
        <v>2052</v>
      </c>
      <c r="M535" s="4">
        <v>0.84060000000000001</v>
      </c>
      <c r="N535" s="4">
        <v>5.4941000000000004</v>
      </c>
      <c r="O535" s="4">
        <v>4.7686000000000002</v>
      </c>
      <c r="P535" s="4">
        <v>2248.1514999999999</v>
      </c>
      <c r="Q535" s="4">
        <v>43.513599999999997</v>
      </c>
      <c r="R535" s="4">
        <v>2291.6999999999998</v>
      </c>
      <c r="S535" s="4">
        <v>1818.6297</v>
      </c>
      <c r="T535" s="4">
        <v>35.200099999999999</v>
      </c>
      <c r="U535" s="4">
        <v>1853.8</v>
      </c>
      <c r="V535" s="4">
        <v>46133.346599999997</v>
      </c>
      <c r="Y535" s="4">
        <v>1724.954</v>
      </c>
      <c r="Z535" s="4">
        <v>0</v>
      </c>
      <c r="AA535" s="4">
        <v>4.2031000000000001</v>
      </c>
      <c r="AB535" s="4" t="s">
        <v>384</v>
      </c>
      <c r="AC535" s="4">
        <v>0</v>
      </c>
      <c r="AD535" s="4">
        <v>11.5</v>
      </c>
      <c r="AE535" s="4">
        <v>853</v>
      </c>
      <c r="AF535" s="4">
        <v>880</v>
      </c>
      <c r="AG535" s="4">
        <v>882</v>
      </c>
      <c r="AH535" s="4">
        <v>52</v>
      </c>
      <c r="AI535" s="4">
        <v>24.75</v>
      </c>
      <c r="AJ535" s="4">
        <v>0.56999999999999995</v>
      </c>
      <c r="AK535" s="4">
        <v>986</v>
      </c>
      <c r="AL535" s="4">
        <v>8</v>
      </c>
      <c r="AM535" s="4">
        <v>0</v>
      </c>
      <c r="AN535" s="4">
        <v>31</v>
      </c>
      <c r="AO535" s="4">
        <v>191</v>
      </c>
      <c r="AP535" s="4">
        <v>188</v>
      </c>
      <c r="AQ535" s="4">
        <v>5</v>
      </c>
      <c r="AR535" s="4">
        <v>195</v>
      </c>
      <c r="AS535" s="4" t="s">
        <v>155</v>
      </c>
      <c r="AT535" s="4">
        <v>2</v>
      </c>
      <c r="AU535" s="5">
        <v>0.78416666666666668</v>
      </c>
      <c r="AV535" s="4">
        <v>47.164448999999998</v>
      </c>
      <c r="AW535" s="4">
        <v>-88.486491999999998</v>
      </c>
      <c r="AX535" s="4">
        <v>317</v>
      </c>
      <c r="AY535" s="4">
        <v>36.1</v>
      </c>
      <c r="AZ535" s="4">
        <v>12</v>
      </c>
      <c r="BA535" s="4">
        <v>10</v>
      </c>
      <c r="BB535" s="4" t="s">
        <v>437</v>
      </c>
      <c r="BC535" s="4">
        <v>1.1248750000000001</v>
      </c>
      <c r="BD535" s="4">
        <v>1.14975</v>
      </c>
      <c r="BE535" s="4">
        <v>1.7497499999999999</v>
      </c>
      <c r="BF535" s="4">
        <v>14.063000000000001</v>
      </c>
      <c r="BG535" s="4">
        <v>11.22</v>
      </c>
      <c r="BH535" s="4">
        <v>0.8</v>
      </c>
      <c r="BI535" s="4">
        <v>18.96</v>
      </c>
      <c r="BJ535" s="4">
        <v>1119.6189999999999</v>
      </c>
      <c r="BK535" s="4">
        <v>618.50400000000002</v>
      </c>
      <c r="BL535" s="4">
        <v>47.976999999999997</v>
      </c>
      <c r="BM535" s="4">
        <v>0.92900000000000005</v>
      </c>
      <c r="BN535" s="4">
        <v>48.905999999999999</v>
      </c>
      <c r="BO535" s="4">
        <v>38.811</v>
      </c>
      <c r="BP535" s="4">
        <v>0.751</v>
      </c>
      <c r="BQ535" s="4">
        <v>39.561999999999998</v>
      </c>
      <c r="BR535" s="4">
        <v>310.8734</v>
      </c>
      <c r="BU535" s="4">
        <v>69.742000000000004</v>
      </c>
      <c r="BW535" s="4">
        <v>622.78899999999999</v>
      </c>
      <c r="BX535" s="4">
        <v>0.387299</v>
      </c>
      <c r="BY535" s="4">
        <v>-5</v>
      </c>
      <c r="BZ535" s="4">
        <v>1.0304329999999999</v>
      </c>
      <c r="CA535" s="4">
        <v>9.46462</v>
      </c>
      <c r="CB535" s="4">
        <v>20.814747000000001</v>
      </c>
    </row>
    <row r="536" spans="1:80">
      <c r="A536" s="2">
        <v>42440</v>
      </c>
      <c r="B536" s="32">
        <v>0.57602358796296294</v>
      </c>
      <c r="C536" s="4">
        <v>6.3159999999999998</v>
      </c>
      <c r="D536" s="4">
        <v>5.5190999999999999</v>
      </c>
      <c r="E536" s="4" t="s">
        <v>155</v>
      </c>
      <c r="F536" s="4">
        <v>55190.796813000001</v>
      </c>
      <c r="G536" s="4">
        <v>3029.1</v>
      </c>
      <c r="H536" s="4">
        <v>51.7</v>
      </c>
      <c r="I536" s="4">
        <v>46129.4</v>
      </c>
      <c r="K536" s="4">
        <v>5.54</v>
      </c>
      <c r="L536" s="4">
        <v>2052</v>
      </c>
      <c r="M536" s="4">
        <v>0.84389999999999998</v>
      </c>
      <c r="N536" s="4">
        <v>5.3303000000000003</v>
      </c>
      <c r="O536" s="4">
        <v>4.6577000000000002</v>
      </c>
      <c r="P536" s="4">
        <v>2556.3665000000001</v>
      </c>
      <c r="Q536" s="4">
        <v>43.6312</v>
      </c>
      <c r="R536" s="4">
        <v>2600</v>
      </c>
      <c r="S536" s="4">
        <v>2067.9585000000002</v>
      </c>
      <c r="T536" s="4">
        <v>35.295200000000001</v>
      </c>
      <c r="U536" s="4">
        <v>2103.3000000000002</v>
      </c>
      <c r="V536" s="4">
        <v>46129.4</v>
      </c>
      <c r="Y536" s="4">
        <v>1731.7449999999999</v>
      </c>
      <c r="Z536" s="4">
        <v>0</v>
      </c>
      <c r="AA536" s="4">
        <v>4.6722999999999999</v>
      </c>
      <c r="AB536" s="4" t="s">
        <v>384</v>
      </c>
      <c r="AC536" s="4">
        <v>0</v>
      </c>
      <c r="AD536" s="4">
        <v>11.4</v>
      </c>
      <c r="AE536" s="4">
        <v>853</v>
      </c>
      <c r="AF536" s="4">
        <v>881</v>
      </c>
      <c r="AG536" s="4">
        <v>882</v>
      </c>
      <c r="AH536" s="4">
        <v>52</v>
      </c>
      <c r="AI536" s="4">
        <v>24.75</v>
      </c>
      <c r="AJ536" s="4">
        <v>0.56999999999999995</v>
      </c>
      <c r="AK536" s="4">
        <v>986</v>
      </c>
      <c r="AL536" s="4">
        <v>8</v>
      </c>
      <c r="AM536" s="4">
        <v>0</v>
      </c>
      <c r="AN536" s="4">
        <v>31</v>
      </c>
      <c r="AO536" s="4">
        <v>191</v>
      </c>
      <c r="AP536" s="4">
        <v>188</v>
      </c>
      <c r="AQ536" s="4">
        <v>5</v>
      </c>
      <c r="AR536" s="4">
        <v>195</v>
      </c>
      <c r="AS536" s="4" t="s">
        <v>155</v>
      </c>
      <c r="AT536" s="4">
        <v>2</v>
      </c>
      <c r="AU536" s="5">
        <v>0.78417824074074083</v>
      </c>
      <c r="AV536" s="4">
        <v>47.164428000000001</v>
      </c>
      <c r="AW536" s="4">
        <v>-88.486705000000001</v>
      </c>
      <c r="AX536" s="4">
        <v>317.2</v>
      </c>
      <c r="AY536" s="4">
        <v>35.4</v>
      </c>
      <c r="AZ536" s="4">
        <v>12</v>
      </c>
      <c r="BA536" s="4">
        <v>10</v>
      </c>
      <c r="BB536" s="4" t="s">
        <v>437</v>
      </c>
      <c r="BC536" s="4">
        <v>1.2247749999999999</v>
      </c>
      <c r="BD536" s="4">
        <v>1.2256739999999999</v>
      </c>
      <c r="BE536" s="4">
        <v>1.9</v>
      </c>
      <c r="BF536" s="4">
        <v>14.063000000000001</v>
      </c>
      <c r="BG536" s="4">
        <v>11.47</v>
      </c>
      <c r="BH536" s="4">
        <v>0.82</v>
      </c>
      <c r="BI536" s="4">
        <v>18.492999999999999</v>
      </c>
      <c r="BJ536" s="4">
        <v>1106.7560000000001</v>
      </c>
      <c r="BK536" s="4">
        <v>615.53499999999997</v>
      </c>
      <c r="BL536" s="4">
        <v>55.585999999999999</v>
      </c>
      <c r="BM536" s="4">
        <v>0.94899999999999995</v>
      </c>
      <c r="BN536" s="4">
        <v>56.533999999999999</v>
      </c>
      <c r="BO536" s="4">
        <v>44.966000000000001</v>
      </c>
      <c r="BP536" s="4">
        <v>0.76700000000000002</v>
      </c>
      <c r="BQ536" s="4">
        <v>45.732999999999997</v>
      </c>
      <c r="BR536" s="4">
        <v>316.72070000000002</v>
      </c>
      <c r="BU536" s="4">
        <v>71.34</v>
      </c>
      <c r="BW536" s="4">
        <v>705.38599999999997</v>
      </c>
      <c r="BX536" s="4">
        <v>0.37817499999999998</v>
      </c>
      <c r="BY536" s="4">
        <v>-5</v>
      </c>
      <c r="BZ536" s="4">
        <v>1.030567</v>
      </c>
      <c r="CA536" s="4">
        <v>9.2416520000000002</v>
      </c>
      <c r="CB536" s="4">
        <v>20.817453</v>
      </c>
    </row>
    <row r="537" spans="1:80">
      <c r="A537" s="2">
        <v>42440</v>
      </c>
      <c r="B537" s="32">
        <v>0.57603516203703709</v>
      </c>
      <c r="C537" s="4">
        <v>6.899</v>
      </c>
      <c r="D537" s="4">
        <v>5.5095999999999998</v>
      </c>
      <c r="E537" s="4" t="s">
        <v>155</v>
      </c>
      <c r="F537" s="4">
        <v>55095.553633000003</v>
      </c>
      <c r="G537" s="4">
        <v>3639.8</v>
      </c>
      <c r="H537" s="4">
        <v>49.5</v>
      </c>
      <c r="I537" s="4">
        <v>46131.3</v>
      </c>
      <c r="K537" s="4">
        <v>6.37</v>
      </c>
      <c r="L537" s="4">
        <v>2052</v>
      </c>
      <c r="M537" s="4">
        <v>0.83940000000000003</v>
      </c>
      <c r="N537" s="4">
        <v>5.7907999999999999</v>
      </c>
      <c r="O537" s="4">
        <v>4.6246</v>
      </c>
      <c r="P537" s="4">
        <v>3055.1455999999998</v>
      </c>
      <c r="Q537" s="4">
        <v>41.548900000000003</v>
      </c>
      <c r="R537" s="4">
        <v>3096.7</v>
      </c>
      <c r="S537" s="4">
        <v>2471.4431</v>
      </c>
      <c r="T537" s="4">
        <v>33.610799999999998</v>
      </c>
      <c r="U537" s="4">
        <v>2505.1</v>
      </c>
      <c r="V537" s="4">
        <v>46131.3</v>
      </c>
      <c r="Y537" s="4">
        <v>1722.3910000000001</v>
      </c>
      <c r="Z537" s="4">
        <v>0</v>
      </c>
      <c r="AA537" s="4">
        <v>5.3479999999999999</v>
      </c>
      <c r="AB537" s="4" t="s">
        <v>384</v>
      </c>
      <c r="AC537" s="4">
        <v>0</v>
      </c>
      <c r="AD537" s="4">
        <v>11.4</v>
      </c>
      <c r="AE537" s="4">
        <v>853</v>
      </c>
      <c r="AF537" s="4">
        <v>882</v>
      </c>
      <c r="AG537" s="4">
        <v>882</v>
      </c>
      <c r="AH537" s="4">
        <v>52</v>
      </c>
      <c r="AI537" s="4">
        <v>24.75</v>
      </c>
      <c r="AJ537" s="4">
        <v>0.56999999999999995</v>
      </c>
      <c r="AK537" s="4">
        <v>986</v>
      </c>
      <c r="AL537" s="4">
        <v>8</v>
      </c>
      <c r="AM537" s="4">
        <v>0</v>
      </c>
      <c r="AN537" s="4">
        <v>31</v>
      </c>
      <c r="AO537" s="4">
        <v>191</v>
      </c>
      <c r="AP537" s="4">
        <v>188</v>
      </c>
      <c r="AQ537" s="4">
        <v>4.9000000000000004</v>
      </c>
      <c r="AR537" s="4">
        <v>195</v>
      </c>
      <c r="AS537" s="4" t="s">
        <v>155</v>
      </c>
      <c r="AT537" s="4">
        <v>2</v>
      </c>
      <c r="AU537" s="5">
        <v>0.78418981481481476</v>
      </c>
      <c r="AV537" s="4">
        <v>47.164396000000004</v>
      </c>
      <c r="AW537" s="4">
        <v>-88.486904999999993</v>
      </c>
      <c r="AX537" s="4">
        <v>317.3</v>
      </c>
      <c r="AY537" s="4">
        <v>34.299999999999997</v>
      </c>
      <c r="AZ537" s="4">
        <v>12</v>
      </c>
      <c r="BA537" s="4">
        <v>10</v>
      </c>
      <c r="BB537" s="4" t="s">
        <v>437</v>
      </c>
      <c r="BC537" s="4">
        <v>1.3</v>
      </c>
      <c r="BD537" s="4">
        <v>1.0493509999999999</v>
      </c>
      <c r="BE537" s="4">
        <v>1.9246749999999999</v>
      </c>
      <c r="BF537" s="4">
        <v>14.063000000000001</v>
      </c>
      <c r="BG537" s="4">
        <v>11.13</v>
      </c>
      <c r="BH537" s="4">
        <v>0.79</v>
      </c>
      <c r="BI537" s="4">
        <v>19.137</v>
      </c>
      <c r="BJ537" s="4">
        <v>1168.086</v>
      </c>
      <c r="BK537" s="4">
        <v>593.72</v>
      </c>
      <c r="BL537" s="4">
        <v>64.536000000000001</v>
      </c>
      <c r="BM537" s="4">
        <v>0.878</v>
      </c>
      <c r="BN537" s="4">
        <v>65.414000000000001</v>
      </c>
      <c r="BO537" s="4">
        <v>52.206000000000003</v>
      </c>
      <c r="BP537" s="4">
        <v>0.71</v>
      </c>
      <c r="BQ537" s="4">
        <v>52.915999999999997</v>
      </c>
      <c r="BR537" s="4">
        <v>307.69869999999997</v>
      </c>
      <c r="BU537" s="4">
        <v>68.930999999999997</v>
      </c>
      <c r="BW537" s="4">
        <v>784.37400000000002</v>
      </c>
      <c r="BX537" s="4">
        <v>0.37179400000000001</v>
      </c>
      <c r="BY537" s="4">
        <v>-5</v>
      </c>
      <c r="BZ537" s="4">
        <v>1.0308660000000001</v>
      </c>
      <c r="CA537" s="4">
        <v>9.0857159999999997</v>
      </c>
      <c r="CB537" s="4">
        <v>20.823492999999999</v>
      </c>
    </row>
    <row r="538" spans="1:80">
      <c r="A538" s="2">
        <v>42440</v>
      </c>
      <c r="B538" s="32">
        <v>0.57604673611111112</v>
      </c>
      <c r="C538" s="4">
        <v>6.7779999999999996</v>
      </c>
      <c r="D538" s="4">
        <v>5.5650000000000004</v>
      </c>
      <c r="E538" s="4" t="s">
        <v>155</v>
      </c>
      <c r="F538" s="4">
        <v>55650.072404999999</v>
      </c>
      <c r="G538" s="4">
        <v>3900.5</v>
      </c>
      <c r="H538" s="4">
        <v>37.6</v>
      </c>
      <c r="I538" s="4">
        <v>46130</v>
      </c>
      <c r="K538" s="4">
        <v>6.42</v>
      </c>
      <c r="L538" s="4">
        <v>2052</v>
      </c>
      <c r="M538" s="4">
        <v>0.83979999999999999</v>
      </c>
      <c r="N538" s="4">
        <v>5.6916000000000002</v>
      </c>
      <c r="O538" s="4">
        <v>4.6734</v>
      </c>
      <c r="P538" s="4">
        <v>3275.5057999999999</v>
      </c>
      <c r="Q538" s="4">
        <v>31.575500000000002</v>
      </c>
      <c r="R538" s="4">
        <v>3307.1</v>
      </c>
      <c r="S538" s="4">
        <v>2649.7022999999999</v>
      </c>
      <c r="T538" s="4">
        <v>25.542899999999999</v>
      </c>
      <c r="U538" s="4">
        <v>2675.2</v>
      </c>
      <c r="V538" s="4">
        <v>46130</v>
      </c>
      <c r="Y538" s="4">
        <v>1723.2190000000001</v>
      </c>
      <c r="Z538" s="4">
        <v>0</v>
      </c>
      <c r="AA538" s="4">
        <v>5.3875000000000002</v>
      </c>
      <c r="AB538" s="4" t="s">
        <v>384</v>
      </c>
      <c r="AC538" s="4">
        <v>0</v>
      </c>
      <c r="AD538" s="4">
        <v>11.5</v>
      </c>
      <c r="AE538" s="4">
        <v>853</v>
      </c>
      <c r="AF538" s="4">
        <v>881</v>
      </c>
      <c r="AG538" s="4">
        <v>882</v>
      </c>
      <c r="AH538" s="4">
        <v>52</v>
      </c>
      <c r="AI538" s="4">
        <v>24.75</v>
      </c>
      <c r="AJ538" s="4">
        <v>0.56999999999999995</v>
      </c>
      <c r="AK538" s="4">
        <v>986</v>
      </c>
      <c r="AL538" s="4">
        <v>8</v>
      </c>
      <c r="AM538" s="4">
        <v>0</v>
      </c>
      <c r="AN538" s="4">
        <v>31</v>
      </c>
      <c r="AO538" s="4">
        <v>191</v>
      </c>
      <c r="AP538" s="4">
        <v>188.4</v>
      </c>
      <c r="AQ538" s="4">
        <v>5</v>
      </c>
      <c r="AR538" s="4">
        <v>195</v>
      </c>
      <c r="AS538" s="4" t="s">
        <v>155</v>
      </c>
      <c r="AT538" s="4">
        <v>2</v>
      </c>
      <c r="AU538" s="5">
        <v>0.78420138888888891</v>
      </c>
      <c r="AV538" s="4">
        <v>47.164358</v>
      </c>
      <c r="AW538" s="4">
        <v>-88.487093000000002</v>
      </c>
      <c r="AX538" s="4">
        <v>317.60000000000002</v>
      </c>
      <c r="AY538" s="4">
        <v>33</v>
      </c>
      <c r="AZ538" s="4">
        <v>12</v>
      </c>
      <c r="BA538" s="4">
        <v>10</v>
      </c>
      <c r="BB538" s="4" t="s">
        <v>437</v>
      </c>
      <c r="BC538" s="4">
        <v>1.4228769999999999</v>
      </c>
      <c r="BD538" s="4">
        <v>1.2491509999999999</v>
      </c>
      <c r="BE538" s="4">
        <v>2.1474530000000001</v>
      </c>
      <c r="BF538" s="4">
        <v>14.063000000000001</v>
      </c>
      <c r="BG538" s="4">
        <v>11.16</v>
      </c>
      <c r="BH538" s="4">
        <v>0.79</v>
      </c>
      <c r="BI538" s="4">
        <v>19.079999999999998</v>
      </c>
      <c r="BJ538" s="4">
        <v>1151.9559999999999</v>
      </c>
      <c r="BK538" s="4">
        <v>602.01400000000001</v>
      </c>
      <c r="BL538" s="4">
        <v>69.424999999999997</v>
      </c>
      <c r="BM538" s="4">
        <v>0.66900000000000004</v>
      </c>
      <c r="BN538" s="4">
        <v>70.093999999999994</v>
      </c>
      <c r="BO538" s="4">
        <v>56.161000000000001</v>
      </c>
      <c r="BP538" s="4">
        <v>0.54100000000000004</v>
      </c>
      <c r="BQ538" s="4">
        <v>56.701999999999998</v>
      </c>
      <c r="BR538" s="4">
        <v>308.73140000000001</v>
      </c>
      <c r="BU538" s="4">
        <v>69.197000000000003</v>
      </c>
      <c r="BW538" s="4">
        <v>792.84799999999996</v>
      </c>
      <c r="BX538" s="4">
        <v>0.36727799999999999</v>
      </c>
      <c r="BY538" s="4">
        <v>-5</v>
      </c>
      <c r="BZ538" s="4">
        <v>1.031134</v>
      </c>
      <c r="CA538" s="4">
        <v>8.9753559999999997</v>
      </c>
      <c r="CB538" s="4">
        <v>20.828907000000001</v>
      </c>
    </row>
    <row r="539" spans="1:80">
      <c r="A539" s="2">
        <v>42440</v>
      </c>
      <c r="B539" s="32">
        <v>0.57605831018518516</v>
      </c>
      <c r="C539" s="4">
        <v>6.7270000000000003</v>
      </c>
      <c r="D539" s="4">
        <v>5.5488999999999997</v>
      </c>
      <c r="E539" s="4" t="s">
        <v>155</v>
      </c>
      <c r="F539" s="4">
        <v>55489.17136</v>
      </c>
      <c r="G539" s="4">
        <v>3938.1</v>
      </c>
      <c r="H539" s="4">
        <v>41.9</v>
      </c>
      <c r="I539" s="4">
        <v>46133.3</v>
      </c>
      <c r="K539" s="4">
        <v>6.01</v>
      </c>
      <c r="L539" s="4">
        <v>2052</v>
      </c>
      <c r="M539" s="4">
        <v>0.84030000000000005</v>
      </c>
      <c r="N539" s="4">
        <v>5.6527000000000003</v>
      </c>
      <c r="O539" s="4">
        <v>4.6627999999999998</v>
      </c>
      <c r="P539" s="4">
        <v>3309.2006999999999</v>
      </c>
      <c r="Q539" s="4">
        <v>35.172600000000003</v>
      </c>
      <c r="R539" s="4">
        <v>3344.4</v>
      </c>
      <c r="S539" s="4">
        <v>2676.9594999999999</v>
      </c>
      <c r="T539" s="4">
        <v>28.4527</v>
      </c>
      <c r="U539" s="4">
        <v>2705.4</v>
      </c>
      <c r="V539" s="4">
        <v>46133.3</v>
      </c>
      <c r="Y539" s="4">
        <v>1724.3209999999999</v>
      </c>
      <c r="Z539" s="4">
        <v>0</v>
      </c>
      <c r="AA539" s="4">
        <v>5.0523999999999996</v>
      </c>
      <c r="AB539" s="4" t="s">
        <v>384</v>
      </c>
      <c r="AC539" s="4">
        <v>0</v>
      </c>
      <c r="AD539" s="4">
        <v>11.4</v>
      </c>
      <c r="AE539" s="4">
        <v>854</v>
      </c>
      <c r="AF539" s="4">
        <v>881</v>
      </c>
      <c r="AG539" s="4">
        <v>883</v>
      </c>
      <c r="AH539" s="4">
        <v>52</v>
      </c>
      <c r="AI539" s="4">
        <v>24.75</v>
      </c>
      <c r="AJ539" s="4">
        <v>0.56999999999999995</v>
      </c>
      <c r="AK539" s="4">
        <v>986</v>
      </c>
      <c r="AL539" s="4">
        <v>8</v>
      </c>
      <c r="AM539" s="4">
        <v>0</v>
      </c>
      <c r="AN539" s="4">
        <v>31</v>
      </c>
      <c r="AO539" s="4">
        <v>191</v>
      </c>
      <c r="AP539" s="4">
        <v>188.6</v>
      </c>
      <c r="AQ539" s="4">
        <v>4.9000000000000004</v>
      </c>
      <c r="AR539" s="4">
        <v>195</v>
      </c>
      <c r="AS539" s="4" t="s">
        <v>155</v>
      </c>
      <c r="AT539" s="4">
        <v>2</v>
      </c>
      <c r="AU539" s="5">
        <v>0.78421296296296295</v>
      </c>
      <c r="AV539" s="4">
        <v>47.164318000000002</v>
      </c>
      <c r="AW539" s="4">
        <v>-88.487267000000003</v>
      </c>
      <c r="AX539" s="4">
        <v>317.89999999999998</v>
      </c>
      <c r="AY539" s="4">
        <v>31.4</v>
      </c>
      <c r="AZ539" s="4">
        <v>12</v>
      </c>
      <c r="BA539" s="4">
        <v>10</v>
      </c>
      <c r="BB539" s="4" t="s">
        <v>437</v>
      </c>
      <c r="BC539" s="4">
        <v>1.824476</v>
      </c>
      <c r="BD539" s="4">
        <v>1.4489510000000001</v>
      </c>
      <c r="BE539" s="4">
        <v>2.624476</v>
      </c>
      <c r="BF539" s="4">
        <v>14.063000000000001</v>
      </c>
      <c r="BG539" s="4">
        <v>11.2</v>
      </c>
      <c r="BH539" s="4">
        <v>0.8</v>
      </c>
      <c r="BI539" s="4">
        <v>19.003</v>
      </c>
      <c r="BJ539" s="4">
        <v>1147.8579999999999</v>
      </c>
      <c r="BK539" s="4">
        <v>602.63800000000003</v>
      </c>
      <c r="BL539" s="4">
        <v>70.37</v>
      </c>
      <c r="BM539" s="4">
        <v>0.748</v>
      </c>
      <c r="BN539" s="4">
        <v>71.117999999999995</v>
      </c>
      <c r="BO539" s="4">
        <v>56.926000000000002</v>
      </c>
      <c r="BP539" s="4">
        <v>0.60499999999999998</v>
      </c>
      <c r="BQ539" s="4">
        <v>57.530999999999999</v>
      </c>
      <c r="BR539" s="4">
        <v>309.77120000000002</v>
      </c>
      <c r="BU539" s="4">
        <v>69.47</v>
      </c>
      <c r="BW539" s="4">
        <v>745.97900000000004</v>
      </c>
      <c r="BX539" s="4">
        <v>0.34063900000000003</v>
      </c>
      <c r="BY539" s="4">
        <v>-5</v>
      </c>
      <c r="BZ539" s="4">
        <v>1.0308660000000001</v>
      </c>
      <c r="CA539" s="4">
        <v>8.3243650000000002</v>
      </c>
      <c r="CB539" s="4">
        <v>20.823492999999999</v>
      </c>
    </row>
    <row r="540" spans="1:80">
      <c r="A540" s="2">
        <v>42440</v>
      </c>
      <c r="B540" s="32">
        <v>0.5760698842592592</v>
      </c>
      <c r="C540" s="4">
        <v>6.9269999999999996</v>
      </c>
      <c r="D540" s="4">
        <v>5.5023999999999997</v>
      </c>
      <c r="E540" s="4" t="s">
        <v>155</v>
      </c>
      <c r="F540" s="4">
        <v>55023.83653</v>
      </c>
      <c r="G540" s="4">
        <v>4188.5</v>
      </c>
      <c r="H540" s="4">
        <v>48.8</v>
      </c>
      <c r="I540" s="4">
        <v>46133.7</v>
      </c>
      <c r="K540" s="4">
        <v>6.04</v>
      </c>
      <c r="L540" s="4">
        <v>2052</v>
      </c>
      <c r="M540" s="4">
        <v>0.83919999999999995</v>
      </c>
      <c r="N540" s="4">
        <v>5.8125999999999998</v>
      </c>
      <c r="O540" s="4">
        <v>4.6173000000000002</v>
      </c>
      <c r="P540" s="4">
        <v>3514.79</v>
      </c>
      <c r="Q540" s="4">
        <v>40.950200000000002</v>
      </c>
      <c r="R540" s="4">
        <v>3555.7</v>
      </c>
      <c r="S540" s="4">
        <v>2845.5122000000001</v>
      </c>
      <c r="T540" s="4">
        <v>33.1526</v>
      </c>
      <c r="U540" s="4">
        <v>2878.7</v>
      </c>
      <c r="V540" s="4">
        <v>46133.7</v>
      </c>
      <c r="Y540" s="4">
        <v>1721.9380000000001</v>
      </c>
      <c r="Z540" s="4">
        <v>0</v>
      </c>
      <c r="AA540" s="4">
        <v>5.0702999999999996</v>
      </c>
      <c r="AB540" s="4" t="s">
        <v>384</v>
      </c>
      <c r="AC540" s="4">
        <v>0</v>
      </c>
      <c r="AD540" s="4">
        <v>11.4</v>
      </c>
      <c r="AE540" s="4">
        <v>854</v>
      </c>
      <c r="AF540" s="4">
        <v>881</v>
      </c>
      <c r="AG540" s="4">
        <v>883</v>
      </c>
      <c r="AH540" s="4">
        <v>52.4</v>
      </c>
      <c r="AI540" s="4">
        <v>24.96</v>
      </c>
      <c r="AJ540" s="4">
        <v>0.56999999999999995</v>
      </c>
      <c r="AK540" s="4">
        <v>986</v>
      </c>
      <c r="AL540" s="4">
        <v>8</v>
      </c>
      <c r="AM540" s="4">
        <v>0</v>
      </c>
      <c r="AN540" s="4">
        <v>31</v>
      </c>
      <c r="AO540" s="4">
        <v>191</v>
      </c>
      <c r="AP540" s="4">
        <v>188</v>
      </c>
      <c r="AQ540" s="4">
        <v>4.9000000000000004</v>
      </c>
      <c r="AR540" s="4">
        <v>195</v>
      </c>
      <c r="AS540" s="4" t="s">
        <v>155</v>
      </c>
      <c r="AT540" s="4">
        <v>2</v>
      </c>
      <c r="AU540" s="5">
        <v>0.78422453703703709</v>
      </c>
      <c r="AV540" s="4">
        <v>47.164279000000001</v>
      </c>
      <c r="AW540" s="4">
        <v>-88.487437999999997</v>
      </c>
      <c r="AX540" s="4">
        <v>318.10000000000002</v>
      </c>
      <c r="AY540" s="4">
        <v>30.5</v>
      </c>
      <c r="AZ540" s="4">
        <v>12</v>
      </c>
      <c r="BA540" s="4">
        <v>10</v>
      </c>
      <c r="BB540" s="4" t="s">
        <v>437</v>
      </c>
      <c r="BC540" s="4">
        <v>1.9975020000000001</v>
      </c>
      <c r="BD540" s="4">
        <v>1.721878</v>
      </c>
      <c r="BE540" s="4">
        <v>2.8462540000000001</v>
      </c>
      <c r="BF540" s="4">
        <v>14.063000000000001</v>
      </c>
      <c r="BG540" s="4">
        <v>11.12</v>
      </c>
      <c r="BH540" s="4">
        <v>0.79</v>
      </c>
      <c r="BI540" s="4">
        <v>19.167999999999999</v>
      </c>
      <c r="BJ540" s="4">
        <v>1171.3240000000001</v>
      </c>
      <c r="BK540" s="4">
        <v>592.20699999999999</v>
      </c>
      <c r="BL540" s="4">
        <v>74.171999999999997</v>
      </c>
      <c r="BM540" s="4">
        <v>0.86399999999999999</v>
      </c>
      <c r="BN540" s="4">
        <v>75.036000000000001</v>
      </c>
      <c r="BO540" s="4">
        <v>60.048999999999999</v>
      </c>
      <c r="BP540" s="4">
        <v>0.7</v>
      </c>
      <c r="BQ540" s="4">
        <v>60.747999999999998</v>
      </c>
      <c r="BR540" s="4">
        <v>307.41149999999999</v>
      </c>
      <c r="BU540" s="4">
        <v>68.844999999999999</v>
      </c>
      <c r="BW540" s="4">
        <v>742.91600000000005</v>
      </c>
      <c r="BX540" s="4">
        <v>0.33013399999999998</v>
      </c>
      <c r="BY540" s="4">
        <v>-5</v>
      </c>
      <c r="BZ540" s="4">
        <v>1.0315669999999999</v>
      </c>
      <c r="CA540" s="4">
        <v>8.0676500000000004</v>
      </c>
      <c r="CB540" s="4">
        <v>20.837653</v>
      </c>
    </row>
    <row r="541" spans="1:80">
      <c r="A541" s="2">
        <v>42440</v>
      </c>
      <c r="B541" s="32">
        <v>0.57608145833333335</v>
      </c>
      <c r="C541" s="4">
        <v>7.0570000000000004</v>
      </c>
      <c r="D541" s="4">
        <v>5.4016999999999999</v>
      </c>
      <c r="E541" s="4" t="s">
        <v>155</v>
      </c>
      <c r="F541" s="4">
        <v>54017.068062999999</v>
      </c>
      <c r="G541" s="4">
        <v>4353</v>
      </c>
      <c r="H541" s="4">
        <v>47.9</v>
      </c>
      <c r="I541" s="4">
        <v>46133.8</v>
      </c>
      <c r="K541" s="4">
        <v>6.11</v>
      </c>
      <c r="L541" s="4">
        <v>2052</v>
      </c>
      <c r="M541" s="4">
        <v>0.83909999999999996</v>
      </c>
      <c r="N541" s="4">
        <v>5.9215999999999998</v>
      </c>
      <c r="O541" s="4">
        <v>4.5324999999999998</v>
      </c>
      <c r="P541" s="4">
        <v>3652.5540000000001</v>
      </c>
      <c r="Q541" s="4">
        <v>40.192399999999999</v>
      </c>
      <c r="R541" s="4">
        <v>3692.7</v>
      </c>
      <c r="S541" s="4">
        <v>2957.7654000000002</v>
      </c>
      <c r="T541" s="4">
        <v>32.546999999999997</v>
      </c>
      <c r="U541" s="4">
        <v>2990.3</v>
      </c>
      <c r="V541" s="4">
        <v>46133.8</v>
      </c>
      <c r="Y541" s="4">
        <v>1721.81</v>
      </c>
      <c r="Z541" s="4">
        <v>0</v>
      </c>
      <c r="AA541" s="4">
        <v>5.1269</v>
      </c>
      <c r="AB541" s="4" t="s">
        <v>384</v>
      </c>
      <c r="AC541" s="4">
        <v>0</v>
      </c>
      <c r="AD541" s="4">
        <v>11.4</v>
      </c>
      <c r="AE541" s="4">
        <v>854</v>
      </c>
      <c r="AF541" s="4">
        <v>881</v>
      </c>
      <c r="AG541" s="4">
        <v>882</v>
      </c>
      <c r="AH541" s="4">
        <v>52.6</v>
      </c>
      <c r="AI541" s="4">
        <v>25.02</v>
      </c>
      <c r="AJ541" s="4">
        <v>0.56999999999999995</v>
      </c>
      <c r="AK541" s="4">
        <v>986</v>
      </c>
      <c r="AL541" s="4">
        <v>8</v>
      </c>
      <c r="AM541" s="4">
        <v>0</v>
      </c>
      <c r="AN541" s="4">
        <v>31</v>
      </c>
      <c r="AO541" s="4">
        <v>191</v>
      </c>
      <c r="AP541" s="4">
        <v>188</v>
      </c>
      <c r="AQ541" s="4">
        <v>4.8</v>
      </c>
      <c r="AR541" s="4">
        <v>195</v>
      </c>
      <c r="AS541" s="4" t="s">
        <v>155</v>
      </c>
      <c r="AT541" s="4">
        <v>2</v>
      </c>
      <c r="AU541" s="5">
        <v>0.78423611111111102</v>
      </c>
      <c r="AV541" s="4">
        <v>47.164245000000001</v>
      </c>
      <c r="AW541" s="4">
        <v>-88.487605000000002</v>
      </c>
      <c r="AX541" s="4">
        <v>318.2</v>
      </c>
      <c r="AY541" s="4">
        <v>29.5</v>
      </c>
      <c r="AZ541" s="4">
        <v>12</v>
      </c>
      <c r="BA541" s="4">
        <v>10</v>
      </c>
      <c r="BB541" s="4" t="s">
        <v>437</v>
      </c>
      <c r="BC541" s="4">
        <v>2.3242759999999998</v>
      </c>
      <c r="BD541" s="4">
        <v>2.1485509999999999</v>
      </c>
      <c r="BE541" s="4">
        <v>3.3485510000000001</v>
      </c>
      <c r="BF541" s="4">
        <v>14.063000000000001</v>
      </c>
      <c r="BG541" s="4">
        <v>11.12</v>
      </c>
      <c r="BH541" s="4">
        <v>0.79</v>
      </c>
      <c r="BI541" s="4">
        <v>19.177</v>
      </c>
      <c r="BJ541" s="4">
        <v>1191.365</v>
      </c>
      <c r="BK541" s="4">
        <v>580.39400000000001</v>
      </c>
      <c r="BL541" s="4">
        <v>76.956000000000003</v>
      </c>
      <c r="BM541" s="4">
        <v>0.84699999999999998</v>
      </c>
      <c r="BN541" s="4">
        <v>77.802000000000007</v>
      </c>
      <c r="BO541" s="4">
        <v>62.317</v>
      </c>
      <c r="BP541" s="4">
        <v>0.68600000000000005</v>
      </c>
      <c r="BQ541" s="4">
        <v>63.003</v>
      </c>
      <c r="BR541" s="4">
        <v>306.91829999999999</v>
      </c>
      <c r="BU541" s="4">
        <v>68.728999999999999</v>
      </c>
      <c r="BW541" s="4">
        <v>749.99800000000005</v>
      </c>
      <c r="BX541" s="4">
        <v>0.36104199999999997</v>
      </c>
      <c r="BY541" s="4">
        <v>-5</v>
      </c>
      <c r="BZ541" s="4">
        <v>1.029701</v>
      </c>
      <c r="CA541" s="4">
        <v>8.8229640000000007</v>
      </c>
      <c r="CB541" s="4">
        <v>20.799959999999999</v>
      </c>
    </row>
    <row r="542" spans="1:80">
      <c r="A542" s="2">
        <v>42440</v>
      </c>
      <c r="B542" s="32">
        <v>0.57609303240740739</v>
      </c>
      <c r="C542" s="4">
        <v>7.0149999999999997</v>
      </c>
      <c r="D542" s="4">
        <v>5.1628999999999996</v>
      </c>
      <c r="E542" s="4" t="s">
        <v>155</v>
      </c>
      <c r="F542" s="4">
        <v>51629.456869000001</v>
      </c>
      <c r="G542" s="4">
        <v>4356.6000000000004</v>
      </c>
      <c r="H542" s="4">
        <v>53.2</v>
      </c>
      <c r="I542" s="4">
        <v>46132.3</v>
      </c>
      <c r="K542" s="4">
        <v>5.8</v>
      </c>
      <c r="L542" s="4">
        <v>2052</v>
      </c>
      <c r="M542" s="4">
        <v>0.84189999999999998</v>
      </c>
      <c r="N542" s="4">
        <v>5.9053000000000004</v>
      </c>
      <c r="O542" s="4">
        <v>4.3464999999999998</v>
      </c>
      <c r="P542" s="4">
        <v>3667.6943000000001</v>
      </c>
      <c r="Q542" s="4">
        <v>44.817799999999998</v>
      </c>
      <c r="R542" s="4">
        <v>3712.5</v>
      </c>
      <c r="S542" s="4">
        <v>2966.9609</v>
      </c>
      <c r="T542" s="4">
        <v>36.255099999999999</v>
      </c>
      <c r="U542" s="4">
        <v>3003.2</v>
      </c>
      <c r="V542" s="4">
        <v>46132.3</v>
      </c>
      <c r="Y542" s="4">
        <v>1727.5029999999999</v>
      </c>
      <c r="Z542" s="4">
        <v>0</v>
      </c>
      <c r="AA542" s="4">
        <v>4.8827999999999996</v>
      </c>
      <c r="AB542" s="4" t="s">
        <v>384</v>
      </c>
      <c r="AC542" s="4">
        <v>0</v>
      </c>
      <c r="AD542" s="4">
        <v>11.3</v>
      </c>
      <c r="AE542" s="4">
        <v>854</v>
      </c>
      <c r="AF542" s="4">
        <v>881</v>
      </c>
      <c r="AG542" s="4">
        <v>882</v>
      </c>
      <c r="AH542" s="4">
        <v>52</v>
      </c>
      <c r="AI542" s="4">
        <v>24.75</v>
      </c>
      <c r="AJ542" s="4">
        <v>0.56999999999999995</v>
      </c>
      <c r="AK542" s="4">
        <v>986</v>
      </c>
      <c r="AL542" s="4">
        <v>8</v>
      </c>
      <c r="AM542" s="4">
        <v>0</v>
      </c>
      <c r="AN542" s="4">
        <v>31</v>
      </c>
      <c r="AO542" s="4">
        <v>191</v>
      </c>
      <c r="AP542" s="4">
        <v>188</v>
      </c>
      <c r="AQ542" s="4">
        <v>4.7</v>
      </c>
      <c r="AR542" s="4">
        <v>195</v>
      </c>
      <c r="AS542" s="4" t="s">
        <v>155</v>
      </c>
      <c r="AT542" s="4">
        <v>2</v>
      </c>
      <c r="AU542" s="5">
        <v>0.78424768518518517</v>
      </c>
      <c r="AV542" s="4">
        <v>47.164214000000001</v>
      </c>
      <c r="AW542" s="4">
        <v>-88.487762000000004</v>
      </c>
      <c r="AX542" s="4">
        <v>318.5</v>
      </c>
      <c r="AY542" s="4">
        <v>28.1</v>
      </c>
      <c r="AZ542" s="4">
        <v>12</v>
      </c>
      <c r="BA542" s="4">
        <v>10</v>
      </c>
      <c r="BB542" s="4" t="s">
        <v>437</v>
      </c>
      <c r="BC542" s="4">
        <v>2.1101800000000002</v>
      </c>
      <c r="BD542" s="4">
        <v>2.2516970000000001</v>
      </c>
      <c r="BE542" s="4">
        <v>3.2343310000000001</v>
      </c>
      <c r="BF542" s="4">
        <v>14.063000000000001</v>
      </c>
      <c r="BG542" s="4">
        <v>11.32</v>
      </c>
      <c r="BH542" s="4">
        <v>0.81</v>
      </c>
      <c r="BI542" s="4">
        <v>18.783999999999999</v>
      </c>
      <c r="BJ542" s="4">
        <v>1204.316</v>
      </c>
      <c r="BK542" s="4">
        <v>564.17600000000004</v>
      </c>
      <c r="BL542" s="4">
        <v>78.33</v>
      </c>
      <c r="BM542" s="4">
        <v>0.95699999999999996</v>
      </c>
      <c r="BN542" s="4">
        <v>79.287000000000006</v>
      </c>
      <c r="BO542" s="4">
        <v>63.365000000000002</v>
      </c>
      <c r="BP542" s="4">
        <v>0.77400000000000002</v>
      </c>
      <c r="BQ542" s="4">
        <v>64.138999999999996</v>
      </c>
      <c r="BR542" s="4">
        <v>311.10000000000002</v>
      </c>
      <c r="BU542" s="4">
        <v>69.897999999999996</v>
      </c>
      <c r="BW542" s="4">
        <v>724.04600000000005</v>
      </c>
      <c r="BX542" s="4">
        <v>0.36619499999999999</v>
      </c>
      <c r="BY542" s="4">
        <v>-5</v>
      </c>
      <c r="BZ542" s="4">
        <v>1.0288660000000001</v>
      </c>
      <c r="CA542" s="4">
        <v>8.9488909999999997</v>
      </c>
      <c r="CB542" s="4">
        <v>20.783093000000001</v>
      </c>
    </row>
    <row r="543" spans="1:80">
      <c r="A543" s="2">
        <v>42440</v>
      </c>
      <c r="B543" s="32">
        <v>0.57610460648148154</v>
      </c>
      <c r="C543" s="4">
        <v>7.9530000000000003</v>
      </c>
      <c r="D543" s="4">
        <v>5.0068999999999999</v>
      </c>
      <c r="E543" s="4" t="s">
        <v>155</v>
      </c>
      <c r="F543" s="4">
        <v>50068.652361</v>
      </c>
      <c r="G543" s="4">
        <v>4535</v>
      </c>
      <c r="H543" s="4">
        <v>53.7</v>
      </c>
      <c r="I543" s="4">
        <v>43993.599999999999</v>
      </c>
      <c r="K543" s="4">
        <v>6.09</v>
      </c>
      <c r="L543" s="4">
        <v>2052</v>
      </c>
      <c r="M543" s="4">
        <v>0.83819999999999995</v>
      </c>
      <c r="N543" s="4">
        <v>6.6660000000000004</v>
      </c>
      <c r="O543" s="4">
        <v>4.1966000000000001</v>
      </c>
      <c r="P543" s="4">
        <v>3801.0758999999998</v>
      </c>
      <c r="Q543" s="4">
        <v>45.009799999999998</v>
      </c>
      <c r="R543" s="4">
        <v>3846.1</v>
      </c>
      <c r="S543" s="4">
        <v>3077.2842999999998</v>
      </c>
      <c r="T543" s="4">
        <v>36.439100000000003</v>
      </c>
      <c r="U543" s="4">
        <v>3113.7</v>
      </c>
      <c r="V543" s="4">
        <v>43993.637999999999</v>
      </c>
      <c r="Y543" s="4">
        <v>1719.914</v>
      </c>
      <c r="Z543" s="4">
        <v>0</v>
      </c>
      <c r="AA543" s="4">
        <v>5.1021999999999998</v>
      </c>
      <c r="AB543" s="4" t="s">
        <v>384</v>
      </c>
      <c r="AC543" s="4">
        <v>0</v>
      </c>
      <c r="AD543" s="4">
        <v>11.4</v>
      </c>
      <c r="AE543" s="4">
        <v>853</v>
      </c>
      <c r="AF543" s="4">
        <v>881</v>
      </c>
      <c r="AG543" s="4">
        <v>881</v>
      </c>
      <c r="AH543" s="4">
        <v>52.4</v>
      </c>
      <c r="AI543" s="4">
        <v>24.96</v>
      </c>
      <c r="AJ543" s="4">
        <v>0.56999999999999995</v>
      </c>
      <c r="AK543" s="4">
        <v>986</v>
      </c>
      <c r="AL543" s="4">
        <v>8</v>
      </c>
      <c r="AM543" s="4">
        <v>0</v>
      </c>
      <c r="AN543" s="4">
        <v>31</v>
      </c>
      <c r="AO543" s="4">
        <v>191</v>
      </c>
      <c r="AP543" s="4">
        <v>188</v>
      </c>
      <c r="AQ543" s="4">
        <v>4.5999999999999996</v>
      </c>
      <c r="AR543" s="4">
        <v>195</v>
      </c>
      <c r="AS543" s="4" t="s">
        <v>155</v>
      </c>
      <c r="AT543" s="4">
        <v>2</v>
      </c>
      <c r="AU543" s="5">
        <v>0.78425925925925932</v>
      </c>
      <c r="AV543" s="4">
        <v>47.164194999999999</v>
      </c>
      <c r="AW543" s="4">
        <v>-88.487920000000003</v>
      </c>
      <c r="AX543" s="4">
        <v>318.8</v>
      </c>
      <c r="AY543" s="4">
        <v>27</v>
      </c>
      <c r="AZ543" s="4">
        <v>12</v>
      </c>
      <c r="BA543" s="4">
        <v>10</v>
      </c>
      <c r="BB543" s="4" t="s">
        <v>437</v>
      </c>
      <c r="BC543" s="4">
        <v>1.1515150000000001</v>
      </c>
      <c r="BD543" s="4">
        <v>2.0515150000000002</v>
      </c>
      <c r="BE543" s="4">
        <v>2.3272729999999999</v>
      </c>
      <c r="BF543" s="4">
        <v>14.063000000000001</v>
      </c>
      <c r="BG543" s="4">
        <v>11.05</v>
      </c>
      <c r="BH543" s="4">
        <v>0.79</v>
      </c>
      <c r="BI543" s="4">
        <v>19.308</v>
      </c>
      <c r="BJ543" s="4">
        <v>1324.0070000000001</v>
      </c>
      <c r="BK543" s="4">
        <v>530.51599999999996</v>
      </c>
      <c r="BL543" s="4">
        <v>79.061999999999998</v>
      </c>
      <c r="BM543" s="4">
        <v>0.93600000000000005</v>
      </c>
      <c r="BN543" s="4">
        <v>79.998000000000005</v>
      </c>
      <c r="BO543" s="4">
        <v>64.007000000000005</v>
      </c>
      <c r="BP543" s="4">
        <v>0.75800000000000001</v>
      </c>
      <c r="BQ543" s="4">
        <v>64.765000000000001</v>
      </c>
      <c r="BR543" s="4">
        <v>288.94310000000002</v>
      </c>
      <c r="BU543" s="4">
        <v>67.777000000000001</v>
      </c>
      <c r="BW543" s="4">
        <v>736.85799999999995</v>
      </c>
      <c r="BX543" s="4">
        <v>0.33921699999999999</v>
      </c>
      <c r="BY543" s="4">
        <v>-5</v>
      </c>
      <c r="BZ543" s="4">
        <v>1.029134</v>
      </c>
      <c r="CA543" s="4">
        <v>8.2896149999999995</v>
      </c>
      <c r="CB543" s="4">
        <v>20.788506999999999</v>
      </c>
    </row>
    <row r="544" spans="1:80">
      <c r="A544" s="2">
        <v>42440</v>
      </c>
      <c r="B544" s="32">
        <v>0.57611618055555558</v>
      </c>
      <c r="C544" s="4">
        <v>7.8609999999999998</v>
      </c>
      <c r="D544" s="4">
        <v>5.0209000000000001</v>
      </c>
      <c r="E544" s="4" t="s">
        <v>155</v>
      </c>
      <c r="F544" s="4">
        <v>50209.318182000003</v>
      </c>
      <c r="G544" s="4">
        <v>4465</v>
      </c>
      <c r="H544" s="4">
        <v>56.2</v>
      </c>
      <c r="I544" s="4">
        <v>39987.599999999999</v>
      </c>
      <c r="K544" s="4">
        <v>5.61</v>
      </c>
      <c r="L544" s="4">
        <v>2052</v>
      </c>
      <c r="M544" s="4">
        <v>0.84279999999999999</v>
      </c>
      <c r="N544" s="4">
        <v>6.6249000000000002</v>
      </c>
      <c r="O544" s="4">
        <v>4.2316000000000003</v>
      </c>
      <c r="P544" s="4">
        <v>3763.0626999999999</v>
      </c>
      <c r="Q544" s="4">
        <v>47.405900000000003</v>
      </c>
      <c r="R544" s="4">
        <v>3810.5</v>
      </c>
      <c r="S544" s="4">
        <v>3049.6592999999998</v>
      </c>
      <c r="T544" s="4">
        <v>38.418599999999998</v>
      </c>
      <c r="U544" s="4">
        <v>3088.1</v>
      </c>
      <c r="V544" s="4">
        <v>39987.557000000001</v>
      </c>
      <c r="Y544" s="4">
        <v>1729.3969999999999</v>
      </c>
      <c r="Z544" s="4">
        <v>0</v>
      </c>
      <c r="AA544" s="4">
        <v>4.7317</v>
      </c>
      <c r="AB544" s="4" t="s">
        <v>384</v>
      </c>
      <c r="AC544" s="4">
        <v>0</v>
      </c>
      <c r="AD544" s="4">
        <v>11.3</v>
      </c>
      <c r="AE544" s="4">
        <v>853</v>
      </c>
      <c r="AF544" s="4">
        <v>881</v>
      </c>
      <c r="AG544" s="4">
        <v>881</v>
      </c>
      <c r="AH544" s="4">
        <v>53</v>
      </c>
      <c r="AI544" s="4">
        <v>25.23</v>
      </c>
      <c r="AJ544" s="4">
        <v>0.57999999999999996</v>
      </c>
      <c r="AK544" s="4">
        <v>986</v>
      </c>
      <c r="AL544" s="4">
        <v>8</v>
      </c>
      <c r="AM544" s="4">
        <v>0</v>
      </c>
      <c r="AN544" s="4">
        <v>31</v>
      </c>
      <c r="AO544" s="4">
        <v>191</v>
      </c>
      <c r="AP544" s="4">
        <v>188</v>
      </c>
      <c r="AQ544" s="4">
        <v>4.5</v>
      </c>
      <c r="AR544" s="4">
        <v>195</v>
      </c>
      <c r="AS544" s="4" t="s">
        <v>155</v>
      </c>
      <c r="AT544" s="4">
        <v>2</v>
      </c>
      <c r="AU544" s="5">
        <v>0.78427083333333336</v>
      </c>
      <c r="AV544" s="4">
        <v>47.164197000000001</v>
      </c>
      <c r="AW544" s="4">
        <v>-88.488078000000002</v>
      </c>
      <c r="AX544" s="4">
        <v>319.10000000000002</v>
      </c>
      <c r="AY544" s="4">
        <v>26</v>
      </c>
      <c r="AZ544" s="4">
        <v>12</v>
      </c>
      <c r="BA544" s="4">
        <v>10</v>
      </c>
      <c r="BB544" s="4" t="s">
        <v>437</v>
      </c>
      <c r="BC544" s="4">
        <v>1</v>
      </c>
      <c r="BD544" s="4">
        <v>1.9249750000000001</v>
      </c>
      <c r="BE544" s="4">
        <v>2.1249750000000001</v>
      </c>
      <c r="BF544" s="4">
        <v>14.063000000000001</v>
      </c>
      <c r="BG544" s="4">
        <v>11.41</v>
      </c>
      <c r="BH544" s="4">
        <v>0.81</v>
      </c>
      <c r="BI544" s="4">
        <v>18.654</v>
      </c>
      <c r="BJ544" s="4">
        <v>1351.9590000000001</v>
      </c>
      <c r="BK544" s="4">
        <v>549.625</v>
      </c>
      <c r="BL544" s="4">
        <v>80.42</v>
      </c>
      <c r="BM544" s="4">
        <v>1.0129999999999999</v>
      </c>
      <c r="BN544" s="4">
        <v>81.433000000000007</v>
      </c>
      <c r="BO544" s="4">
        <v>65.174000000000007</v>
      </c>
      <c r="BP544" s="4">
        <v>0.82099999999999995</v>
      </c>
      <c r="BQ544" s="4">
        <v>65.995000000000005</v>
      </c>
      <c r="BR544" s="4">
        <v>269.84160000000003</v>
      </c>
      <c r="BU544" s="4">
        <v>70.021000000000001</v>
      </c>
      <c r="BW544" s="4">
        <v>702.10699999999997</v>
      </c>
      <c r="BX544" s="4">
        <v>0.36829899999999999</v>
      </c>
      <c r="BY544" s="4">
        <v>-5</v>
      </c>
      <c r="BZ544" s="4">
        <v>1.0284329999999999</v>
      </c>
      <c r="CA544" s="4">
        <v>9.0003069999999994</v>
      </c>
      <c r="CB544" s="4">
        <v>20.774346999999999</v>
      </c>
    </row>
    <row r="545" spans="1:80">
      <c r="A545" s="2">
        <v>42440</v>
      </c>
      <c r="B545" s="32">
        <v>0.57612775462962962</v>
      </c>
      <c r="C545" s="4">
        <v>6.4359999999999999</v>
      </c>
      <c r="D545" s="4">
        <v>4.4073000000000002</v>
      </c>
      <c r="E545" s="4" t="s">
        <v>155</v>
      </c>
      <c r="F545" s="4">
        <v>44072.954545000001</v>
      </c>
      <c r="G545" s="4">
        <v>3907.2</v>
      </c>
      <c r="H545" s="4">
        <v>59.5</v>
      </c>
      <c r="I545" s="4">
        <v>46131.3</v>
      </c>
      <c r="K545" s="4">
        <v>4.9000000000000004</v>
      </c>
      <c r="L545" s="4">
        <v>2052</v>
      </c>
      <c r="M545" s="4">
        <v>0.85399999999999998</v>
      </c>
      <c r="N545" s="4">
        <v>5.4962</v>
      </c>
      <c r="O545" s="4">
        <v>3.7637</v>
      </c>
      <c r="P545" s="4">
        <v>3336.6043</v>
      </c>
      <c r="Q545" s="4">
        <v>50.811</v>
      </c>
      <c r="R545" s="4">
        <v>3387.4</v>
      </c>
      <c r="S545" s="4">
        <v>2704.0491000000002</v>
      </c>
      <c r="T545" s="4">
        <v>41.178199999999997</v>
      </c>
      <c r="U545" s="4">
        <v>2745.2</v>
      </c>
      <c r="V545" s="4">
        <v>46131.3</v>
      </c>
      <c r="Y545" s="4">
        <v>1752.3389999999999</v>
      </c>
      <c r="Z545" s="4">
        <v>0</v>
      </c>
      <c r="AA545" s="4">
        <v>4.1877000000000004</v>
      </c>
      <c r="AB545" s="4" t="s">
        <v>384</v>
      </c>
      <c r="AC545" s="4">
        <v>0</v>
      </c>
      <c r="AD545" s="4">
        <v>11.4</v>
      </c>
      <c r="AE545" s="4">
        <v>852</v>
      </c>
      <c r="AF545" s="4">
        <v>881</v>
      </c>
      <c r="AG545" s="4">
        <v>882</v>
      </c>
      <c r="AH545" s="4">
        <v>53</v>
      </c>
      <c r="AI545" s="4">
        <v>25.23</v>
      </c>
      <c r="AJ545" s="4">
        <v>0.57999999999999996</v>
      </c>
      <c r="AK545" s="4">
        <v>986</v>
      </c>
      <c r="AL545" s="4">
        <v>8</v>
      </c>
      <c r="AM545" s="4">
        <v>0</v>
      </c>
      <c r="AN545" s="4">
        <v>31</v>
      </c>
      <c r="AO545" s="4">
        <v>191</v>
      </c>
      <c r="AP545" s="4">
        <v>188</v>
      </c>
      <c r="AQ545" s="4">
        <v>4.5</v>
      </c>
      <c r="AR545" s="4">
        <v>195</v>
      </c>
      <c r="AS545" s="4" t="s">
        <v>155</v>
      </c>
      <c r="AT545" s="4">
        <v>2</v>
      </c>
      <c r="AU545" s="5">
        <v>0.7842824074074074</v>
      </c>
      <c r="AV545" s="4">
        <v>47.164228000000001</v>
      </c>
      <c r="AW545" s="4">
        <v>-88.488221999999993</v>
      </c>
      <c r="AX545" s="4">
        <v>319.3</v>
      </c>
      <c r="AY545" s="4">
        <v>24.8</v>
      </c>
      <c r="AZ545" s="4">
        <v>12</v>
      </c>
      <c r="BA545" s="4">
        <v>10</v>
      </c>
      <c r="BB545" s="4" t="s">
        <v>437</v>
      </c>
      <c r="BC545" s="4">
        <v>1</v>
      </c>
      <c r="BD545" s="4">
        <v>2</v>
      </c>
      <c r="BE545" s="4">
        <v>2.2248749999999999</v>
      </c>
      <c r="BF545" s="4">
        <v>14.063000000000001</v>
      </c>
      <c r="BG545" s="4">
        <v>12.33</v>
      </c>
      <c r="BH545" s="4">
        <v>0.88</v>
      </c>
      <c r="BI545" s="4">
        <v>17.100999999999999</v>
      </c>
      <c r="BJ545" s="4">
        <v>1201.2670000000001</v>
      </c>
      <c r="BK545" s="4">
        <v>523.56399999999996</v>
      </c>
      <c r="BL545" s="4">
        <v>76.37</v>
      </c>
      <c r="BM545" s="4">
        <v>1.163</v>
      </c>
      <c r="BN545" s="4">
        <v>77.533000000000001</v>
      </c>
      <c r="BO545" s="4">
        <v>61.890999999999998</v>
      </c>
      <c r="BP545" s="4">
        <v>0.94299999999999995</v>
      </c>
      <c r="BQ545" s="4">
        <v>62.834000000000003</v>
      </c>
      <c r="BR545" s="4">
        <v>333.40440000000001</v>
      </c>
      <c r="BU545" s="4">
        <v>75.988</v>
      </c>
      <c r="BW545" s="4">
        <v>665.51099999999997</v>
      </c>
      <c r="BX545" s="4">
        <v>0.342721</v>
      </c>
      <c r="BY545" s="4">
        <v>-5</v>
      </c>
      <c r="BZ545" s="4">
        <v>1.028567</v>
      </c>
      <c r="CA545" s="4">
        <v>8.3752440000000004</v>
      </c>
      <c r="CB545" s="4">
        <v>20.777052999999999</v>
      </c>
    </row>
    <row r="546" spans="1:80">
      <c r="A546" s="2">
        <v>42440</v>
      </c>
      <c r="B546" s="32">
        <v>0.57613932870370366</v>
      </c>
      <c r="C546" s="4">
        <v>6.0309999999999997</v>
      </c>
      <c r="D546" s="4">
        <v>4.5274999999999999</v>
      </c>
      <c r="E546" s="4" t="s">
        <v>155</v>
      </c>
      <c r="F546" s="4">
        <v>45275.241157999997</v>
      </c>
      <c r="G546" s="4">
        <v>4385.5</v>
      </c>
      <c r="H546" s="4">
        <v>59.5</v>
      </c>
      <c r="I546" s="4">
        <v>46130</v>
      </c>
      <c r="K546" s="4">
        <v>5.54</v>
      </c>
      <c r="L546" s="4">
        <v>2052</v>
      </c>
      <c r="M546" s="4">
        <v>0.85609999999999997</v>
      </c>
      <c r="N546" s="4">
        <v>5.1627000000000001</v>
      </c>
      <c r="O546" s="4">
        <v>3.8759000000000001</v>
      </c>
      <c r="P546" s="4">
        <v>3754.3211999999999</v>
      </c>
      <c r="Q546" s="4">
        <v>50.936399999999999</v>
      </c>
      <c r="R546" s="4">
        <v>3805.3</v>
      </c>
      <c r="S546" s="4">
        <v>3040.1770000000001</v>
      </c>
      <c r="T546" s="4">
        <v>41.247300000000003</v>
      </c>
      <c r="U546" s="4">
        <v>3081.4</v>
      </c>
      <c r="V546" s="4">
        <v>46130</v>
      </c>
      <c r="Y546" s="4">
        <v>1756.665</v>
      </c>
      <c r="Z546" s="4">
        <v>0</v>
      </c>
      <c r="AA546" s="4">
        <v>4.7431000000000001</v>
      </c>
      <c r="AB546" s="4" t="s">
        <v>384</v>
      </c>
      <c r="AC546" s="4">
        <v>0</v>
      </c>
      <c r="AD546" s="4">
        <v>11.3</v>
      </c>
      <c r="AE546" s="4">
        <v>853</v>
      </c>
      <c r="AF546" s="4">
        <v>881</v>
      </c>
      <c r="AG546" s="4">
        <v>881</v>
      </c>
      <c r="AH546" s="4">
        <v>52.6</v>
      </c>
      <c r="AI546" s="4">
        <v>25.02</v>
      </c>
      <c r="AJ546" s="4">
        <v>0.56999999999999995</v>
      </c>
      <c r="AK546" s="4">
        <v>986</v>
      </c>
      <c r="AL546" s="4">
        <v>8</v>
      </c>
      <c r="AM546" s="4">
        <v>0</v>
      </c>
      <c r="AN546" s="4">
        <v>31</v>
      </c>
      <c r="AO546" s="4">
        <v>191</v>
      </c>
      <c r="AP546" s="4">
        <v>188</v>
      </c>
      <c r="AQ546" s="4">
        <v>4.5</v>
      </c>
      <c r="AR546" s="4">
        <v>195</v>
      </c>
      <c r="AS546" s="4" t="s">
        <v>155</v>
      </c>
      <c r="AT546" s="4">
        <v>2</v>
      </c>
      <c r="AU546" s="5">
        <v>0.78429398148148144</v>
      </c>
      <c r="AV546" s="4">
        <v>47.164265</v>
      </c>
      <c r="AW546" s="4">
        <v>-88.488371000000001</v>
      </c>
      <c r="AX546" s="4">
        <v>319.39999999999998</v>
      </c>
      <c r="AY546" s="4">
        <v>25.3</v>
      </c>
      <c r="AZ546" s="4">
        <v>12</v>
      </c>
      <c r="BA546" s="4">
        <v>10</v>
      </c>
      <c r="BB546" s="4" t="s">
        <v>437</v>
      </c>
      <c r="BC546" s="4">
        <v>1.024775</v>
      </c>
      <c r="BD546" s="4">
        <v>1.752248</v>
      </c>
      <c r="BE546" s="4">
        <v>2.1513490000000002</v>
      </c>
      <c r="BF546" s="4">
        <v>14.063000000000001</v>
      </c>
      <c r="BG546" s="4">
        <v>12.52</v>
      </c>
      <c r="BH546" s="4">
        <v>0.89</v>
      </c>
      <c r="BI546" s="4">
        <v>16.812000000000001</v>
      </c>
      <c r="BJ546" s="4">
        <v>1146.7280000000001</v>
      </c>
      <c r="BK546" s="4">
        <v>547.94299999999998</v>
      </c>
      <c r="BL546" s="4">
        <v>87.328000000000003</v>
      </c>
      <c r="BM546" s="4">
        <v>1.1850000000000001</v>
      </c>
      <c r="BN546" s="4">
        <v>88.513000000000005</v>
      </c>
      <c r="BO546" s="4">
        <v>70.716999999999999</v>
      </c>
      <c r="BP546" s="4">
        <v>0.95899999999999996</v>
      </c>
      <c r="BQ546" s="4">
        <v>71.676000000000002</v>
      </c>
      <c r="BR546" s="4">
        <v>338.81729999999999</v>
      </c>
      <c r="BU546" s="4">
        <v>77.414000000000001</v>
      </c>
      <c r="BW546" s="4">
        <v>766.029</v>
      </c>
      <c r="BX546" s="4">
        <v>0.27715299999999998</v>
      </c>
      <c r="BY546" s="4">
        <v>-5</v>
      </c>
      <c r="BZ546" s="4">
        <v>1.0275669999999999</v>
      </c>
      <c r="CA546" s="4">
        <v>6.7729220000000003</v>
      </c>
      <c r="CB546" s="4">
        <v>20.756862000000002</v>
      </c>
    </row>
    <row r="547" spans="1:80">
      <c r="A547" s="2">
        <v>42440</v>
      </c>
      <c r="B547" s="32">
        <v>0.57615090277777781</v>
      </c>
      <c r="C547" s="4">
        <v>6.7850000000000001</v>
      </c>
      <c r="D547" s="4">
        <v>4.5777000000000001</v>
      </c>
      <c r="E547" s="4" t="s">
        <v>155</v>
      </c>
      <c r="F547" s="4">
        <v>45777.406172000003</v>
      </c>
      <c r="G547" s="4">
        <v>7870.2</v>
      </c>
      <c r="H547" s="4">
        <v>59.5</v>
      </c>
      <c r="I547" s="4">
        <v>46131</v>
      </c>
      <c r="K547" s="4">
        <v>7.63</v>
      </c>
      <c r="L547" s="4">
        <v>2052</v>
      </c>
      <c r="M547" s="4">
        <v>0.84950000000000003</v>
      </c>
      <c r="N547" s="4">
        <v>5.7641</v>
      </c>
      <c r="O547" s="4">
        <v>3.8887</v>
      </c>
      <c r="P547" s="4">
        <v>6685.5571</v>
      </c>
      <c r="Q547" s="4">
        <v>50.543799999999997</v>
      </c>
      <c r="R547" s="4">
        <v>6736.1</v>
      </c>
      <c r="S547" s="4">
        <v>5412.5039999999999</v>
      </c>
      <c r="T547" s="4">
        <v>40.9193</v>
      </c>
      <c r="U547" s="4">
        <v>5453.4</v>
      </c>
      <c r="V547" s="4">
        <v>46131</v>
      </c>
      <c r="Y547" s="4">
        <v>1743.124</v>
      </c>
      <c r="Z547" s="4">
        <v>0</v>
      </c>
      <c r="AA547" s="4">
        <v>6.4827000000000004</v>
      </c>
      <c r="AB547" s="4" t="s">
        <v>384</v>
      </c>
      <c r="AC547" s="4">
        <v>0</v>
      </c>
      <c r="AD547" s="4">
        <v>11.3</v>
      </c>
      <c r="AE547" s="4">
        <v>852</v>
      </c>
      <c r="AF547" s="4">
        <v>880</v>
      </c>
      <c r="AG547" s="4">
        <v>882</v>
      </c>
      <c r="AH547" s="4">
        <v>52.4</v>
      </c>
      <c r="AI547" s="4">
        <v>24.96</v>
      </c>
      <c r="AJ547" s="4">
        <v>0.56999999999999995</v>
      </c>
      <c r="AK547" s="4">
        <v>986</v>
      </c>
      <c r="AL547" s="4">
        <v>8</v>
      </c>
      <c r="AM547" s="4">
        <v>0</v>
      </c>
      <c r="AN547" s="4">
        <v>31</v>
      </c>
      <c r="AO547" s="4">
        <v>190.6</v>
      </c>
      <c r="AP547" s="4">
        <v>188</v>
      </c>
      <c r="AQ547" s="4">
        <v>4.5</v>
      </c>
      <c r="AR547" s="4">
        <v>195</v>
      </c>
      <c r="AS547" s="4" t="s">
        <v>155</v>
      </c>
      <c r="AT547" s="4">
        <v>2</v>
      </c>
      <c r="AU547" s="5">
        <v>0.78430555555555559</v>
      </c>
      <c r="AV547" s="4">
        <v>47.164288999999997</v>
      </c>
      <c r="AW547" s="4">
        <v>-88.488523000000001</v>
      </c>
      <c r="AX547" s="4">
        <v>319.60000000000002</v>
      </c>
      <c r="AY547" s="4">
        <v>25.2</v>
      </c>
      <c r="AZ547" s="4">
        <v>12</v>
      </c>
      <c r="BA547" s="4">
        <v>10</v>
      </c>
      <c r="BB547" s="4" t="s">
        <v>437</v>
      </c>
      <c r="BC547" s="4">
        <v>1.1000000000000001</v>
      </c>
      <c r="BD547" s="4">
        <v>1.024675</v>
      </c>
      <c r="BE547" s="4">
        <v>1.724675</v>
      </c>
      <c r="BF547" s="4">
        <v>14.063000000000001</v>
      </c>
      <c r="BG547" s="4">
        <v>11.94</v>
      </c>
      <c r="BH547" s="4">
        <v>0.85</v>
      </c>
      <c r="BI547" s="4">
        <v>17.72</v>
      </c>
      <c r="BJ547" s="4">
        <v>1225.03</v>
      </c>
      <c r="BK547" s="4">
        <v>526.01300000000003</v>
      </c>
      <c r="BL547" s="4">
        <v>148.79599999999999</v>
      </c>
      <c r="BM547" s="4">
        <v>1.125</v>
      </c>
      <c r="BN547" s="4">
        <v>149.92099999999999</v>
      </c>
      <c r="BO547" s="4">
        <v>120.462</v>
      </c>
      <c r="BP547" s="4">
        <v>0.91100000000000003</v>
      </c>
      <c r="BQ547" s="4">
        <v>121.373</v>
      </c>
      <c r="BR547" s="4">
        <v>324.19490000000002</v>
      </c>
      <c r="BU547" s="4">
        <v>73.501000000000005</v>
      </c>
      <c r="BW547" s="4">
        <v>1001.78</v>
      </c>
      <c r="BX547" s="4">
        <v>0.258324</v>
      </c>
      <c r="BY547" s="4">
        <v>-5</v>
      </c>
      <c r="BZ547" s="4">
        <v>1.027865</v>
      </c>
      <c r="CA547" s="4">
        <v>6.3128000000000002</v>
      </c>
      <c r="CB547" s="4">
        <v>20.762869999999999</v>
      </c>
    </row>
    <row r="548" spans="1:80">
      <c r="A548" s="2">
        <v>42440</v>
      </c>
      <c r="B548" s="32">
        <v>0.57616247685185185</v>
      </c>
      <c r="C548" s="4">
        <v>7.5830000000000002</v>
      </c>
      <c r="D548" s="4">
        <v>4.819</v>
      </c>
      <c r="E548" s="4" t="s">
        <v>155</v>
      </c>
      <c r="F548" s="4">
        <v>48190</v>
      </c>
      <c r="G548" s="4">
        <v>11397.9</v>
      </c>
      <c r="H548" s="4">
        <v>63.7</v>
      </c>
      <c r="I548" s="4">
        <v>46130.6</v>
      </c>
      <c r="K548" s="4">
        <v>7.78</v>
      </c>
      <c r="L548" s="4">
        <v>2052</v>
      </c>
      <c r="M548" s="4">
        <v>0.8407</v>
      </c>
      <c r="N548" s="4">
        <v>6.3747999999999996</v>
      </c>
      <c r="O548" s="4">
        <v>4.0514000000000001</v>
      </c>
      <c r="P548" s="4">
        <v>9582.3382999999994</v>
      </c>
      <c r="Q548" s="4">
        <v>53.556600000000003</v>
      </c>
      <c r="R548" s="4">
        <v>9635.9</v>
      </c>
      <c r="S548" s="4">
        <v>7765.7134999999998</v>
      </c>
      <c r="T548" s="4">
        <v>43.403300000000002</v>
      </c>
      <c r="U548" s="4">
        <v>7809.1</v>
      </c>
      <c r="V548" s="4">
        <v>46130.6</v>
      </c>
      <c r="Y548" s="4">
        <v>1725.1369999999999</v>
      </c>
      <c r="Z548" s="4">
        <v>0</v>
      </c>
      <c r="AA548" s="4">
        <v>6.5434000000000001</v>
      </c>
      <c r="AB548" s="4" t="s">
        <v>384</v>
      </c>
      <c r="AC548" s="4">
        <v>0</v>
      </c>
      <c r="AD548" s="4">
        <v>11.4</v>
      </c>
      <c r="AE548" s="4">
        <v>852</v>
      </c>
      <c r="AF548" s="4">
        <v>878</v>
      </c>
      <c r="AG548" s="4">
        <v>882</v>
      </c>
      <c r="AH548" s="4">
        <v>53</v>
      </c>
      <c r="AI548" s="4">
        <v>25.23</v>
      </c>
      <c r="AJ548" s="4">
        <v>0.57999999999999996</v>
      </c>
      <c r="AK548" s="4">
        <v>986</v>
      </c>
      <c r="AL548" s="4">
        <v>8</v>
      </c>
      <c r="AM548" s="4">
        <v>0</v>
      </c>
      <c r="AN548" s="4">
        <v>31</v>
      </c>
      <c r="AO548" s="4">
        <v>190</v>
      </c>
      <c r="AP548" s="4">
        <v>188</v>
      </c>
      <c r="AQ548" s="4">
        <v>4.7</v>
      </c>
      <c r="AR548" s="4">
        <v>195</v>
      </c>
      <c r="AS548" s="4" t="s">
        <v>155</v>
      </c>
      <c r="AT548" s="4">
        <v>2</v>
      </c>
      <c r="AU548" s="5">
        <v>0.78431712962962974</v>
      </c>
      <c r="AV548" s="4">
        <v>47.164299</v>
      </c>
      <c r="AW548" s="4">
        <v>-88.488665999999995</v>
      </c>
      <c r="AX548" s="4">
        <v>319.7</v>
      </c>
      <c r="AY548" s="4">
        <v>23.8</v>
      </c>
      <c r="AZ548" s="4">
        <v>12</v>
      </c>
      <c r="BA548" s="4">
        <v>10</v>
      </c>
      <c r="BB548" s="4" t="s">
        <v>437</v>
      </c>
      <c r="BC548" s="4">
        <v>1.1000000000000001</v>
      </c>
      <c r="BD548" s="4">
        <v>1.1000000000000001</v>
      </c>
      <c r="BE548" s="4">
        <v>1.8</v>
      </c>
      <c r="BF548" s="4">
        <v>14.063000000000001</v>
      </c>
      <c r="BG548" s="4">
        <v>11.24</v>
      </c>
      <c r="BH548" s="4">
        <v>0.8</v>
      </c>
      <c r="BI548" s="4">
        <v>18.946999999999999</v>
      </c>
      <c r="BJ548" s="4">
        <v>1284.9749999999999</v>
      </c>
      <c r="BK548" s="4">
        <v>519.76300000000003</v>
      </c>
      <c r="BL548" s="4">
        <v>202.27099999999999</v>
      </c>
      <c r="BM548" s="4">
        <v>1.131</v>
      </c>
      <c r="BN548" s="4">
        <v>203.40100000000001</v>
      </c>
      <c r="BO548" s="4">
        <v>163.92400000000001</v>
      </c>
      <c r="BP548" s="4">
        <v>0.91600000000000004</v>
      </c>
      <c r="BQ548" s="4">
        <v>164.84</v>
      </c>
      <c r="BR548" s="4">
        <v>307.47570000000002</v>
      </c>
      <c r="BU548" s="4">
        <v>68.992000000000004</v>
      </c>
      <c r="BW548" s="4">
        <v>959.02300000000002</v>
      </c>
      <c r="BX548" s="4">
        <v>0.30361900000000003</v>
      </c>
      <c r="BY548" s="4">
        <v>-5</v>
      </c>
      <c r="BZ548" s="4">
        <v>1.0281340000000001</v>
      </c>
      <c r="CA548" s="4">
        <v>7.419689</v>
      </c>
      <c r="CB548" s="4">
        <v>20.768307</v>
      </c>
    </row>
    <row r="549" spans="1:80">
      <c r="A549" s="2">
        <v>42440</v>
      </c>
      <c r="B549" s="32">
        <v>0.576174050925926</v>
      </c>
      <c r="C549" s="4">
        <v>7.1669999999999998</v>
      </c>
      <c r="D549" s="4">
        <v>5.1597999999999997</v>
      </c>
      <c r="E549" s="4" t="s">
        <v>155</v>
      </c>
      <c r="F549" s="4">
        <v>51598.180243000003</v>
      </c>
      <c r="G549" s="4">
        <v>2886.3</v>
      </c>
      <c r="H549" s="4">
        <v>70.400000000000006</v>
      </c>
      <c r="I549" s="4">
        <v>46131.199999999997</v>
      </c>
      <c r="K549" s="4">
        <v>6.36</v>
      </c>
      <c r="L549" s="4">
        <v>2052</v>
      </c>
      <c r="M549" s="4">
        <v>0.84060000000000001</v>
      </c>
      <c r="N549" s="4">
        <v>6.0244999999999997</v>
      </c>
      <c r="O549" s="4">
        <v>4.3372000000000002</v>
      </c>
      <c r="P549" s="4">
        <v>2426.1995000000002</v>
      </c>
      <c r="Q549" s="4">
        <v>59.176499999999997</v>
      </c>
      <c r="R549" s="4">
        <v>2485.4</v>
      </c>
      <c r="S549" s="4">
        <v>1966.2393</v>
      </c>
      <c r="T549" s="4">
        <v>47.957799999999999</v>
      </c>
      <c r="U549" s="4">
        <v>2014.2</v>
      </c>
      <c r="V549" s="4">
        <v>46131.199999999997</v>
      </c>
      <c r="Y549" s="4">
        <v>1724.87</v>
      </c>
      <c r="Z549" s="4">
        <v>0</v>
      </c>
      <c r="AA549" s="4">
        <v>5.3498999999999999</v>
      </c>
      <c r="AB549" s="4" t="s">
        <v>384</v>
      </c>
      <c r="AC549" s="4">
        <v>0</v>
      </c>
      <c r="AD549" s="4">
        <v>11.3</v>
      </c>
      <c r="AE549" s="4">
        <v>852</v>
      </c>
      <c r="AF549" s="4">
        <v>878</v>
      </c>
      <c r="AG549" s="4">
        <v>882</v>
      </c>
      <c r="AH549" s="4">
        <v>53</v>
      </c>
      <c r="AI549" s="4">
        <v>25.23</v>
      </c>
      <c r="AJ549" s="4">
        <v>0.57999999999999996</v>
      </c>
      <c r="AK549" s="4">
        <v>986</v>
      </c>
      <c r="AL549" s="4">
        <v>8</v>
      </c>
      <c r="AM549" s="4">
        <v>0</v>
      </c>
      <c r="AN549" s="4">
        <v>31</v>
      </c>
      <c r="AO549" s="4">
        <v>190</v>
      </c>
      <c r="AP549" s="4">
        <v>188</v>
      </c>
      <c r="AQ549" s="4">
        <v>4.5999999999999996</v>
      </c>
      <c r="AR549" s="4">
        <v>195</v>
      </c>
      <c r="AS549" s="4" t="s">
        <v>155</v>
      </c>
      <c r="AT549" s="4">
        <v>2</v>
      </c>
      <c r="AU549" s="5">
        <v>0.78432870370370367</v>
      </c>
      <c r="AV549" s="4">
        <v>47.164302999999997</v>
      </c>
      <c r="AW549" s="4">
        <v>-88.488803000000004</v>
      </c>
      <c r="AX549" s="4">
        <v>319.60000000000002</v>
      </c>
      <c r="AY549" s="4">
        <v>23.2</v>
      </c>
      <c r="AZ549" s="4">
        <v>12</v>
      </c>
      <c r="BA549" s="4">
        <v>10</v>
      </c>
      <c r="BB549" s="4" t="s">
        <v>437</v>
      </c>
      <c r="BC549" s="4">
        <v>1.0510489999999999</v>
      </c>
      <c r="BD549" s="4">
        <v>1.124476</v>
      </c>
      <c r="BE549" s="4">
        <v>1.8</v>
      </c>
      <c r="BF549" s="4">
        <v>14.063000000000001</v>
      </c>
      <c r="BG549" s="4">
        <v>11.23</v>
      </c>
      <c r="BH549" s="4">
        <v>0.8</v>
      </c>
      <c r="BI549" s="4">
        <v>18.965</v>
      </c>
      <c r="BJ549" s="4">
        <v>1219.587</v>
      </c>
      <c r="BK549" s="4">
        <v>558.83600000000001</v>
      </c>
      <c r="BL549" s="4">
        <v>51.435000000000002</v>
      </c>
      <c r="BM549" s="4">
        <v>1.2549999999999999</v>
      </c>
      <c r="BN549" s="4">
        <v>52.689</v>
      </c>
      <c r="BO549" s="4">
        <v>41.683999999999997</v>
      </c>
      <c r="BP549" s="4">
        <v>1.0169999999999999</v>
      </c>
      <c r="BQ549" s="4">
        <v>42.7</v>
      </c>
      <c r="BR549" s="4">
        <v>308.80540000000002</v>
      </c>
      <c r="BU549" s="4">
        <v>69.278000000000006</v>
      </c>
      <c r="BW549" s="4">
        <v>787.48099999999999</v>
      </c>
      <c r="BX549" s="4">
        <v>0.327567</v>
      </c>
      <c r="BY549" s="4">
        <v>-5</v>
      </c>
      <c r="BZ549" s="4">
        <v>1.0278659999999999</v>
      </c>
      <c r="CA549" s="4">
        <v>8.0049189999999992</v>
      </c>
      <c r="CB549" s="4">
        <v>20.762892999999998</v>
      </c>
    </row>
    <row r="550" spans="1:80">
      <c r="A550" s="2">
        <v>42440</v>
      </c>
      <c r="B550" s="32">
        <v>0.57618562500000003</v>
      </c>
      <c r="C550" s="4">
        <v>7.383</v>
      </c>
      <c r="D550" s="4">
        <v>5.3125</v>
      </c>
      <c r="E550" s="4" t="s">
        <v>155</v>
      </c>
      <c r="F550" s="4">
        <v>53125.404959</v>
      </c>
      <c r="G550" s="4">
        <v>1992.4</v>
      </c>
      <c r="H550" s="4">
        <v>65.5</v>
      </c>
      <c r="I550" s="4">
        <v>46131.7</v>
      </c>
      <c r="K550" s="4">
        <v>5.86</v>
      </c>
      <c r="L550" s="4">
        <v>2052</v>
      </c>
      <c r="M550" s="4">
        <v>0.83740000000000003</v>
      </c>
      <c r="N550" s="4">
        <v>6.1825000000000001</v>
      </c>
      <c r="O550" s="4">
        <v>4.4485999999999999</v>
      </c>
      <c r="P550" s="4">
        <v>1668.3937000000001</v>
      </c>
      <c r="Q550" s="4">
        <v>54.806600000000003</v>
      </c>
      <c r="R550" s="4">
        <v>1723.2</v>
      </c>
      <c r="S550" s="4">
        <v>1352.0988</v>
      </c>
      <c r="T550" s="4">
        <v>44.4163</v>
      </c>
      <c r="U550" s="4">
        <v>1396.5</v>
      </c>
      <c r="V550" s="4">
        <v>46131.7</v>
      </c>
      <c r="Y550" s="4">
        <v>1718.3030000000001</v>
      </c>
      <c r="Z550" s="4">
        <v>0</v>
      </c>
      <c r="AA550" s="4">
        <v>4.9035000000000002</v>
      </c>
      <c r="AB550" s="4" t="s">
        <v>384</v>
      </c>
      <c r="AC550" s="4">
        <v>0</v>
      </c>
      <c r="AD550" s="4">
        <v>11.3</v>
      </c>
      <c r="AE550" s="4">
        <v>853</v>
      </c>
      <c r="AF550" s="4">
        <v>879</v>
      </c>
      <c r="AG550" s="4">
        <v>883</v>
      </c>
      <c r="AH550" s="4">
        <v>53</v>
      </c>
      <c r="AI550" s="4">
        <v>25.23</v>
      </c>
      <c r="AJ550" s="4">
        <v>0.57999999999999996</v>
      </c>
      <c r="AK550" s="4">
        <v>986</v>
      </c>
      <c r="AL550" s="4">
        <v>8</v>
      </c>
      <c r="AM550" s="4">
        <v>0</v>
      </c>
      <c r="AN550" s="4">
        <v>31</v>
      </c>
      <c r="AO550" s="4">
        <v>190</v>
      </c>
      <c r="AP550" s="4">
        <v>188</v>
      </c>
      <c r="AQ550" s="4">
        <v>4.7</v>
      </c>
      <c r="AR550" s="4">
        <v>195</v>
      </c>
      <c r="AS550" s="4" t="s">
        <v>155</v>
      </c>
      <c r="AT550" s="4">
        <v>2</v>
      </c>
      <c r="AU550" s="5">
        <v>0.78434027777777782</v>
      </c>
      <c r="AV550" s="4">
        <v>47.164290999999999</v>
      </c>
      <c r="AW550" s="4">
        <v>-88.488934</v>
      </c>
      <c r="AX550" s="4">
        <v>319.8</v>
      </c>
      <c r="AY550" s="4">
        <v>21.7</v>
      </c>
      <c r="AZ550" s="4">
        <v>12</v>
      </c>
      <c r="BA550" s="4">
        <v>10</v>
      </c>
      <c r="BB550" s="4" t="s">
        <v>437</v>
      </c>
      <c r="BC550" s="4">
        <v>0.92437599999999998</v>
      </c>
      <c r="BD550" s="4">
        <v>1.2243759999999999</v>
      </c>
      <c r="BE550" s="4">
        <v>1.824376</v>
      </c>
      <c r="BF550" s="4">
        <v>14.063000000000001</v>
      </c>
      <c r="BG550" s="4">
        <v>11</v>
      </c>
      <c r="BH550" s="4">
        <v>0.78</v>
      </c>
      <c r="BI550" s="4">
        <v>19.420000000000002</v>
      </c>
      <c r="BJ550" s="4">
        <v>1229.394</v>
      </c>
      <c r="BK550" s="4">
        <v>563.029</v>
      </c>
      <c r="BL550" s="4">
        <v>34.743000000000002</v>
      </c>
      <c r="BM550" s="4">
        <v>1.141</v>
      </c>
      <c r="BN550" s="4">
        <v>35.884</v>
      </c>
      <c r="BO550" s="4">
        <v>28.155999999999999</v>
      </c>
      <c r="BP550" s="4">
        <v>0.92500000000000004</v>
      </c>
      <c r="BQ550" s="4">
        <v>29.081</v>
      </c>
      <c r="BR550" s="4">
        <v>303.3365</v>
      </c>
      <c r="BU550" s="4">
        <v>67.792000000000002</v>
      </c>
      <c r="BW550" s="4">
        <v>708.97299999999996</v>
      </c>
      <c r="BX550" s="4">
        <v>0.32613399999999998</v>
      </c>
      <c r="BY550" s="4">
        <v>-5</v>
      </c>
      <c r="BZ550" s="4">
        <v>1.029433</v>
      </c>
      <c r="CA550" s="4">
        <v>7.9699</v>
      </c>
      <c r="CB550" s="4">
        <v>20.794547000000001</v>
      </c>
    </row>
    <row r="551" spans="1:80">
      <c r="A551" s="2">
        <v>42440</v>
      </c>
      <c r="B551" s="32">
        <v>0.57619719907407407</v>
      </c>
      <c r="C551" s="4">
        <v>7.8659999999999997</v>
      </c>
      <c r="D551" s="4">
        <v>5.2992999999999997</v>
      </c>
      <c r="E551" s="4" t="s">
        <v>155</v>
      </c>
      <c r="F551" s="4">
        <v>52993.173554000001</v>
      </c>
      <c r="G551" s="4">
        <v>337.1</v>
      </c>
      <c r="H551" s="4">
        <v>57.7</v>
      </c>
      <c r="I551" s="4">
        <v>45139.7</v>
      </c>
      <c r="K551" s="4">
        <v>5.71</v>
      </c>
      <c r="L551" s="4">
        <v>2052</v>
      </c>
      <c r="M551" s="4">
        <v>0.8347</v>
      </c>
      <c r="N551" s="4">
        <v>6.5659999999999998</v>
      </c>
      <c r="O551" s="4">
        <v>4.4236000000000004</v>
      </c>
      <c r="P551" s="4">
        <v>281.39229999999998</v>
      </c>
      <c r="Q551" s="4">
        <v>48.134399999999999</v>
      </c>
      <c r="R551" s="4">
        <v>329.5</v>
      </c>
      <c r="S551" s="4">
        <v>228.04580000000001</v>
      </c>
      <c r="T551" s="4">
        <v>39.009099999999997</v>
      </c>
      <c r="U551" s="4">
        <v>267.10000000000002</v>
      </c>
      <c r="V551" s="4">
        <v>45139.681700000001</v>
      </c>
      <c r="Y551" s="4">
        <v>1712.8969999999999</v>
      </c>
      <c r="Z551" s="4">
        <v>0</v>
      </c>
      <c r="AA551" s="4">
        <v>4.7633000000000001</v>
      </c>
      <c r="AB551" s="4" t="s">
        <v>384</v>
      </c>
      <c r="AC551" s="4">
        <v>0</v>
      </c>
      <c r="AD551" s="4">
        <v>11.3</v>
      </c>
      <c r="AE551" s="4">
        <v>853</v>
      </c>
      <c r="AF551" s="4">
        <v>880</v>
      </c>
      <c r="AG551" s="4">
        <v>882</v>
      </c>
      <c r="AH551" s="4">
        <v>53</v>
      </c>
      <c r="AI551" s="4">
        <v>25.23</v>
      </c>
      <c r="AJ551" s="4">
        <v>0.57999999999999996</v>
      </c>
      <c r="AK551" s="4">
        <v>986</v>
      </c>
      <c r="AL551" s="4">
        <v>8</v>
      </c>
      <c r="AM551" s="4">
        <v>0</v>
      </c>
      <c r="AN551" s="4">
        <v>31</v>
      </c>
      <c r="AO551" s="4">
        <v>190</v>
      </c>
      <c r="AP551" s="4">
        <v>188</v>
      </c>
      <c r="AQ551" s="4">
        <v>4.7</v>
      </c>
      <c r="AR551" s="4">
        <v>195</v>
      </c>
      <c r="AS551" s="4" t="s">
        <v>155</v>
      </c>
      <c r="AT551" s="4">
        <v>2</v>
      </c>
      <c r="AU551" s="5">
        <v>0.78435185185185186</v>
      </c>
      <c r="AV551" s="4">
        <v>47.164270999999999</v>
      </c>
      <c r="AW551" s="4">
        <v>-88.489069999999998</v>
      </c>
      <c r="AX551" s="4">
        <v>320</v>
      </c>
      <c r="AY551" s="4">
        <v>22.8</v>
      </c>
      <c r="AZ551" s="4">
        <v>12</v>
      </c>
      <c r="BA551" s="4">
        <v>10</v>
      </c>
      <c r="BB551" s="4" t="s">
        <v>437</v>
      </c>
      <c r="BC551" s="4">
        <v>1.024276</v>
      </c>
      <c r="BD551" s="4">
        <v>1.324276</v>
      </c>
      <c r="BE551" s="4">
        <v>1.9242760000000001</v>
      </c>
      <c r="BF551" s="4">
        <v>14.063000000000001</v>
      </c>
      <c r="BG551" s="4">
        <v>10.81</v>
      </c>
      <c r="BH551" s="4">
        <v>0.77</v>
      </c>
      <c r="BI551" s="4">
        <v>19.797000000000001</v>
      </c>
      <c r="BJ551" s="4">
        <v>1283.771</v>
      </c>
      <c r="BK551" s="4">
        <v>550.47299999999996</v>
      </c>
      <c r="BL551" s="4">
        <v>5.7610000000000001</v>
      </c>
      <c r="BM551" s="4">
        <v>0.98599999999999999</v>
      </c>
      <c r="BN551" s="4">
        <v>6.7469999999999999</v>
      </c>
      <c r="BO551" s="4">
        <v>4.6689999999999996</v>
      </c>
      <c r="BP551" s="4">
        <v>0.79900000000000004</v>
      </c>
      <c r="BQ551" s="4">
        <v>5.468</v>
      </c>
      <c r="BR551" s="4">
        <v>291.8365</v>
      </c>
      <c r="BU551" s="4">
        <v>66.444999999999993</v>
      </c>
      <c r="BW551" s="4">
        <v>677.16300000000001</v>
      </c>
      <c r="BX551" s="4">
        <v>0.33582499999999998</v>
      </c>
      <c r="BY551" s="4">
        <v>-5</v>
      </c>
      <c r="BZ551" s="4">
        <v>1.029134</v>
      </c>
      <c r="CA551" s="4">
        <v>8.2067239999999995</v>
      </c>
      <c r="CB551" s="4">
        <v>20.788506999999999</v>
      </c>
    </row>
    <row r="552" spans="1:80">
      <c r="A552" s="2">
        <v>42440</v>
      </c>
      <c r="B552" s="32">
        <v>0.57620877314814811</v>
      </c>
      <c r="C552" s="4">
        <v>8.2669999999999995</v>
      </c>
      <c r="D552" s="4">
        <v>5.0156000000000001</v>
      </c>
      <c r="E552" s="4" t="s">
        <v>155</v>
      </c>
      <c r="F552" s="4">
        <v>50156.196269</v>
      </c>
      <c r="G552" s="4">
        <v>5667.2</v>
      </c>
      <c r="H552" s="4">
        <v>57.6</v>
      </c>
      <c r="I552" s="4">
        <v>40423.199999999997</v>
      </c>
      <c r="K552" s="4">
        <v>5.32</v>
      </c>
      <c r="L552" s="4">
        <v>2052</v>
      </c>
      <c r="M552" s="4">
        <v>0.83919999999999995</v>
      </c>
      <c r="N552" s="4">
        <v>6.9379</v>
      </c>
      <c r="O552" s="4">
        <v>4.2092000000000001</v>
      </c>
      <c r="P552" s="4">
        <v>4756.0030999999999</v>
      </c>
      <c r="Q552" s="4">
        <v>48.339100000000002</v>
      </c>
      <c r="R552" s="4">
        <v>4804.3</v>
      </c>
      <c r="S552" s="4">
        <v>3854.3575000000001</v>
      </c>
      <c r="T552" s="4">
        <v>39.174900000000001</v>
      </c>
      <c r="U552" s="4">
        <v>3893.5</v>
      </c>
      <c r="V552" s="4">
        <v>40423.2091</v>
      </c>
      <c r="Y552" s="4">
        <v>1722.08</v>
      </c>
      <c r="Z552" s="4">
        <v>0</v>
      </c>
      <c r="AA552" s="4">
        <v>4.4623999999999997</v>
      </c>
      <c r="AB552" s="4" t="s">
        <v>384</v>
      </c>
      <c r="AC552" s="4">
        <v>0</v>
      </c>
      <c r="AD552" s="4">
        <v>11.3</v>
      </c>
      <c r="AE552" s="4">
        <v>854</v>
      </c>
      <c r="AF552" s="4">
        <v>881</v>
      </c>
      <c r="AG552" s="4">
        <v>882</v>
      </c>
      <c r="AH552" s="4">
        <v>53</v>
      </c>
      <c r="AI552" s="4">
        <v>25.23</v>
      </c>
      <c r="AJ552" s="4">
        <v>0.57999999999999996</v>
      </c>
      <c r="AK552" s="4">
        <v>986</v>
      </c>
      <c r="AL552" s="4">
        <v>8</v>
      </c>
      <c r="AM552" s="4">
        <v>0</v>
      </c>
      <c r="AN552" s="4">
        <v>31</v>
      </c>
      <c r="AO552" s="4">
        <v>190</v>
      </c>
      <c r="AP552" s="4">
        <v>188</v>
      </c>
      <c r="AQ552" s="4">
        <v>4.5999999999999996</v>
      </c>
      <c r="AR552" s="4">
        <v>195</v>
      </c>
      <c r="AS552" s="4" t="s">
        <v>155</v>
      </c>
      <c r="AT552" s="4">
        <v>2</v>
      </c>
      <c r="AU552" s="5">
        <v>0.78436342592592589</v>
      </c>
      <c r="AV552" s="4">
        <v>47.164240999999997</v>
      </c>
      <c r="AW552" s="4">
        <v>-88.489198000000002</v>
      </c>
      <c r="AX552" s="4">
        <v>320.2</v>
      </c>
      <c r="AY552" s="4">
        <v>22.3</v>
      </c>
      <c r="AZ552" s="4">
        <v>12</v>
      </c>
      <c r="BA552" s="4">
        <v>10</v>
      </c>
      <c r="BB552" s="4" t="s">
        <v>437</v>
      </c>
      <c r="BC552" s="4">
        <v>1.1000000000000001</v>
      </c>
      <c r="BD552" s="4">
        <v>1.4</v>
      </c>
      <c r="BE552" s="4">
        <v>2</v>
      </c>
      <c r="BF552" s="4">
        <v>14.063000000000001</v>
      </c>
      <c r="BG552" s="4">
        <v>11.14</v>
      </c>
      <c r="BH552" s="4">
        <v>0.79</v>
      </c>
      <c r="BI552" s="4">
        <v>19.158000000000001</v>
      </c>
      <c r="BJ552" s="4">
        <v>1384.6120000000001</v>
      </c>
      <c r="BK552" s="4">
        <v>534.65800000000002</v>
      </c>
      <c r="BL552" s="4">
        <v>99.397999999999996</v>
      </c>
      <c r="BM552" s="4">
        <v>1.01</v>
      </c>
      <c r="BN552" s="4">
        <v>100.408</v>
      </c>
      <c r="BO552" s="4">
        <v>80.554000000000002</v>
      </c>
      <c r="BP552" s="4">
        <v>0.81899999999999995</v>
      </c>
      <c r="BQ552" s="4">
        <v>81.373000000000005</v>
      </c>
      <c r="BR552" s="4">
        <v>266.7627</v>
      </c>
      <c r="BU552" s="4">
        <v>68.186999999999998</v>
      </c>
      <c r="BW552" s="4">
        <v>647.54200000000003</v>
      </c>
      <c r="BX552" s="4">
        <v>0.36558800000000002</v>
      </c>
      <c r="BY552" s="4">
        <v>-5</v>
      </c>
      <c r="BZ552" s="4">
        <v>1.0288660000000001</v>
      </c>
      <c r="CA552" s="4">
        <v>8.9340569999999992</v>
      </c>
      <c r="CB552" s="4">
        <v>20.783093000000001</v>
      </c>
    </row>
    <row r="553" spans="1:80">
      <c r="A553" s="2">
        <v>42440</v>
      </c>
      <c r="B553" s="32">
        <v>0.57622034722222215</v>
      </c>
      <c r="C553" s="4">
        <v>8.4260000000000002</v>
      </c>
      <c r="D553" s="4">
        <v>4.8098999999999998</v>
      </c>
      <c r="E553" s="4" t="s">
        <v>155</v>
      </c>
      <c r="F553" s="4">
        <v>48098.823529000001</v>
      </c>
      <c r="G553" s="4">
        <v>4761</v>
      </c>
      <c r="H553" s="4">
        <v>54.9</v>
      </c>
      <c r="I553" s="4">
        <v>38494.5</v>
      </c>
      <c r="K553" s="4">
        <v>4.91</v>
      </c>
      <c r="L553" s="4">
        <v>2052</v>
      </c>
      <c r="M553" s="4">
        <v>0.84189999999999998</v>
      </c>
      <c r="N553" s="4">
        <v>7.0940000000000003</v>
      </c>
      <c r="O553" s="4">
        <v>4.0495000000000001</v>
      </c>
      <c r="P553" s="4">
        <v>4008.3746000000001</v>
      </c>
      <c r="Q553" s="4">
        <v>46.195799999999998</v>
      </c>
      <c r="R553" s="4">
        <v>4054.6</v>
      </c>
      <c r="S553" s="4">
        <v>3248.4648000000002</v>
      </c>
      <c r="T553" s="4">
        <v>37.438000000000002</v>
      </c>
      <c r="U553" s="4">
        <v>3285.9</v>
      </c>
      <c r="V553" s="4">
        <v>38494.531600000002</v>
      </c>
      <c r="Y553" s="4">
        <v>1727.6079999999999</v>
      </c>
      <c r="Z553" s="4">
        <v>0</v>
      </c>
      <c r="AA553" s="4">
        <v>4.1346999999999996</v>
      </c>
      <c r="AB553" s="4" t="s">
        <v>384</v>
      </c>
      <c r="AC553" s="4">
        <v>0</v>
      </c>
      <c r="AD553" s="4">
        <v>11.3</v>
      </c>
      <c r="AE553" s="4">
        <v>853</v>
      </c>
      <c r="AF553" s="4">
        <v>880</v>
      </c>
      <c r="AG553" s="4">
        <v>882</v>
      </c>
      <c r="AH553" s="4">
        <v>53</v>
      </c>
      <c r="AI553" s="4">
        <v>25.23</v>
      </c>
      <c r="AJ553" s="4">
        <v>0.57999999999999996</v>
      </c>
      <c r="AK553" s="4">
        <v>986</v>
      </c>
      <c r="AL553" s="4">
        <v>8</v>
      </c>
      <c r="AM553" s="4">
        <v>0</v>
      </c>
      <c r="AN553" s="4">
        <v>31</v>
      </c>
      <c r="AO553" s="4">
        <v>190</v>
      </c>
      <c r="AP553" s="4">
        <v>188</v>
      </c>
      <c r="AQ553" s="4">
        <v>4.4000000000000004</v>
      </c>
      <c r="AR553" s="4">
        <v>195</v>
      </c>
      <c r="AS553" s="4" t="s">
        <v>155</v>
      </c>
      <c r="AT553" s="4">
        <v>2</v>
      </c>
      <c r="AU553" s="5">
        <v>0.78437499999999993</v>
      </c>
      <c r="AV553" s="4">
        <v>47.164211999999999</v>
      </c>
      <c r="AW553" s="4">
        <v>-88.489324999999994</v>
      </c>
      <c r="AX553" s="4">
        <v>320.3</v>
      </c>
      <c r="AY553" s="4">
        <v>22.6</v>
      </c>
      <c r="AZ553" s="4">
        <v>12</v>
      </c>
      <c r="BA553" s="4">
        <v>10</v>
      </c>
      <c r="BB553" s="4" t="s">
        <v>437</v>
      </c>
      <c r="BC553" s="4">
        <v>1.1240760000000001</v>
      </c>
      <c r="BD553" s="4">
        <v>1.4</v>
      </c>
      <c r="BE553" s="4">
        <v>2.024076</v>
      </c>
      <c r="BF553" s="4">
        <v>14.063000000000001</v>
      </c>
      <c r="BG553" s="4">
        <v>11.34</v>
      </c>
      <c r="BH553" s="4">
        <v>0.81</v>
      </c>
      <c r="BI553" s="4">
        <v>18.777000000000001</v>
      </c>
      <c r="BJ553" s="4">
        <v>1434.3679999999999</v>
      </c>
      <c r="BK553" s="4">
        <v>521.13099999999997</v>
      </c>
      <c r="BL553" s="4">
        <v>84.873999999999995</v>
      </c>
      <c r="BM553" s="4">
        <v>0.97799999999999998</v>
      </c>
      <c r="BN553" s="4">
        <v>85.852000000000004</v>
      </c>
      <c r="BO553" s="4">
        <v>68.783000000000001</v>
      </c>
      <c r="BP553" s="4">
        <v>0.79300000000000004</v>
      </c>
      <c r="BQ553" s="4">
        <v>69.575999999999993</v>
      </c>
      <c r="BR553" s="4">
        <v>257.37310000000002</v>
      </c>
      <c r="BU553" s="4">
        <v>69.304000000000002</v>
      </c>
      <c r="BW553" s="4">
        <v>607.86400000000003</v>
      </c>
      <c r="BX553" s="4">
        <v>0.39336100000000002</v>
      </c>
      <c r="BY553" s="4">
        <v>-5</v>
      </c>
      <c r="BZ553" s="4">
        <v>1.0295669999999999</v>
      </c>
      <c r="CA553" s="4">
        <v>9.6127599999999997</v>
      </c>
      <c r="CB553" s="4">
        <v>20.797253000000001</v>
      </c>
    </row>
    <row r="554" spans="1:80">
      <c r="A554" s="2">
        <v>42440</v>
      </c>
      <c r="B554" s="32">
        <v>0.5762319212962963</v>
      </c>
      <c r="C554" s="4">
        <v>8.2910000000000004</v>
      </c>
      <c r="D554" s="4">
        <v>5.1436000000000002</v>
      </c>
      <c r="E554" s="4" t="s">
        <v>155</v>
      </c>
      <c r="F554" s="4">
        <v>51436.025743999999</v>
      </c>
      <c r="G554" s="4">
        <v>3970.1</v>
      </c>
      <c r="H554" s="4">
        <v>50.1</v>
      </c>
      <c r="I554" s="4">
        <v>35943.5</v>
      </c>
      <c r="K554" s="4">
        <v>4.5599999999999996</v>
      </c>
      <c r="L554" s="4">
        <v>2052</v>
      </c>
      <c r="M554" s="4">
        <v>0.84219999999999995</v>
      </c>
      <c r="N554" s="4">
        <v>6.9832000000000001</v>
      </c>
      <c r="O554" s="4">
        <v>4.3322000000000003</v>
      </c>
      <c r="P554" s="4">
        <v>3343.7784999999999</v>
      </c>
      <c r="Q554" s="4">
        <v>42.165599999999998</v>
      </c>
      <c r="R554" s="4">
        <v>3385.9</v>
      </c>
      <c r="S554" s="4">
        <v>2709.8631999999998</v>
      </c>
      <c r="T554" s="4">
        <v>34.171799999999998</v>
      </c>
      <c r="U554" s="4">
        <v>2744</v>
      </c>
      <c r="V554" s="4">
        <v>35943.456700000002</v>
      </c>
      <c r="Y554" s="4">
        <v>1728.279</v>
      </c>
      <c r="Z554" s="4">
        <v>0</v>
      </c>
      <c r="AA554" s="4">
        <v>3.8378000000000001</v>
      </c>
      <c r="AB554" s="4" t="s">
        <v>384</v>
      </c>
      <c r="AC554" s="4">
        <v>0</v>
      </c>
      <c r="AD554" s="4">
        <v>11.3</v>
      </c>
      <c r="AE554" s="4">
        <v>853</v>
      </c>
      <c r="AF554" s="4">
        <v>879</v>
      </c>
      <c r="AG554" s="4">
        <v>882</v>
      </c>
      <c r="AH554" s="4">
        <v>53</v>
      </c>
      <c r="AI554" s="4">
        <v>25.23</v>
      </c>
      <c r="AJ554" s="4">
        <v>0.57999999999999996</v>
      </c>
      <c r="AK554" s="4">
        <v>986</v>
      </c>
      <c r="AL554" s="4">
        <v>8</v>
      </c>
      <c r="AM554" s="4">
        <v>0</v>
      </c>
      <c r="AN554" s="4">
        <v>31</v>
      </c>
      <c r="AO554" s="4">
        <v>190</v>
      </c>
      <c r="AP554" s="4">
        <v>188</v>
      </c>
      <c r="AQ554" s="4">
        <v>4.3</v>
      </c>
      <c r="AR554" s="4">
        <v>195</v>
      </c>
      <c r="AS554" s="4" t="s">
        <v>155</v>
      </c>
      <c r="AT554" s="4">
        <v>2</v>
      </c>
      <c r="AU554" s="5">
        <v>0.78438657407407408</v>
      </c>
      <c r="AV554" s="4">
        <v>47.164175</v>
      </c>
      <c r="AW554" s="4">
        <v>-88.489458999999997</v>
      </c>
      <c r="AX554" s="4">
        <v>320.3</v>
      </c>
      <c r="AY554" s="4">
        <v>23.8</v>
      </c>
      <c r="AZ554" s="4">
        <v>12</v>
      </c>
      <c r="BA554" s="4">
        <v>10</v>
      </c>
      <c r="BB554" s="4" t="s">
        <v>437</v>
      </c>
      <c r="BC554" s="4">
        <v>1.1515150000000001</v>
      </c>
      <c r="BD554" s="4">
        <v>1.424242</v>
      </c>
      <c r="BE554" s="4">
        <v>2.075758</v>
      </c>
      <c r="BF554" s="4">
        <v>14.063000000000001</v>
      </c>
      <c r="BG554" s="4">
        <v>11.37</v>
      </c>
      <c r="BH554" s="4">
        <v>0.81</v>
      </c>
      <c r="BI554" s="4">
        <v>18.731000000000002</v>
      </c>
      <c r="BJ554" s="4">
        <v>1419.8589999999999</v>
      </c>
      <c r="BK554" s="4">
        <v>560.62599999999998</v>
      </c>
      <c r="BL554" s="4">
        <v>71.197999999999993</v>
      </c>
      <c r="BM554" s="4">
        <v>0.89800000000000002</v>
      </c>
      <c r="BN554" s="4">
        <v>72.096000000000004</v>
      </c>
      <c r="BO554" s="4">
        <v>57.7</v>
      </c>
      <c r="BP554" s="4">
        <v>0.72799999999999998</v>
      </c>
      <c r="BQ554" s="4">
        <v>58.427999999999997</v>
      </c>
      <c r="BR554" s="4">
        <v>241.66220000000001</v>
      </c>
      <c r="BU554" s="4">
        <v>69.718999999999994</v>
      </c>
      <c r="BW554" s="4">
        <v>567.37400000000002</v>
      </c>
      <c r="BX554" s="4">
        <v>0.41122700000000001</v>
      </c>
      <c r="BY554" s="4">
        <v>-5</v>
      </c>
      <c r="BZ554" s="4">
        <v>1.029433</v>
      </c>
      <c r="CA554" s="4">
        <v>10.04936</v>
      </c>
      <c r="CB554" s="4">
        <v>20.794547000000001</v>
      </c>
    </row>
    <row r="555" spans="1:80">
      <c r="A555" s="2">
        <v>42440</v>
      </c>
      <c r="B555" s="32">
        <v>0.57624349537037034</v>
      </c>
      <c r="C555" s="4">
        <v>7.87</v>
      </c>
      <c r="D555" s="4">
        <v>5.6288999999999998</v>
      </c>
      <c r="E555" s="4" t="s">
        <v>155</v>
      </c>
      <c r="F555" s="4">
        <v>56289.213483</v>
      </c>
      <c r="G555" s="4">
        <v>3297.7</v>
      </c>
      <c r="H555" s="4">
        <v>53.5</v>
      </c>
      <c r="I555" s="4">
        <v>35765</v>
      </c>
      <c r="K555" s="4">
        <v>4.4000000000000004</v>
      </c>
      <c r="L555" s="4">
        <v>2052</v>
      </c>
      <c r="M555" s="4">
        <v>0.84099999999999997</v>
      </c>
      <c r="N555" s="4">
        <v>6.6181000000000001</v>
      </c>
      <c r="O555" s="4">
        <v>4.7336999999999998</v>
      </c>
      <c r="P555" s="4">
        <v>2773.2489999999998</v>
      </c>
      <c r="Q555" s="4">
        <v>44.9831</v>
      </c>
      <c r="R555" s="4">
        <v>2818.2</v>
      </c>
      <c r="S555" s="4">
        <v>2247.4949000000001</v>
      </c>
      <c r="T555" s="4">
        <v>36.455199999999998</v>
      </c>
      <c r="U555" s="4">
        <v>2284</v>
      </c>
      <c r="V555" s="4">
        <v>35764.989399999999</v>
      </c>
      <c r="Y555" s="4">
        <v>1725.643</v>
      </c>
      <c r="Z555" s="4">
        <v>0</v>
      </c>
      <c r="AA555" s="4">
        <v>3.7002000000000002</v>
      </c>
      <c r="AB555" s="4" t="s">
        <v>384</v>
      </c>
      <c r="AC555" s="4">
        <v>0</v>
      </c>
      <c r="AD555" s="4">
        <v>11.3</v>
      </c>
      <c r="AE555" s="4">
        <v>854</v>
      </c>
      <c r="AF555" s="4">
        <v>878</v>
      </c>
      <c r="AG555" s="4">
        <v>881</v>
      </c>
      <c r="AH555" s="4">
        <v>53</v>
      </c>
      <c r="AI555" s="4">
        <v>25.23</v>
      </c>
      <c r="AJ555" s="4">
        <v>0.57999999999999996</v>
      </c>
      <c r="AK555" s="4">
        <v>986</v>
      </c>
      <c r="AL555" s="4">
        <v>8</v>
      </c>
      <c r="AM555" s="4">
        <v>0</v>
      </c>
      <c r="AN555" s="4">
        <v>31</v>
      </c>
      <c r="AO555" s="4">
        <v>190</v>
      </c>
      <c r="AP555" s="4">
        <v>188</v>
      </c>
      <c r="AQ555" s="4">
        <v>4.3</v>
      </c>
      <c r="AR555" s="4">
        <v>195</v>
      </c>
      <c r="AS555" s="4" t="s">
        <v>155</v>
      </c>
      <c r="AT555" s="4">
        <v>2</v>
      </c>
      <c r="AU555" s="5">
        <v>0.78439814814814823</v>
      </c>
      <c r="AV555" s="4">
        <v>47.164127000000001</v>
      </c>
      <c r="AW555" s="4">
        <v>-88.489593999999997</v>
      </c>
      <c r="AX555" s="4">
        <v>320.2</v>
      </c>
      <c r="AY555" s="4">
        <v>24.9</v>
      </c>
      <c r="AZ555" s="4">
        <v>12</v>
      </c>
      <c r="BA555" s="4">
        <v>10</v>
      </c>
      <c r="BB555" s="4" t="s">
        <v>437</v>
      </c>
      <c r="BC555" s="4">
        <v>0.97502500000000003</v>
      </c>
      <c r="BD555" s="4">
        <v>1.5</v>
      </c>
      <c r="BE555" s="4">
        <v>1.975025</v>
      </c>
      <c r="BF555" s="4">
        <v>14.063000000000001</v>
      </c>
      <c r="BG555" s="4">
        <v>11.27</v>
      </c>
      <c r="BH555" s="4">
        <v>0.8</v>
      </c>
      <c r="BI555" s="4">
        <v>18.911999999999999</v>
      </c>
      <c r="BJ555" s="4">
        <v>1343.9380000000001</v>
      </c>
      <c r="BK555" s="4">
        <v>611.82000000000005</v>
      </c>
      <c r="BL555" s="4">
        <v>58.975999999999999</v>
      </c>
      <c r="BM555" s="4">
        <v>0.95699999999999996</v>
      </c>
      <c r="BN555" s="4">
        <v>59.932000000000002</v>
      </c>
      <c r="BO555" s="4">
        <v>47.795000000000002</v>
      </c>
      <c r="BP555" s="4">
        <v>0.77500000000000002</v>
      </c>
      <c r="BQ555" s="4">
        <v>48.57</v>
      </c>
      <c r="BR555" s="4">
        <v>240.1611</v>
      </c>
      <c r="BU555" s="4">
        <v>69.525999999999996</v>
      </c>
      <c r="BW555" s="4">
        <v>546.35199999999998</v>
      </c>
      <c r="BX555" s="4">
        <v>0.42459799999999998</v>
      </c>
      <c r="BY555" s="4">
        <v>-5</v>
      </c>
      <c r="BZ555" s="4">
        <v>1.0308660000000001</v>
      </c>
      <c r="CA555" s="4">
        <v>10.376113999999999</v>
      </c>
      <c r="CB555" s="4">
        <v>20.823492999999999</v>
      </c>
    </row>
    <row r="556" spans="1:80">
      <c r="A556" s="2">
        <v>42440</v>
      </c>
      <c r="B556" s="32">
        <v>0.57625506944444449</v>
      </c>
      <c r="C556" s="4">
        <v>8.1460000000000008</v>
      </c>
      <c r="D556" s="4">
        <v>5.6459999999999999</v>
      </c>
      <c r="E556" s="4" t="s">
        <v>155</v>
      </c>
      <c r="F556" s="4">
        <v>56459.619205000003</v>
      </c>
      <c r="G556" s="4">
        <v>3021.1</v>
      </c>
      <c r="H556" s="4">
        <v>59.2</v>
      </c>
      <c r="I556" s="4">
        <v>36697.9</v>
      </c>
      <c r="K556" s="4">
        <v>4.3</v>
      </c>
      <c r="L556" s="4">
        <v>2052</v>
      </c>
      <c r="M556" s="4">
        <v>0.8377</v>
      </c>
      <c r="N556" s="4">
        <v>6.8243999999999998</v>
      </c>
      <c r="O556" s="4">
        <v>4.7297000000000002</v>
      </c>
      <c r="P556" s="4">
        <v>2530.8276000000001</v>
      </c>
      <c r="Q556" s="4">
        <v>49.5929</v>
      </c>
      <c r="R556" s="4">
        <v>2580.4</v>
      </c>
      <c r="S556" s="4">
        <v>2051.0319</v>
      </c>
      <c r="T556" s="4">
        <v>40.191000000000003</v>
      </c>
      <c r="U556" s="4">
        <v>2091.1999999999998</v>
      </c>
      <c r="V556" s="4">
        <v>36697.859700000001</v>
      </c>
      <c r="Y556" s="4">
        <v>1718.9960000000001</v>
      </c>
      <c r="Z556" s="4">
        <v>0</v>
      </c>
      <c r="AA556" s="4">
        <v>3.6021999999999998</v>
      </c>
      <c r="AB556" s="4" t="s">
        <v>384</v>
      </c>
      <c r="AC556" s="4">
        <v>0</v>
      </c>
      <c r="AD556" s="4">
        <v>11.3</v>
      </c>
      <c r="AE556" s="4">
        <v>854</v>
      </c>
      <c r="AF556" s="4">
        <v>879</v>
      </c>
      <c r="AG556" s="4">
        <v>881</v>
      </c>
      <c r="AH556" s="4">
        <v>53</v>
      </c>
      <c r="AI556" s="4">
        <v>25.23</v>
      </c>
      <c r="AJ556" s="4">
        <v>0.57999999999999996</v>
      </c>
      <c r="AK556" s="4">
        <v>986</v>
      </c>
      <c r="AL556" s="4">
        <v>8</v>
      </c>
      <c r="AM556" s="4">
        <v>0</v>
      </c>
      <c r="AN556" s="4">
        <v>31</v>
      </c>
      <c r="AO556" s="4">
        <v>190</v>
      </c>
      <c r="AP556" s="4">
        <v>187.6</v>
      </c>
      <c r="AQ556" s="4">
        <v>4.5</v>
      </c>
      <c r="AR556" s="4">
        <v>195</v>
      </c>
      <c r="AS556" s="4" t="s">
        <v>155</v>
      </c>
      <c r="AT556" s="4">
        <v>2</v>
      </c>
      <c r="AU556" s="5">
        <v>0.78440972222222216</v>
      </c>
      <c r="AV556" s="4">
        <v>47.164059999999999</v>
      </c>
      <c r="AW556" s="4">
        <v>-88.489726000000005</v>
      </c>
      <c r="AX556" s="4">
        <v>320.10000000000002</v>
      </c>
      <c r="AY556" s="4">
        <v>26.7</v>
      </c>
      <c r="AZ556" s="4">
        <v>12</v>
      </c>
      <c r="BA556" s="4">
        <v>11</v>
      </c>
      <c r="BB556" s="4" t="s">
        <v>420</v>
      </c>
      <c r="BC556" s="4">
        <v>0.9</v>
      </c>
      <c r="BD556" s="4">
        <v>1.54975</v>
      </c>
      <c r="BE556" s="4">
        <v>1.9497500000000001</v>
      </c>
      <c r="BF556" s="4">
        <v>14.063000000000001</v>
      </c>
      <c r="BG556" s="4">
        <v>11.03</v>
      </c>
      <c r="BH556" s="4">
        <v>0.78</v>
      </c>
      <c r="BI556" s="4">
        <v>19.372</v>
      </c>
      <c r="BJ556" s="4">
        <v>1358.855</v>
      </c>
      <c r="BK556" s="4">
        <v>599.40700000000004</v>
      </c>
      <c r="BL556" s="4">
        <v>52.773000000000003</v>
      </c>
      <c r="BM556" s="4">
        <v>1.034</v>
      </c>
      <c r="BN556" s="4">
        <v>53.807000000000002</v>
      </c>
      <c r="BO556" s="4">
        <v>42.768000000000001</v>
      </c>
      <c r="BP556" s="4">
        <v>0.83799999999999997</v>
      </c>
      <c r="BQ556" s="4">
        <v>43.606000000000002</v>
      </c>
      <c r="BR556" s="4">
        <v>241.62739999999999</v>
      </c>
      <c r="BU556" s="4">
        <v>67.91</v>
      </c>
      <c r="BW556" s="4">
        <v>521.52300000000002</v>
      </c>
      <c r="BX556" s="4">
        <v>0.43232999999999999</v>
      </c>
      <c r="BY556" s="4">
        <v>-5</v>
      </c>
      <c r="BZ556" s="4">
        <v>1.0307010000000001</v>
      </c>
      <c r="CA556" s="4">
        <v>10.565064</v>
      </c>
      <c r="CB556" s="4">
        <v>20.820160000000001</v>
      </c>
    </row>
    <row r="557" spans="1:80">
      <c r="A557" s="2">
        <v>42440</v>
      </c>
      <c r="B557" s="32">
        <v>0.57626664351851853</v>
      </c>
      <c r="C557" s="4">
        <v>7.9550000000000001</v>
      </c>
      <c r="D557" s="4">
        <v>5.3463000000000003</v>
      </c>
      <c r="E557" s="4" t="s">
        <v>155</v>
      </c>
      <c r="F557" s="4">
        <v>53462.930463999997</v>
      </c>
      <c r="G557" s="4">
        <v>2823.8</v>
      </c>
      <c r="H557" s="4">
        <v>59.3</v>
      </c>
      <c r="I557" s="4">
        <v>34396.9</v>
      </c>
      <c r="K557" s="4">
        <v>4.3</v>
      </c>
      <c r="L557" s="4">
        <v>2052</v>
      </c>
      <c r="M557" s="4">
        <v>0.84450000000000003</v>
      </c>
      <c r="N557" s="4">
        <v>6.7176999999999998</v>
      </c>
      <c r="O557" s="4">
        <v>4.5149999999999997</v>
      </c>
      <c r="P557" s="4">
        <v>2384.7213999999999</v>
      </c>
      <c r="Q557" s="4">
        <v>50.0794</v>
      </c>
      <c r="R557" s="4">
        <v>2434.8000000000002</v>
      </c>
      <c r="S557" s="4">
        <v>1932.6247000000001</v>
      </c>
      <c r="T557" s="4">
        <v>40.585299999999997</v>
      </c>
      <c r="U557" s="4">
        <v>1973.2</v>
      </c>
      <c r="V557" s="4">
        <v>34396.881099999999</v>
      </c>
      <c r="Y557" s="4">
        <v>1732.931</v>
      </c>
      <c r="Z557" s="4">
        <v>0</v>
      </c>
      <c r="AA557" s="4">
        <v>3.6314000000000002</v>
      </c>
      <c r="AB557" s="4" t="s">
        <v>384</v>
      </c>
      <c r="AC557" s="4">
        <v>0</v>
      </c>
      <c r="AD557" s="4">
        <v>11.3</v>
      </c>
      <c r="AE557" s="4">
        <v>854</v>
      </c>
      <c r="AF557" s="4">
        <v>880</v>
      </c>
      <c r="AG557" s="4">
        <v>882</v>
      </c>
      <c r="AH557" s="4">
        <v>53</v>
      </c>
      <c r="AI557" s="4">
        <v>25.23</v>
      </c>
      <c r="AJ557" s="4">
        <v>0.57999999999999996</v>
      </c>
      <c r="AK557" s="4">
        <v>986</v>
      </c>
      <c r="AL557" s="4">
        <v>8</v>
      </c>
      <c r="AM557" s="4">
        <v>0</v>
      </c>
      <c r="AN557" s="4">
        <v>31</v>
      </c>
      <c r="AO557" s="4">
        <v>190</v>
      </c>
      <c r="AP557" s="4">
        <v>187</v>
      </c>
      <c r="AQ557" s="4">
        <v>4.4000000000000004</v>
      </c>
      <c r="AR557" s="4">
        <v>195</v>
      </c>
      <c r="AS557" s="4" t="s">
        <v>155</v>
      </c>
      <c r="AT557" s="4">
        <v>2</v>
      </c>
      <c r="AU557" s="5">
        <v>0.78442129629629631</v>
      </c>
      <c r="AV557" s="4">
        <v>47.163970999999997</v>
      </c>
      <c r="AW557" s="4">
        <v>-88.489846999999997</v>
      </c>
      <c r="AX557" s="4">
        <v>319.89999999999998</v>
      </c>
      <c r="AY557" s="4">
        <v>27.9</v>
      </c>
      <c r="AZ557" s="4">
        <v>12</v>
      </c>
      <c r="BA557" s="4">
        <v>11</v>
      </c>
      <c r="BB557" s="4" t="s">
        <v>420</v>
      </c>
      <c r="BC557" s="4">
        <v>0.94955000000000001</v>
      </c>
      <c r="BD557" s="4">
        <v>1.526573</v>
      </c>
      <c r="BE557" s="4">
        <v>2.1</v>
      </c>
      <c r="BF557" s="4">
        <v>14.063000000000001</v>
      </c>
      <c r="BG557" s="4">
        <v>11.55</v>
      </c>
      <c r="BH557" s="4">
        <v>0.82</v>
      </c>
      <c r="BI557" s="4">
        <v>18.411999999999999</v>
      </c>
      <c r="BJ557" s="4">
        <v>1388.028</v>
      </c>
      <c r="BK557" s="4">
        <v>593.76</v>
      </c>
      <c r="BL557" s="4">
        <v>51.6</v>
      </c>
      <c r="BM557" s="4">
        <v>1.0840000000000001</v>
      </c>
      <c r="BN557" s="4">
        <v>52.683999999999997</v>
      </c>
      <c r="BO557" s="4">
        <v>41.817999999999998</v>
      </c>
      <c r="BP557" s="4">
        <v>0.878</v>
      </c>
      <c r="BQ557" s="4">
        <v>42.695999999999998</v>
      </c>
      <c r="BR557" s="4">
        <v>235.01339999999999</v>
      </c>
      <c r="BU557" s="4">
        <v>71.040999999999997</v>
      </c>
      <c r="BW557" s="4">
        <v>545.56700000000001</v>
      </c>
      <c r="BX557" s="4">
        <v>0.43973200000000001</v>
      </c>
      <c r="BY557" s="4">
        <v>-5</v>
      </c>
      <c r="BZ557" s="4">
        <v>1.0302990000000001</v>
      </c>
      <c r="CA557" s="4">
        <v>10.745951</v>
      </c>
      <c r="CB557" s="4">
        <v>20.81204</v>
      </c>
    </row>
    <row r="558" spans="1:80">
      <c r="A558" s="2">
        <v>42440</v>
      </c>
      <c r="B558" s="32">
        <v>0.57627821759259257</v>
      </c>
      <c r="C558" s="4">
        <v>8.202</v>
      </c>
      <c r="D558" s="4">
        <v>4.9244000000000003</v>
      </c>
      <c r="E558" s="4" t="s">
        <v>155</v>
      </c>
      <c r="F558" s="4">
        <v>49244.017856999999</v>
      </c>
      <c r="G558" s="4">
        <v>2633.4</v>
      </c>
      <c r="H558" s="4">
        <v>56.9</v>
      </c>
      <c r="I558" s="4">
        <v>36276.5</v>
      </c>
      <c r="K558" s="4">
        <v>4.3</v>
      </c>
      <c r="L558" s="4">
        <v>2052</v>
      </c>
      <c r="M558" s="4">
        <v>0.8448</v>
      </c>
      <c r="N558" s="4">
        <v>6.9292999999999996</v>
      </c>
      <c r="O558" s="4">
        <v>4.1600999999999999</v>
      </c>
      <c r="P558" s="4">
        <v>2224.6871999999998</v>
      </c>
      <c r="Q558" s="4">
        <v>48.068399999999997</v>
      </c>
      <c r="R558" s="4">
        <v>2272.8000000000002</v>
      </c>
      <c r="S558" s="4">
        <v>1802.9297999999999</v>
      </c>
      <c r="T558" s="4">
        <v>38.955500000000001</v>
      </c>
      <c r="U558" s="4">
        <v>1841.9</v>
      </c>
      <c r="V558" s="4">
        <v>36276.475899999998</v>
      </c>
      <c r="Y558" s="4">
        <v>1733.5029999999999</v>
      </c>
      <c r="Z558" s="4">
        <v>0</v>
      </c>
      <c r="AA558" s="4">
        <v>3.6326000000000001</v>
      </c>
      <c r="AB558" s="4" t="s">
        <v>384</v>
      </c>
      <c r="AC558" s="4">
        <v>0</v>
      </c>
      <c r="AD558" s="4">
        <v>11.3</v>
      </c>
      <c r="AE558" s="4">
        <v>854</v>
      </c>
      <c r="AF558" s="4">
        <v>881</v>
      </c>
      <c r="AG558" s="4">
        <v>883</v>
      </c>
      <c r="AH558" s="4">
        <v>53</v>
      </c>
      <c r="AI558" s="4">
        <v>25.23</v>
      </c>
      <c r="AJ558" s="4">
        <v>0.57999999999999996</v>
      </c>
      <c r="AK558" s="4">
        <v>986</v>
      </c>
      <c r="AL558" s="4">
        <v>8</v>
      </c>
      <c r="AM558" s="4">
        <v>0</v>
      </c>
      <c r="AN558" s="4">
        <v>31</v>
      </c>
      <c r="AO558" s="4">
        <v>190</v>
      </c>
      <c r="AP558" s="4">
        <v>187.4</v>
      </c>
      <c r="AQ558" s="4">
        <v>4.3</v>
      </c>
      <c r="AR558" s="4">
        <v>195</v>
      </c>
      <c r="AS558" s="4" t="s">
        <v>155</v>
      </c>
      <c r="AT558" s="4">
        <v>2</v>
      </c>
      <c r="AU558" s="5">
        <v>0.78443287037037035</v>
      </c>
      <c r="AV558" s="4">
        <v>47.163882000000001</v>
      </c>
      <c r="AW558" s="4">
        <v>-88.489971999999995</v>
      </c>
      <c r="AX558" s="4">
        <v>319.7</v>
      </c>
      <c r="AY558" s="4">
        <v>28.9</v>
      </c>
      <c r="AZ558" s="4">
        <v>12</v>
      </c>
      <c r="BA558" s="4">
        <v>11</v>
      </c>
      <c r="BB558" s="4" t="s">
        <v>420</v>
      </c>
      <c r="BC558" s="4">
        <v>1.2232529999999999</v>
      </c>
      <c r="BD558" s="4">
        <v>1.073952</v>
      </c>
      <c r="BE558" s="4">
        <v>2.2479040000000001</v>
      </c>
      <c r="BF558" s="4">
        <v>14.063000000000001</v>
      </c>
      <c r="BG558" s="4">
        <v>11.57</v>
      </c>
      <c r="BH558" s="4">
        <v>0.82</v>
      </c>
      <c r="BI558" s="4">
        <v>18.373000000000001</v>
      </c>
      <c r="BJ558" s="4">
        <v>1427.404</v>
      </c>
      <c r="BK558" s="4">
        <v>545.423</v>
      </c>
      <c r="BL558" s="4">
        <v>47.991</v>
      </c>
      <c r="BM558" s="4">
        <v>1.0369999999999999</v>
      </c>
      <c r="BN558" s="4">
        <v>49.027999999999999</v>
      </c>
      <c r="BO558" s="4">
        <v>38.893000000000001</v>
      </c>
      <c r="BP558" s="4">
        <v>0.84</v>
      </c>
      <c r="BQ558" s="4">
        <v>39.732999999999997</v>
      </c>
      <c r="BR558" s="4">
        <v>247.1026</v>
      </c>
      <c r="BU558" s="4">
        <v>70.847999999999999</v>
      </c>
      <c r="BW558" s="4">
        <v>544.08900000000006</v>
      </c>
      <c r="BX558" s="4">
        <v>0.41298899999999999</v>
      </c>
      <c r="BY558" s="4">
        <v>-5</v>
      </c>
      <c r="BZ558" s="4">
        <v>1.032</v>
      </c>
      <c r="CA558" s="4">
        <v>10.092419</v>
      </c>
      <c r="CB558" s="4">
        <v>20.846399999999999</v>
      </c>
    </row>
    <row r="559" spans="1:80">
      <c r="A559" s="2">
        <v>42440</v>
      </c>
      <c r="B559" s="32">
        <v>0.57628979166666661</v>
      </c>
      <c r="C559" s="4">
        <v>8.5690000000000008</v>
      </c>
      <c r="D559" s="4">
        <v>4.7557</v>
      </c>
      <c r="E559" s="4" t="s">
        <v>155</v>
      </c>
      <c r="F559" s="4">
        <v>47557.176165999997</v>
      </c>
      <c r="G559" s="4">
        <v>2630.6</v>
      </c>
      <c r="H559" s="4">
        <v>56.9</v>
      </c>
      <c r="I559" s="4">
        <v>34486.300000000003</v>
      </c>
      <c r="K559" s="4">
        <v>4.3</v>
      </c>
      <c r="L559" s="4">
        <v>2052</v>
      </c>
      <c r="M559" s="4">
        <v>0.84540000000000004</v>
      </c>
      <c r="N559" s="4">
        <v>7.2443999999999997</v>
      </c>
      <c r="O559" s="4">
        <v>4.0205000000000002</v>
      </c>
      <c r="P559" s="4">
        <v>2223.8899000000001</v>
      </c>
      <c r="Q559" s="4">
        <v>48.103299999999997</v>
      </c>
      <c r="R559" s="4">
        <v>2272</v>
      </c>
      <c r="S559" s="4">
        <v>1802.2836</v>
      </c>
      <c r="T559" s="4">
        <v>38.983800000000002</v>
      </c>
      <c r="U559" s="4">
        <v>1841.3</v>
      </c>
      <c r="V559" s="4">
        <v>34486.272700000001</v>
      </c>
      <c r="Y559" s="4">
        <v>1734.761</v>
      </c>
      <c r="Z559" s="4">
        <v>0</v>
      </c>
      <c r="AA559" s="4">
        <v>3.6352000000000002</v>
      </c>
      <c r="AB559" s="4" t="s">
        <v>384</v>
      </c>
      <c r="AC559" s="4">
        <v>0</v>
      </c>
      <c r="AD559" s="4">
        <v>11.3</v>
      </c>
      <c r="AE559" s="4">
        <v>853</v>
      </c>
      <c r="AF559" s="4">
        <v>881</v>
      </c>
      <c r="AG559" s="4">
        <v>883</v>
      </c>
      <c r="AH559" s="4">
        <v>53</v>
      </c>
      <c r="AI559" s="4">
        <v>25.23</v>
      </c>
      <c r="AJ559" s="4">
        <v>0.57999999999999996</v>
      </c>
      <c r="AK559" s="4">
        <v>986</v>
      </c>
      <c r="AL559" s="4">
        <v>8</v>
      </c>
      <c r="AM559" s="4">
        <v>0</v>
      </c>
      <c r="AN559" s="4">
        <v>31</v>
      </c>
      <c r="AO559" s="4">
        <v>190</v>
      </c>
      <c r="AP559" s="4">
        <v>188</v>
      </c>
      <c r="AQ559" s="4">
        <v>4.4000000000000004</v>
      </c>
      <c r="AR559" s="4">
        <v>195</v>
      </c>
      <c r="AS559" s="4" t="s">
        <v>155</v>
      </c>
      <c r="AT559" s="4">
        <v>2</v>
      </c>
      <c r="AU559" s="5">
        <v>0.7844444444444445</v>
      </c>
      <c r="AV559" s="4">
        <v>47.163811000000003</v>
      </c>
      <c r="AW559" s="4">
        <v>-88.490120000000005</v>
      </c>
      <c r="AX559" s="4">
        <v>319.2</v>
      </c>
      <c r="AY559" s="4">
        <v>29.4</v>
      </c>
      <c r="AZ559" s="4">
        <v>12</v>
      </c>
      <c r="BA559" s="4">
        <v>11</v>
      </c>
      <c r="BB559" s="4" t="s">
        <v>420</v>
      </c>
      <c r="BC559" s="4">
        <v>1.5020979999999999</v>
      </c>
      <c r="BD559" s="4">
        <v>1.324476</v>
      </c>
      <c r="BE559" s="4">
        <v>2.7</v>
      </c>
      <c r="BF559" s="4">
        <v>14.063000000000001</v>
      </c>
      <c r="BG559" s="4">
        <v>11.61</v>
      </c>
      <c r="BH559" s="4">
        <v>0.83</v>
      </c>
      <c r="BI559" s="4">
        <v>18.286999999999999</v>
      </c>
      <c r="BJ559" s="4">
        <v>1492.672</v>
      </c>
      <c r="BK559" s="4">
        <v>527.24900000000002</v>
      </c>
      <c r="BL559" s="4">
        <v>47.985999999999997</v>
      </c>
      <c r="BM559" s="4">
        <v>1.038</v>
      </c>
      <c r="BN559" s="4">
        <v>49.023000000000003</v>
      </c>
      <c r="BO559" s="4">
        <v>38.887999999999998</v>
      </c>
      <c r="BP559" s="4">
        <v>0.84099999999999997</v>
      </c>
      <c r="BQ559" s="4">
        <v>39.729999999999997</v>
      </c>
      <c r="BR559" s="4">
        <v>234.965</v>
      </c>
      <c r="BU559" s="4">
        <v>70.917000000000002</v>
      </c>
      <c r="BW559" s="4">
        <v>544.61500000000001</v>
      </c>
      <c r="BX559" s="4">
        <v>0.36330899999999999</v>
      </c>
      <c r="BY559" s="4">
        <v>-5</v>
      </c>
      <c r="BZ559" s="4">
        <v>1.0315669999999999</v>
      </c>
      <c r="CA559" s="4">
        <v>8.8783639999999995</v>
      </c>
      <c r="CB559" s="4">
        <v>20.837653</v>
      </c>
    </row>
    <row r="560" spans="1:80">
      <c r="A560" s="2">
        <v>42440</v>
      </c>
      <c r="B560" s="32">
        <v>0.57630136574074076</v>
      </c>
      <c r="C560" s="4">
        <v>8.3759999999999994</v>
      </c>
      <c r="D560" s="4">
        <v>5.1083999999999996</v>
      </c>
      <c r="E560" s="4" t="s">
        <v>155</v>
      </c>
      <c r="F560" s="4">
        <v>51084.390651000002</v>
      </c>
      <c r="G560" s="4">
        <v>2601.1</v>
      </c>
      <c r="H560" s="4">
        <v>56.9</v>
      </c>
      <c r="I560" s="4">
        <v>31538.3</v>
      </c>
      <c r="K560" s="4">
        <v>4.4000000000000004</v>
      </c>
      <c r="L560" s="4">
        <v>2052</v>
      </c>
      <c r="M560" s="4">
        <v>0.84650000000000003</v>
      </c>
      <c r="N560" s="4">
        <v>7.0902000000000003</v>
      </c>
      <c r="O560" s="4">
        <v>4.3242000000000003</v>
      </c>
      <c r="P560" s="4">
        <v>2201.7799</v>
      </c>
      <c r="Q560" s="4">
        <v>48.165199999999999</v>
      </c>
      <c r="R560" s="4">
        <v>2249.9</v>
      </c>
      <c r="S560" s="4">
        <v>1784.3652999999999</v>
      </c>
      <c r="T560" s="4">
        <v>39.033999999999999</v>
      </c>
      <c r="U560" s="4">
        <v>1823.4</v>
      </c>
      <c r="V560" s="4">
        <v>31538.251100000001</v>
      </c>
      <c r="Y560" s="4">
        <v>1736.9960000000001</v>
      </c>
      <c r="Z560" s="4">
        <v>0</v>
      </c>
      <c r="AA560" s="4">
        <v>3.7246000000000001</v>
      </c>
      <c r="AB560" s="4" t="s">
        <v>384</v>
      </c>
      <c r="AC560" s="4">
        <v>0</v>
      </c>
      <c r="AD560" s="4">
        <v>11.3</v>
      </c>
      <c r="AE560" s="4">
        <v>854</v>
      </c>
      <c r="AF560" s="4">
        <v>881</v>
      </c>
      <c r="AG560" s="4">
        <v>882</v>
      </c>
      <c r="AH560" s="4">
        <v>53</v>
      </c>
      <c r="AI560" s="4">
        <v>25.23</v>
      </c>
      <c r="AJ560" s="4">
        <v>0.57999999999999996</v>
      </c>
      <c r="AK560" s="4">
        <v>986</v>
      </c>
      <c r="AL560" s="4">
        <v>8</v>
      </c>
      <c r="AM560" s="4">
        <v>0</v>
      </c>
      <c r="AN560" s="4">
        <v>31</v>
      </c>
      <c r="AO560" s="4">
        <v>190</v>
      </c>
      <c r="AP560" s="4">
        <v>188</v>
      </c>
      <c r="AQ560" s="4">
        <v>4.4000000000000004</v>
      </c>
      <c r="AR560" s="4">
        <v>195</v>
      </c>
      <c r="AS560" s="4" t="s">
        <v>155</v>
      </c>
      <c r="AT560" s="4">
        <v>2</v>
      </c>
      <c r="AU560" s="5">
        <v>0.78445601851851843</v>
      </c>
      <c r="AV560" s="4">
        <v>47.163755000000002</v>
      </c>
      <c r="AW560" s="4">
        <v>-88.490292999999994</v>
      </c>
      <c r="AX560" s="4">
        <v>319.39999999999998</v>
      </c>
      <c r="AY560" s="4">
        <v>30.3</v>
      </c>
      <c r="AZ560" s="4">
        <v>12</v>
      </c>
      <c r="BA560" s="4">
        <v>11</v>
      </c>
      <c r="BB560" s="4" t="s">
        <v>420</v>
      </c>
      <c r="BC560" s="4">
        <v>1.2487509999999999</v>
      </c>
      <c r="BD560" s="4">
        <v>1.4243760000000001</v>
      </c>
      <c r="BE560" s="4">
        <v>2.7243759999999999</v>
      </c>
      <c r="BF560" s="4">
        <v>14.063000000000001</v>
      </c>
      <c r="BG560" s="4">
        <v>11.7</v>
      </c>
      <c r="BH560" s="4">
        <v>0.83</v>
      </c>
      <c r="BI560" s="4">
        <v>18.135000000000002</v>
      </c>
      <c r="BJ560" s="4">
        <v>1475.492</v>
      </c>
      <c r="BK560" s="4">
        <v>572.75300000000004</v>
      </c>
      <c r="BL560" s="4">
        <v>47.982999999999997</v>
      </c>
      <c r="BM560" s="4">
        <v>1.05</v>
      </c>
      <c r="BN560" s="4">
        <v>49.033000000000001</v>
      </c>
      <c r="BO560" s="4">
        <v>38.887</v>
      </c>
      <c r="BP560" s="4">
        <v>0.85099999999999998</v>
      </c>
      <c r="BQ560" s="4">
        <v>39.737000000000002</v>
      </c>
      <c r="BR560" s="4">
        <v>217.0274</v>
      </c>
      <c r="BU560" s="4">
        <v>71.718000000000004</v>
      </c>
      <c r="BW560" s="4">
        <v>563.577</v>
      </c>
      <c r="BX560" s="4">
        <v>0.36618600000000001</v>
      </c>
      <c r="BY560" s="4">
        <v>-5</v>
      </c>
      <c r="BZ560" s="4">
        <v>1.0322990000000001</v>
      </c>
      <c r="CA560" s="4">
        <v>8.9486699999999999</v>
      </c>
      <c r="CB560" s="4">
        <v>20.852440000000001</v>
      </c>
    </row>
    <row r="561" spans="1:80">
      <c r="A561" s="2">
        <v>42440</v>
      </c>
      <c r="B561" s="32">
        <v>0.5763129398148148</v>
      </c>
      <c r="C561" s="4">
        <v>8.2469999999999999</v>
      </c>
      <c r="D561" s="4">
        <v>5.3289999999999997</v>
      </c>
      <c r="E561" s="4" t="s">
        <v>155</v>
      </c>
      <c r="F561" s="4">
        <v>53289.801653000002</v>
      </c>
      <c r="G561" s="4">
        <v>2370.1999999999998</v>
      </c>
      <c r="H561" s="4">
        <v>56.9</v>
      </c>
      <c r="I561" s="4">
        <v>31647.200000000001</v>
      </c>
      <c r="K561" s="4">
        <v>4.3099999999999996</v>
      </c>
      <c r="L561" s="4">
        <v>2052</v>
      </c>
      <c r="M561" s="4">
        <v>0.84530000000000005</v>
      </c>
      <c r="N561" s="4">
        <v>6.9714</v>
      </c>
      <c r="O561" s="4">
        <v>4.5045000000000002</v>
      </c>
      <c r="P561" s="4">
        <v>2003.4822999999999</v>
      </c>
      <c r="Q561" s="4">
        <v>48.127099999999999</v>
      </c>
      <c r="R561" s="4">
        <v>2051.6</v>
      </c>
      <c r="S561" s="4">
        <v>1623.6611</v>
      </c>
      <c r="T561" s="4">
        <v>39.003100000000003</v>
      </c>
      <c r="U561" s="4">
        <v>1662.7</v>
      </c>
      <c r="V561" s="4">
        <v>31647.234799999998</v>
      </c>
      <c r="Y561" s="4">
        <v>1734.519</v>
      </c>
      <c r="Z561" s="4">
        <v>0</v>
      </c>
      <c r="AA561" s="4">
        <v>3.6456</v>
      </c>
      <c r="AB561" s="4" t="s">
        <v>384</v>
      </c>
      <c r="AC561" s="4">
        <v>0</v>
      </c>
      <c r="AD561" s="4">
        <v>11.4</v>
      </c>
      <c r="AE561" s="4">
        <v>854</v>
      </c>
      <c r="AF561" s="4">
        <v>881</v>
      </c>
      <c r="AG561" s="4">
        <v>882</v>
      </c>
      <c r="AH561" s="4">
        <v>53</v>
      </c>
      <c r="AI561" s="4">
        <v>25.23</v>
      </c>
      <c r="AJ561" s="4">
        <v>0.57999999999999996</v>
      </c>
      <c r="AK561" s="4">
        <v>986</v>
      </c>
      <c r="AL561" s="4">
        <v>8</v>
      </c>
      <c r="AM561" s="4">
        <v>0</v>
      </c>
      <c r="AN561" s="4">
        <v>31</v>
      </c>
      <c r="AO561" s="4">
        <v>190</v>
      </c>
      <c r="AP561" s="4">
        <v>188</v>
      </c>
      <c r="AQ561" s="4">
        <v>4.5999999999999996</v>
      </c>
      <c r="AR561" s="4">
        <v>195</v>
      </c>
      <c r="AS561" s="4" t="s">
        <v>155</v>
      </c>
      <c r="AT561" s="4">
        <v>2</v>
      </c>
      <c r="AU561" s="5">
        <v>0.78446759259259258</v>
      </c>
      <c r="AV561" s="4">
        <v>47.163724999999999</v>
      </c>
      <c r="AW561" s="4">
        <v>-88.490478999999993</v>
      </c>
      <c r="AX561" s="4">
        <v>319.39999999999998</v>
      </c>
      <c r="AY561" s="4">
        <v>30.6</v>
      </c>
      <c r="AZ561" s="4">
        <v>12</v>
      </c>
      <c r="BA561" s="4">
        <v>11</v>
      </c>
      <c r="BB561" s="4" t="s">
        <v>420</v>
      </c>
      <c r="BC561" s="4">
        <v>1.521379</v>
      </c>
      <c r="BD561" s="4">
        <v>1.3786210000000001</v>
      </c>
      <c r="BE561" s="4">
        <v>2.872827</v>
      </c>
      <c r="BF561" s="4">
        <v>14.063000000000001</v>
      </c>
      <c r="BG561" s="4">
        <v>11.6</v>
      </c>
      <c r="BH561" s="4">
        <v>0.82</v>
      </c>
      <c r="BI561" s="4">
        <v>18.303999999999998</v>
      </c>
      <c r="BJ561" s="4">
        <v>1443.5840000000001</v>
      </c>
      <c r="BK561" s="4">
        <v>593.66800000000001</v>
      </c>
      <c r="BL561" s="4">
        <v>43.445</v>
      </c>
      <c r="BM561" s="4">
        <v>1.044</v>
      </c>
      <c r="BN561" s="4">
        <v>44.488999999999997</v>
      </c>
      <c r="BO561" s="4">
        <v>35.209000000000003</v>
      </c>
      <c r="BP561" s="4">
        <v>0.84599999999999997</v>
      </c>
      <c r="BQ561" s="4">
        <v>36.055</v>
      </c>
      <c r="BR561" s="4">
        <v>216.6969</v>
      </c>
      <c r="BU561" s="4">
        <v>71.260000000000005</v>
      </c>
      <c r="BW561" s="4">
        <v>548.89800000000002</v>
      </c>
      <c r="BX561" s="4">
        <v>0.393897</v>
      </c>
      <c r="BY561" s="4">
        <v>-5</v>
      </c>
      <c r="BZ561" s="4">
        <v>1.0335669999999999</v>
      </c>
      <c r="CA561" s="4">
        <v>9.6258579999999991</v>
      </c>
      <c r="CB561" s="4">
        <v>20.878053000000001</v>
      </c>
    </row>
    <row r="562" spans="1:80">
      <c r="A562" s="2">
        <v>42440</v>
      </c>
      <c r="B562" s="32">
        <v>0.57632451388888895</v>
      </c>
      <c r="C562" s="4">
        <v>8.2479999999999993</v>
      </c>
      <c r="D562" s="4">
        <v>5.0731999999999999</v>
      </c>
      <c r="E562" s="4" t="s">
        <v>155</v>
      </c>
      <c r="F562" s="4">
        <v>50731.595486999999</v>
      </c>
      <c r="G562" s="4">
        <v>2239.6</v>
      </c>
      <c r="H562" s="4">
        <v>57</v>
      </c>
      <c r="I562" s="4">
        <v>31181.5</v>
      </c>
      <c r="K562" s="4">
        <v>4.2</v>
      </c>
      <c r="L562" s="4">
        <v>2052</v>
      </c>
      <c r="M562" s="4">
        <v>0.84830000000000005</v>
      </c>
      <c r="N562" s="4">
        <v>6.9966999999999997</v>
      </c>
      <c r="O562" s="4">
        <v>4.3036000000000003</v>
      </c>
      <c r="P562" s="4">
        <v>1899.8613</v>
      </c>
      <c r="Q562" s="4">
        <v>48.384599999999999</v>
      </c>
      <c r="R562" s="4">
        <v>1948.2</v>
      </c>
      <c r="S562" s="4">
        <v>1539.6846</v>
      </c>
      <c r="T562" s="4">
        <v>39.211799999999997</v>
      </c>
      <c r="U562" s="4">
        <v>1578.9</v>
      </c>
      <c r="V562" s="4">
        <v>31181.521700000001</v>
      </c>
      <c r="Y562" s="4">
        <v>1740.7339999999999</v>
      </c>
      <c r="Z562" s="4">
        <v>0</v>
      </c>
      <c r="AA562" s="4">
        <v>3.5629</v>
      </c>
      <c r="AB562" s="4" t="s">
        <v>384</v>
      </c>
      <c r="AC562" s="4">
        <v>0</v>
      </c>
      <c r="AD562" s="4">
        <v>11.3</v>
      </c>
      <c r="AE562" s="4">
        <v>854</v>
      </c>
      <c r="AF562" s="4">
        <v>882</v>
      </c>
      <c r="AG562" s="4">
        <v>882</v>
      </c>
      <c r="AH562" s="4">
        <v>53</v>
      </c>
      <c r="AI562" s="4">
        <v>25.23</v>
      </c>
      <c r="AJ562" s="4">
        <v>0.57999999999999996</v>
      </c>
      <c r="AK562" s="4">
        <v>986</v>
      </c>
      <c r="AL562" s="4">
        <v>8</v>
      </c>
      <c r="AM562" s="4">
        <v>0</v>
      </c>
      <c r="AN562" s="4">
        <v>31</v>
      </c>
      <c r="AO562" s="4">
        <v>190</v>
      </c>
      <c r="AP562" s="4">
        <v>188</v>
      </c>
      <c r="AQ562" s="4">
        <v>4.7</v>
      </c>
      <c r="AR562" s="4">
        <v>195</v>
      </c>
      <c r="AS562" s="4" t="s">
        <v>155</v>
      </c>
      <c r="AT562" s="4">
        <v>2</v>
      </c>
      <c r="AU562" s="5">
        <v>0.78447916666666673</v>
      </c>
      <c r="AV562" s="4">
        <v>47.163694</v>
      </c>
      <c r="AW562" s="4">
        <v>-88.490667000000002</v>
      </c>
      <c r="AX562" s="4">
        <v>319.39999999999998</v>
      </c>
      <c r="AY562" s="4">
        <v>31.3</v>
      </c>
      <c r="AZ562" s="4">
        <v>12</v>
      </c>
      <c r="BA562" s="4">
        <v>11</v>
      </c>
      <c r="BB562" s="4" t="s">
        <v>420</v>
      </c>
      <c r="BC562" s="4">
        <v>1.9241760000000001</v>
      </c>
      <c r="BD562" s="4">
        <v>1.048352</v>
      </c>
      <c r="BE562" s="4">
        <v>3.148352</v>
      </c>
      <c r="BF562" s="4">
        <v>14.063000000000001</v>
      </c>
      <c r="BG562" s="4">
        <v>11.84</v>
      </c>
      <c r="BH562" s="4">
        <v>0.84</v>
      </c>
      <c r="BI562" s="4">
        <v>17.881</v>
      </c>
      <c r="BJ562" s="4">
        <v>1471.211</v>
      </c>
      <c r="BK562" s="4">
        <v>575.95699999999999</v>
      </c>
      <c r="BL562" s="4">
        <v>41.835000000000001</v>
      </c>
      <c r="BM562" s="4">
        <v>1.0649999999999999</v>
      </c>
      <c r="BN562" s="4">
        <v>42.9</v>
      </c>
      <c r="BO562" s="4">
        <v>33.904000000000003</v>
      </c>
      <c r="BP562" s="4">
        <v>0.86299999999999999</v>
      </c>
      <c r="BQ562" s="4">
        <v>34.767000000000003</v>
      </c>
      <c r="BR562" s="4">
        <v>216.80670000000001</v>
      </c>
      <c r="BU562" s="4">
        <v>72.62</v>
      </c>
      <c r="BW562" s="4">
        <v>544.73099999999999</v>
      </c>
      <c r="BX562" s="4">
        <v>0.43706600000000001</v>
      </c>
      <c r="BY562" s="4">
        <v>-5</v>
      </c>
      <c r="BZ562" s="4">
        <v>1.032567</v>
      </c>
      <c r="CA562" s="4">
        <v>10.680799</v>
      </c>
      <c r="CB562" s="4">
        <v>20.857862000000001</v>
      </c>
    </row>
    <row r="563" spans="1:80">
      <c r="A563" s="2">
        <v>42440</v>
      </c>
      <c r="B563" s="32">
        <v>0.57633608796296298</v>
      </c>
      <c r="C563" s="4">
        <v>7.6909999999999998</v>
      </c>
      <c r="D563" s="4">
        <v>5.7314999999999996</v>
      </c>
      <c r="E563" s="4" t="s">
        <v>155</v>
      </c>
      <c r="F563" s="4">
        <v>57314.995970999997</v>
      </c>
      <c r="G563" s="4">
        <v>2129.5</v>
      </c>
      <c r="H563" s="4">
        <v>61.3</v>
      </c>
      <c r="I563" s="4">
        <v>31876.2</v>
      </c>
      <c r="K563" s="4">
        <v>4.2</v>
      </c>
      <c r="L563" s="4">
        <v>2052</v>
      </c>
      <c r="M563" s="4">
        <v>0.84550000000000003</v>
      </c>
      <c r="N563" s="4">
        <v>6.5026999999999999</v>
      </c>
      <c r="O563" s="4">
        <v>4.8457999999999997</v>
      </c>
      <c r="P563" s="4">
        <v>1800.4110000000001</v>
      </c>
      <c r="Q563" s="4">
        <v>51.826000000000001</v>
      </c>
      <c r="R563" s="4">
        <v>1852.2</v>
      </c>
      <c r="S563" s="4">
        <v>1459.0880999999999</v>
      </c>
      <c r="T563" s="4">
        <v>42.000799999999998</v>
      </c>
      <c r="U563" s="4">
        <v>1501.1</v>
      </c>
      <c r="V563" s="4">
        <v>31876.163400000001</v>
      </c>
      <c r="Y563" s="4">
        <v>1734.896</v>
      </c>
      <c r="Z563" s="4">
        <v>0</v>
      </c>
      <c r="AA563" s="4">
        <v>3.5510000000000002</v>
      </c>
      <c r="AB563" s="4" t="s">
        <v>384</v>
      </c>
      <c r="AC563" s="4">
        <v>0</v>
      </c>
      <c r="AD563" s="4">
        <v>11.3</v>
      </c>
      <c r="AE563" s="4">
        <v>854</v>
      </c>
      <c r="AF563" s="4">
        <v>881</v>
      </c>
      <c r="AG563" s="4">
        <v>883</v>
      </c>
      <c r="AH563" s="4">
        <v>53</v>
      </c>
      <c r="AI563" s="4">
        <v>25.23</v>
      </c>
      <c r="AJ563" s="4">
        <v>0.57999999999999996</v>
      </c>
      <c r="AK563" s="4">
        <v>986</v>
      </c>
      <c r="AL563" s="4">
        <v>8</v>
      </c>
      <c r="AM563" s="4">
        <v>0</v>
      </c>
      <c r="AN563" s="4">
        <v>31</v>
      </c>
      <c r="AO563" s="4">
        <v>190</v>
      </c>
      <c r="AP563" s="4">
        <v>188</v>
      </c>
      <c r="AQ563" s="4">
        <v>4.7</v>
      </c>
      <c r="AR563" s="4">
        <v>195</v>
      </c>
      <c r="AS563" s="4" t="s">
        <v>155</v>
      </c>
      <c r="AT563" s="4">
        <v>2</v>
      </c>
      <c r="AU563" s="5">
        <v>0.78449074074074077</v>
      </c>
      <c r="AV563" s="4">
        <v>47.163660999999998</v>
      </c>
      <c r="AW563" s="4">
        <v>-88.490854999999996</v>
      </c>
      <c r="AX563" s="4">
        <v>319.5</v>
      </c>
      <c r="AY563" s="4">
        <v>31.8</v>
      </c>
      <c r="AZ563" s="4">
        <v>12</v>
      </c>
      <c r="BA563" s="4">
        <v>11</v>
      </c>
      <c r="BB563" s="4" t="s">
        <v>420</v>
      </c>
      <c r="BC563" s="4">
        <v>2.0963039999999999</v>
      </c>
      <c r="BD563" s="4">
        <v>1.151848</v>
      </c>
      <c r="BE563" s="4">
        <v>3.3722279999999998</v>
      </c>
      <c r="BF563" s="4">
        <v>14.063000000000001</v>
      </c>
      <c r="BG563" s="4">
        <v>11.61</v>
      </c>
      <c r="BH563" s="4">
        <v>0.83</v>
      </c>
      <c r="BI563" s="4">
        <v>18.277999999999999</v>
      </c>
      <c r="BJ563" s="4">
        <v>1356.231</v>
      </c>
      <c r="BK563" s="4">
        <v>643.24900000000002</v>
      </c>
      <c r="BL563" s="4">
        <v>39.323</v>
      </c>
      <c r="BM563" s="4">
        <v>1.1319999999999999</v>
      </c>
      <c r="BN563" s="4">
        <v>40.454999999999998</v>
      </c>
      <c r="BO563" s="4">
        <v>31.867999999999999</v>
      </c>
      <c r="BP563" s="4">
        <v>0.91700000000000004</v>
      </c>
      <c r="BQ563" s="4">
        <v>32.784999999999997</v>
      </c>
      <c r="BR563" s="4">
        <v>219.83670000000001</v>
      </c>
      <c r="BU563" s="4">
        <v>71.789000000000001</v>
      </c>
      <c r="BW563" s="4">
        <v>538.495</v>
      </c>
      <c r="BX563" s="4">
        <v>0.47705399999999998</v>
      </c>
      <c r="BY563" s="4">
        <v>-5</v>
      </c>
      <c r="BZ563" s="4">
        <v>1.031568</v>
      </c>
      <c r="CA563" s="4">
        <v>11.658009</v>
      </c>
      <c r="CB563" s="4">
        <v>20.837665000000001</v>
      </c>
    </row>
    <row r="564" spans="1:80">
      <c r="A564" s="2">
        <v>42440</v>
      </c>
      <c r="B564" s="32">
        <v>0.57634766203703702</v>
      </c>
      <c r="C564" s="4">
        <v>7.6539999999999999</v>
      </c>
      <c r="D564" s="4">
        <v>5.7256999999999998</v>
      </c>
      <c r="E564" s="4" t="s">
        <v>155</v>
      </c>
      <c r="F564" s="4">
        <v>57256.597760999997</v>
      </c>
      <c r="G564" s="4">
        <v>2077.6</v>
      </c>
      <c r="H564" s="4">
        <v>67.3</v>
      </c>
      <c r="I564" s="4">
        <v>39041.300000000003</v>
      </c>
      <c r="K564" s="4">
        <v>4.2</v>
      </c>
      <c r="L564" s="4">
        <v>2052</v>
      </c>
      <c r="M564" s="4">
        <v>0.83840000000000003</v>
      </c>
      <c r="N564" s="4">
        <v>6.4172000000000002</v>
      </c>
      <c r="O564" s="4">
        <v>4.8005000000000004</v>
      </c>
      <c r="P564" s="4">
        <v>1741.9441999999999</v>
      </c>
      <c r="Q564" s="4">
        <v>56.403300000000002</v>
      </c>
      <c r="R564" s="4">
        <v>1798.3</v>
      </c>
      <c r="S564" s="4">
        <v>1411.7055</v>
      </c>
      <c r="T564" s="4">
        <v>45.710299999999997</v>
      </c>
      <c r="U564" s="4">
        <v>1457.4</v>
      </c>
      <c r="V564" s="4">
        <v>39041.291799999999</v>
      </c>
      <c r="Y564" s="4">
        <v>1720.451</v>
      </c>
      <c r="Z564" s="4">
        <v>0</v>
      </c>
      <c r="AA564" s="4">
        <v>3.5213999999999999</v>
      </c>
      <c r="AB564" s="4" t="s">
        <v>384</v>
      </c>
      <c r="AC564" s="4">
        <v>0</v>
      </c>
      <c r="AD564" s="4">
        <v>11.3</v>
      </c>
      <c r="AE564" s="4">
        <v>854</v>
      </c>
      <c r="AF564" s="4">
        <v>881</v>
      </c>
      <c r="AG564" s="4">
        <v>883</v>
      </c>
      <c r="AH564" s="4">
        <v>53</v>
      </c>
      <c r="AI564" s="4">
        <v>25.23</v>
      </c>
      <c r="AJ564" s="4">
        <v>0.57999999999999996</v>
      </c>
      <c r="AK564" s="4">
        <v>986</v>
      </c>
      <c r="AL564" s="4">
        <v>8</v>
      </c>
      <c r="AM564" s="4">
        <v>0</v>
      </c>
      <c r="AN564" s="4">
        <v>31</v>
      </c>
      <c r="AO564" s="4">
        <v>190</v>
      </c>
      <c r="AP564" s="4">
        <v>188</v>
      </c>
      <c r="AQ564" s="4">
        <v>4.5999999999999996</v>
      </c>
      <c r="AR564" s="4">
        <v>195</v>
      </c>
      <c r="AS564" s="4" t="s">
        <v>155</v>
      </c>
      <c r="AT564" s="4">
        <v>2</v>
      </c>
      <c r="AU564" s="5">
        <v>0.78450231481481481</v>
      </c>
      <c r="AV564" s="4">
        <v>47.163632</v>
      </c>
      <c r="AW564" s="4">
        <v>-88.491040999999996</v>
      </c>
      <c r="AX564" s="4">
        <v>319.60000000000002</v>
      </c>
      <c r="AY564" s="4">
        <v>31.8</v>
      </c>
      <c r="AZ564" s="4">
        <v>12</v>
      </c>
      <c r="BA564" s="4">
        <v>11</v>
      </c>
      <c r="BB564" s="4" t="s">
        <v>420</v>
      </c>
      <c r="BC564" s="4">
        <v>2.4969700000000001</v>
      </c>
      <c r="BD564" s="4">
        <v>1</v>
      </c>
      <c r="BE564" s="4">
        <v>3.6727270000000001</v>
      </c>
      <c r="BF564" s="4">
        <v>14.063000000000001</v>
      </c>
      <c r="BG564" s="4">
        <v>11.07</v>
      </c>
      <c r="BH564" s="4">
        <v>0.79</v>
      </c>
      <c r="BI564" s="4">
        <v>19.271000000000001</v>
      </c>
      <c r="BJ564" s="4">
        <v>1286.4190000000001</v>
      </c>
      <c r="BK564" s="4">
        <v>612.49699999999996</v>
      </c>
      <c r="BL564" s="4">
        <v>36.567999999999998</v>
      </c>
      <c r="BM564" s="4">
        <v>1.1839999999999999</v>
      </c>
      <c r="BN564" s="4">
        <v>37.753</v>
      </c>
      <c r="BO564" s="4">
        <v>29.635999999999999</v>
      </c>
      <c r="BP564" s="4">
        <v>0.96</v>
      </c>
      <c r="BQ564" s="4">
        <v>30.594999999999999</v>
      </c>
      <c r="BR564" s="4">
        <v>258.7955</v>
      </c>
      <c r="BU564" s="4">
        <v>68.427000000000007</v>
      </c>
      <c r="BW564" s="4">
        <v>513.274</v>
      </c>
      <c r="BX564" s="4">
        <v>0.42849399999999999</v>
      </c>
      <c r="BY564" s="4">
        <v>-5</v>
      </c>
      <c r="BZ564" s="4">
        <v>1.030567</v>
      </c>
      <c r="CA564" s="4">
        <v>10.471322000000001</v>
      </c>
      <c r="CB564" s="4">
        <v>20.817453</v>
      </c>
    </row>
    <row r="565" spans="1:80">
      <c r="A565" s="2">
        <v>42440</v>
      </c>
      <c r="B565" s="32">
        <v>0.57635923611111106</v>
      </c>
      <c r="C565" s="4">
        <v>8.2100000000000009</v>
      </c>
      <c r="D565" s="4">
        <v>4.8773</v>
      </c>
      <c r="E565" s="4" t="s">
        <v>155</v>
      </c>
      <c r="F565" s="4">
        <v>48773.170530000003</v>
      </c>
      <c r="G565" s="4">
        <v>2194.5</v>
      </c>
      <c r="H565" s="4">
        <v>66.5</v>
      </c>
      <c r="I565" s="4">
        <v>38962.800000000003</v>
      </c>
      <c r="K565" s="4">
        <v>4.58</v>
      </c>
      <c r="L565" s="4">
        <v>2052</v>
      </c>
      <c r="M565" s="4">
        <v>0.84260000000000002</v>
      </c>
      <c r="N565" s="4">
        <v>6.9177999999999997</v>
      </c>
      <c r="O565" s="4">
        <v>4.1096000000000004</v>
      </c>
      <c r="P565" s="4">
        <v>1849.0523000000001</v>
      </c>
      <c r="Q565" s="4">
        <v>56.055399999999999</v>
      </c>
      <c r="R565" s="4">
        <v>1905.1</v>
      </c>
      <c r="S565" s="4">
        <v>1498.508</v>
      </c>
      <c r="T565" s="4">
        <v>45.428400000000003</v>
      </c>
      <c r="U565" s="4">
        <v>1543.9</v>
      </c>
      <c r="V565" s="4">
        <v>38962.8073</v>
      </c>
      <c r="Y565" s="4">
        <v>1729.0219999999999</v>
      </c>
      <c r="Z565" s="4">
        <v>0</v>
      </c>
      <c r="AA565" s="4">
        <v>3.8624999999999998</v>
      </c>
      <c r="AB565" s="4" t="s">
        <v>384</v>
      </c>
      <c r="AC565" s="4">
        <v>0</v>
      </c>
      <c r="AD565" s="4">
        <v>11.3</v>
      </c>
      <c r="AE565" s="4">
        <v>855</v>
      </c>
      <c r="AF565" s="4">
        <v>881</v>
      </c>
      <c r="AG565" s="4">
        <v>883</v>
      </c>
      <c r="AH565" s="4">
        <v>53</v>
      </c>
      <c r="AI565" s="4">
        <v>25.23</v>
      </c>
      <c r="AJ565" s="4">
        <v>0.57999999999999996</v>
      </c>
      <c r="AK565" s="4">
        <v>986</v>
      </c>
      <c r="AL565" s="4">
        <v>8</v>
      </c>
      <c r="AM565" s="4">
        <v>0</v>
      </c>
      <c r="AN565" s="4">
        <v>31</v>
      </c>
      <c r="AO565" s="4">
        <v>190</v>
      </c>
      <c r="AP565" s="4">
        <v>188</v>
      </c>
      <c r="AQ565" s="4">
        <v>4.7</v>
      </c>
      <c r="AR565" s="4">
        <v>195</v>
      </c>
      <c r="AS565" s="4" t="s">
        <v>155</v>
      </c>
      <c r="AT565" s="4">
        <v>2</v>
      </c>
      <c r="AU565" s="5">
        <v>0.78451388888888884</v>
      </c>
      <c r="AV565" s="4">
        <v>47.163589000000002</v>
      </c>
      <c r="AW565" s="4">
        <v>-88.491221999999993</v>
      </c>
      <c r="AX565" s="4">
        <v>319.8</v>
      </c>
      <c r="AY565" s="4">
        <v>31.8</v>
      </c>
      <c r="AZ565" s="4">
        <v>12</v>
      </c>
      <c r="BA565" s="4">
        <v>11</v>
      </c>
      <c r="BB565" s="4" t="s">
        <v>420</v>
      </c>
      <c r="BC565" s="4">
        <v>2.625175</v>
      </c>
      <c r="BD565" s="4">
        <v>1.024975</v>
      </c>
      <c r="BE565" s="4">
        <v>3.6752250000000002</v>
      </c>
      <c r="BF565" s="4">
        <v>14.063000000000001</v>
      </c>
      <c r="BG565" s="4">
        <v>11.38</v>
      </c>
      <c r="BH565" s="4">
        <v>0.81</v>
      </c>
      <c r="BI565" s="4">
        <v>18.68</v>
      </c>
      <c r="BJ565" s="4">
        <v>1405.2439999999999</v>
      </c>
      <c r="BK565" s="4">
        <v>531.33000000000004</v>
      </c>
      <c r="BL565" s="4">
        <v>39.334000000000003</v>
      </c>
      <c r="BM565" s="4">
        <v>1.1919999999999999</v>
      </c>
      <c r="BN565" s="4">
        <v>40.527000000000001</v>
      </c>
      <c r="BO565" s="4">
        <v>31.876999999999999</v>
      </c>
      <c r="BP565" s="4">
        <v>0.96599999999999997</v>
      </c>
      <c r="BQ565" s="4">
        <v>32.843000000000004</v>
      </c>
      <c r="BR565" s="4">
        <v>261.71589999999998</v>
      </c>
      <c r="BU565" s="4">
        <v>69.683999999999997</v>
      </c>
      <c r="BW565" s="4">
        <v>570.49199999999996</v>
      </c>
      <c r="BX565" s="4">
        <v>0.37290699999999999</v>
      </c>
      <c r="BY565" s="4">
        <v>-5</v>
      </c>
      <c r="BZ565" s="4">
        <v>1.0308660000000001</v>
      </c>
      <c r="CA565" s="4">
        <v>9.1129149999999992</v>
      </c>
      <c r="CB565" s="4">
        <v>20.823492999999999</v>
      </c>
    </row>
    <row r="566" spans="1:80">
      <c r="A566" s="2">
        <v>42440</v>
      </c>
      <c r="B566" s="32">
        <v>0.57637081018518521</v>
      </c>
      <c r="C566" s="4">
        <v>8.7970000000000006</v>
      </c>
      <c r="D566" s="4">
        <v>4.3624999999999998</v>
      </c>
      <c r="E566" s="4" t="s">
        <v>155</v>
      </c>
      <c r="F566" s="4">
        <v>43625.268730000003</v>
      </c>
      <c r="G566" s="4">
        <v>2290.4</v>
      </c>
      <c r="H566" s="4">
        <v>65.8</v>
      </c>
      <c r="I566" s="4">
        <v>33757.300000000003</v>
      </c>
      <c r="K566" s="4">
        <v>4.7</v>
      </c>
      <c r="L566" s="4">
        <v>2052</v>
      </c>
      <c r="M566" s="4">
        <v>0.84830000000000005</v>
      </c>
      <c r="N566" s="4">
        <v>7.4622000000000002</v>
      </c>
      <c r="O566" s="4">
        <v>3.7006000000000001</v>
      </c>
      <c r="P566" s="4">
        <v>1942.9192</v>
      </c>
      <c r="Q566" s="4">
        <v>55.819000000000003</v>
      </c>
      <c r="R566" s="4">
        <v>1998.7</v>
      </c>
      <c r="S566" s="4">
        <v>1574.5796</v>
      </c>
      <c r="T566" s="4">
        <v>45.236800000000002</v>
      </c>
      <c r="U566" s="4">
        <v>1619.8</v>
      </c>
      <c r="V566" s="4">
        <v>33757.267699999997</v>
      </c>
      <c r="Y566" s="4">
        <v>1740.664</v>
      </c>
      <c r="Z566" s="4">
        <v>0</v>
      </c>
      <c r="AA566" s="4">
        <v>3.9868999999999999</v>
      </c>
      <c r="AB566" s="4" t="s">
        <v>384</v>
      </c>
      <c r="AC566" s="4">
        <v>0</v>
      </c>
      <c r="AD566" s="4">
        <v>11.3</v>
      </c>
      <c r="AE566" s="4">
        <v>854</v>
      </c>
      <c r="AF566" s="4">
        <v>880</v>
      </c>
      <c r="AG566" s="4">
        <v>882</v>
      </c>
      <c r="AH566" s="4">
        <v>53</v>
      </c>
      <c r="AI566" s="4">
        <v>25.23</v>
      </c>
      <c r="AJ566" s="4">
        <v>0.57999999999999996</v>
      </c>
      <c r="AK566" s="4">
        <v>986</v>
      </c>
      <c r="AL566" s="4">
        <v>8</v>
      </c>
      <c r="AM566" s="4">
        <v>0</v>
      </c>
      <c r="AN566" s="4">
        <v>31</v>
      </c>
      <c r="AO566" s="4">
        <v>190</v>
      </c>
      <c r="AP566" s="4">
        <v>188</v>
      </c>
      <c r="AQ566" s="4">
        <v>4.7</v>
      </c>
      <c r="AR566" s="4">
        <v>195</v>
      </c>
      <c r="AS566" s="4" t="s">
        <v>155</v>
      </c>
      <c r="AT566" s="4">
        <v>2</v>
      </c>
      <c r="AU566" s="5">
        <v>0.78452546296296299</v>
      </c>
      <c r="AV566" s="4">
        <v>47.163541000000002</v>
      </c>
      <c r="AW566" s="4">
        <v>-88.491397000000006</v>
      </c>
      <c r="AX566" s="4">
        <v>319.8</v>
      </c>
      <c r="AY566" s="4">
        <v>31.7</v>
      </c>
      <c r="AZ566" s="4">
        <v>12</v>
      </c>
      <c r="BA566" s="4">
        <v>11</v>
      </c>
      <c r="BB566" s="4" t="s">
        <v>420</v>
      </c>
      <c r="BC566" s="4">
        <v>2.1</v>
      </c>
      <c r="BD566" s="4">
        <v>1.1000000000000001</v>
      </c>
      <c r="BE566" s="4">
        <v>3</v>
      </c>
      <c r="BF566" s="4">
        <v>14.063000000000001</v>
      </c>
      <c r="BG566" s="4">
        <v>11.84</v>
      </c>
      <c r="BH566" s="4">
        <v>0.84</v>
      </c>
      <c r="BI566" s="4">
        <v>17.885999999999999</v>
      </c>
      <c r="BJ566" s="4">
        <v>1556.107</v>
      </c>
      <c r="BK566" s="4">
        <v>491.161</v>
      </c>
      <c r="BL566" s="4">
        <v>42.429000000000002</v>
      </c>
      <c r="BM566" s="4">
        <v>1.2190000000000001</v>
      </c>
      <c r="BN566" s="4">
        <v>43.648000000000003</v>
      </c>
      <c r="BO566" s="4">
        <v>34.384999999999998</v>
      </c>
      <c r="BP566" s="4">
        <v>0.98799999999999999</v>
      </c>
      <c r="BQ566" s="4">
        <v>35.372999999999998</v>
      </c>
      <c r="BR566" s="4">
        <v>232.77440000000001</v>
      </c>
      <c r="BU566" s="4">
        <v>72.016999999999996</v>
      </c>
      <c r="BW566" s="4">
        <v>604.51300000000003</v>
      </c>
      <c r="BX566" s="4">
        <v>0.35233999999999999</v>
      </c>
      <c r="BY566" s="4">
        <v>-5</v>
      </c>
      <c r="BZ566" s="4">
        <v>1.0298350000000001</v>
      </c>
      <c r="CA566" s="4">
        <v>8.6103090000000009</v>
      </c>
      <c r="CB566" s="4">
        <v>20.802667</v>
      </c>
    </row>
    <row r="567" spans="1:80">
      <c r="A567" s="2">
        <v>42440</v>
      </c>
      <c r="B567" s="32">
        <v>0.57638238425925925</v>
      </c>
      <c r="C567" s="4">
        <v>8.7799999999999994</v>
      </c>
      <c r="D567" s="4">
        <v>4.2523999999999997</v>
      </c>
      <c r="E567" s="4" t="s">
        <v>155</v>
      </c>
      <c r="F567" s="4">
        <v>42523.788659999998</v>
      </c>
      <c r="G567" s="4">
        <v>2271.1</v>
      </c>
      <c r="H567" s="4">
        <v>72.400000000000006</v>
      </c>
      <c r="I567" s="4">
        <v>30321.4</v>
      </c>
      <c r="K567" s="4">
        <v>4.51</v>
      </c>
      <c r="L567" s="4">
        <v>2052</v>
      </c>
      <c r="M567" s="4">
        <v>0.8528</v>
      </c>
      <c r="N567" s="4">
        <v>7.4881000000000002</v>
      </c>
      <c r="O567" s="4">
        <v>3.6265000000000001</v>
      </c>
      <c r="P567" s="4">
        <v>1936.8761999999999</v>
      </c>
      <c r="Q567" s="4">
        <v>61.775100000000002</v>
      </c>
      <c r="R567" s="4">
        <v>1998.7</v>
      </c>
      <c r="S567" s="4">
        <v>1569.6822</v>
      </c>
      <c r="T567" s="4">
        <v>50.063800000000001</v>
      </c>
      <c r="U567" s="4">
        <v>1619.7</v>
      </c>
      <c r="V567" s="4">
        <v>30321.437300000001</v>
      </c>
      <c r="Y567" s="4">
        <v>1749.9860000000001</v>
      </c>
      <c r="Z567" s="4">
        <v>0</v>
      </c>
      <c r="AA567" s="4">
        <v>3.8479999999999999</v>
      </c>
      <c r="AB567" s="4" t="s">
        <v>384</v>
      </c>
      <c r="AC567" s="4">
        <v>0</v>
      </c>
      <c r="AD567" s="4">
        <v>11.3</v>
      </c>
      <c r="AE567" s="4">
        <v>854</v>
      </c>
      <c r="AF567" s="4">
        <v>880</v>
      </c>
      <c r="AG567" s="4">
        <v>882</v>
      </c>
      <c r="AH567" s="4">
        <v>53</v>
      </c>
      <c r="AI567" s="4">
        <v>25.23</v>
      </c>
      <c r="AJ567" s="4">
        <v>0.57999999999999996</v>
      </c>
      <c r="AK567" s="4">
        <v>986</v>
      </c>
      <c r="AL567" s="4">
        <v>8</v>
      </c>
      <c r="AM567" s="4">
        <v>0</v>
      </c>
      <c r="AN567" s="4">
        <v>31</v>
      </c>
      <c r="AO567" s="4">
        <v>190</v>
      </c>
      <c r="AP567" s="4">
        <v>188</v>
      </c>
      <c r="AQ567" s="4">
        <v>4.4000000000000004</v>
      </c>
      <c r="AR567" s="4">
        <v>195</v>
      </c>
      <c r="AS567" s="4" t="s">
        <v>155</v>
      </c>
      <c r="AT567" s="4">
        <v>2</v>
      </c>
      <c r="AU567" s="5">
        <v>0.78453703703703714</v>
      </c>
      <c r="AV567" s="4">
        <v>47.163477999999998</v>
      </c>
      <c r="AW567" s="4">
        <v>-88.491551000000001</v>
      </c>
      <c r="AX567" s="4">
        <v>319.89999999999998</v>
      </c>
      <c r="AY567" s="4">
        <v>30.9</v>
      </c>
      <c r="AZ567" s="4">
        <v>12</v>
      </c>
      <c r="BA567" s="4">
        <v>11</v>
      </c>
      <c r="BB567" s="4" t="s">
        <v>420</v>
      </c>
      <c r="BC567" s="4">
        <v>2.025674</v>
      </c>
      <c r="BD567" s="4">
        <v>1.1247750000000001</v>
      </c>
      <c r="BE567" s="4">
        <v>2.95045</v>
      </c>
      <c r="BF567" s="4">
        <v>14.063000000000001</v>
      </c>
      <c r="BG567" s="4">
        <v>12.24</v>
      </c>
      <c r="BH567" s="4">
        <v>0.87</v>
      </c>
      <c r="BI567" s="4">
        <v>17.257999999999999</v>
      </c>
      <c r="BJ567" s="4">
        <v>1604.8710000000001</v>
      </c>
      <c r="BK567" s="4">
        <v>494.69400000000002</v>
      </c>
      <c r="BL567" s="4">
        <v>43.472000000000001</v>
      </c>
      <c r="BM567" s="4">
        <v>1.387</v>
      </c>
      <c r="BN567" s="4">
        <v>44.857999999999997</v>
      </c>
      <c r="BO567" s="4">
        <v>35.229999999999997</v>
      </c>
      <c r="BP567" s="4">
        <v>1.1240000000000001</v>
      </c>
      <c r="BQ567" s="4">
        <v>36.353999999999999</v>
      </c>
      <c r="BR567" s="4">
        <v>214.89019999999999</v>
      </c>
      <c r="BU567" s="4">
        <v>74.414000000000001</v>
      </c>
      <c r="BW567" s="4">
        <v>599.654</v>
      </c>
      <c r="BX567" s="4">
        <v>0.347495</v>
      </c>
      <c r="BY567" s="4">
        <v>-5</v>
      </c>
      <c r="BZ567" s="4">
        <v>1.025701</v>
      </c>
      <c r="CA567" s="4">
        <v>8.4919089999999997</v>
      </c>
      <c r="CB567" s="4">
        <v>20.719159999999999</v>
      </c>
    </row>
    <row r="568" spans="1:80">
      <c r="A568" s="2">
        <v>42440</v>
      </c>
      <c r="B568" s="32">
        <v>0.5763939583333334</v>
      </c>
      <c r="C568" s="4">
        <v>8.875</v>
      </c>
      <c r="D568" s="4">
        <v>4.0968999999999998</v>
      </c>
      <c r="E568" s="4" t="s">
        <v>155</v>
      </c>
      <c r="F568" s="4">
        <v>40968.617362999998</v>
      </c>
      <c r="G568" s="4">
        <v>2200.6</v>
      </c>
      <c r="H568" s="4">
        <v>72.599999999999994</v>
      </c>
      <c r="I568" s="4">
        <v>28786.1</v>
      </c>
      <c r="K568" s="4">
        <v>4.3</v>
      </c>
      <c r="L568" s="4">
        <v>2052</v>
      </c>
      <c r="M568" s="4">
        <v>0.85509999999999997</v>
      </c>
      <c r="N568" s="4">
        <v>7.5890000000000004</v>
      </c>
      <c r="O568" s="4">
        <v>3.5030999999999999</v>
      </c>
      <c r="P568" s="4">
        <v>1881.6757</v>
      </c>
      <c r="Q568" s="4">
        <v>62.077199999999998</v>
      </c>
      <c r="R568" s="4">
        <v>1943.8</v>
      </c>
      <c r="S568" s="4">
        <v>1524.9466</v>
      </c>
      <c r="T568" s="4">
        <v>50.308599999999998</v>
      </c>
      <c r="U568" s="4">
        <v>1575.3</v>
      </c>
      <c r="V568" s="4">
        <v>28786.118999999999</v>
      </c>
      <c r="Y568" s="4">
        <v>1754.579</v>
      </c>
      <c r="Z568" s="4">
        <v>0</v>
      </c>
      <c r="AA568" s="4">
        <v>3.6766999999999999</v>
      </c>
      <c r="AB568" s="4" t="s">
        <v>384</v>
      </c>
      <c r="AC568" s="4">
        <v>0</v>
      </c>
      <c r="AD568" s="4">
        <v>11.2</v>
      </c>
      <c r="AE568" s="4">
        <v>854</v>
      </c>
      <c r="AF568" s="4">
        <v>880</v>
      </c>
      <c r="AG568" s="4">
        <v>882</v>
      </c>
      <c r="AH568" s="4">
        <v>53</v>
      </c>
      <c r="AI568" s="4">
        <v>25.23</v>
      </c>
      <c r="AJ568" s="4">
        <v>0.57999999999999996</v>
      </c>
      <c r="AK568" s="4">
        <v>986</v>
      </c>
      <c r="AL568" s="4">
        <v>8</v>
      </c>
      <c r="AM568" s="4">
        <v>0</v>
      </c>
      <c r="AN568" s="4">
        <v>31</v>
      </c>
      <c r="AO568" s="4">
        <v>190</v>
      </c>
      <c r="AP568" s="4">
        <v>188</v>
      </c>
      <c r="AQ568" s="4">
        <v>4.2</v>
      </c>
      <c r="AR568" s="4">
        <v>195</v>
      </c>
      <c r="AS568" s="4" t="s">
        <v>155</v>
      </c>
      <c r="AT568" s="4">
        <v>2</v>
      </c>
      <c r="AU568" s="5">
        <v>0.78454861111111107</v>
      </c>
      <c r="AV568" s="4">
        <v>47.163386000000003</v>
      </c>
      <c r="AW568" s="4">
        <v>-88.491680000000002</v>
      </c>
      <c r="AX568" s="4">
        <v>320</v>
      </c>
      <c r="AY568" s="4">
        <v>30.6</v>
      </c>
      <c r="AZ568" s="4">
        <v>12</v>
      </c>
      <c r="BA568" s="4">
        <v>11</v>
      </c>
      <c r="BB568" s="4" t="s">
        <v>420</v>
      </c>
      <c r="BC568" s="4">
        <v>1.602597</v>
      </c>
      <c r="BD568" s="4">
        <v>1.224675</v>
      </c>
      <c r="BE568" s="4">
        <v>2.6025969999999998</v>
      </c>
      <c r="BF568" s="4">
        <v>14.063000000000001</v>
      </c>
      <c r="BG568" s="4">
        <v>12.44</v>
      </c>
      <c r="BH568" s="4">
        <v>0.88</v>
      </c>
      <c r="BI568" s="4">
        <v>16.951000000000001</v>
      </c>
      <c r="BJ568" s="4">
        <v>1647.06</v>
      </c>
      <c r="BK568" s="4">
        <v>483.89299999999997</v>
      </c>
      <c r="BL568" s="4">
        <v>42.767000000000003</v>
      </c>
      <c r="BM568" s="4">
        <v>1.411</v>
      </c>
      <c r="BN568" s="4">
        <v>44.177999999999997</v>
      </c>
      <c r="BO568" s="4">
        <v>34.658999999999999</v>
      </c>
      <c r="BP568" s="4">
        <v>1.143</v>
      </c>
      <c r="BQ568" s="4">
        <v>35.802</v>
      </c>
      <c r="BR568" s="4">
        <v>206.58779999999999</v>
      </c>
      <c r="BU568" s="4">
        <v>75.552000000000007</v>
      </c>
      <c r="BW568" s="4">
        <v>580.21299999999997</v>
      </c>
      <c r="BX568" s="4">
        <v>0.35989700000000002</v>
      </c>
      <c r="BY568" s="4">
        <v>-5</v>
      </c>
      <c r="BZ568" s="4">
        <v>1.0235669999999999</v>
      </c>
      <c r="CA568" s="4">
        <v>8.7949830000000002</v>
      </c>
      <c r="CB568" s="4">
        <v>20.676053</v>
      </c>
    </row>
    <row r="569" spans="1:80">
      <c r="A569" s="2">
        <v>42440</v>
      </c>
      <c r="B569" s="32">
        <v>0.57640553240740744</v>
      </c>
      <c r="C569" s="4">
        <v>9.0879999999999992</v>
      </c>
      <c r="D569" s="4">
        <v>3.8782000000000001</v>
      </c>
      <c r="E569" s="4" t="s">
        <v>155</v>
      </c>
      <c r="F569" s="4">
        <v>38782.122186000001</v>
      </c>
      <c r="G569" s="4">
        <v>2146.1</v>
      </c>
      <c r="H569" s="4">
        <v>70</v>
      </c>
      <c r="I569" s="4">
        <v>27906.7</v>
      </c>
      <c r="K569" s="4">
        <v>4.2</v>
      </c>
      <c r="L569" s="4">
        <v>2052</v>
      </c>
      <c r="M569" s="4">
        <v>0.85640000000000005</v>
      </c>
      <c r="N569" s="4">
        <v>7.7834000000000003</v>
      </c>
      <c r="O569" s="4">
        <v>3.3214000000000001</v>
      </c>
      <c r="P569" s="4">
        <v>1838.0044</v>
      </c>
      <c r="Q569" s="4">
        <v>59.947600000000001</v>
      </c>
      <c r="R569" s="4">
        <v>1898</v>
      </c>
      <c r="S569" s="4">
        <v>1489.5545</v>
      </c>
      <c r="T569" s="4">
        <v>48.582700000000003</v>
      </c>
      <c r="U569" s="4">
        <v>1538.1</v>
      </c>
      <c r="V569" s="4">
        <v>27906.727299999999</v>
      </c>
      <c r="Y569" s="4">
        <v>1757.383</v>
      </c>
      <c r="Z569" s="4">
        <v>0</v>
      </c>
      <c r="AA569" s="4">
        <v>3.597</v>
      </c>
      <c r="AB569" s="4" t="s">
        <v>384</v>
      </c>
      <c r="AC569" s="4">
        <v>0</v>
      </c>
      <c r="AD569" s="4">
        <v>11.2</v>
      </c>
      <c r="AE569" s="4">
        <v>853</v>
      </c>
      <c r="AF569" s="4">
        <v>880</v>
      </c>
      <c r="AG569" s="4">
        <v>882</v>
      </c>
      <c r="AH569" s="4">
        <v>53</v>
      </c>
      <c r="AI569" s="4">
        <v>25.23</v>
      </c>
      <c r="AJ569" s="4">
        <v>0.57999999999999996</v>
      </c>
      <c r="AK569" s="4">
        <v>986</v>
      </c>
      <c r="AL569" s="4">
        <v>8</v>
      </c>
      <c r="AM569" s="4">
        <v>0</v>
      </c>
      <c r="AN569" s="4">
        <v>31</v>
      </c>
      <c r="AO569" s="4">
        <v>190</v>
      </c>
      <c r="AP569" s="4">
        <v>188</v>
      </c>
      <c r="AQ569" s="4">
        <v>4.4000000000000004</v>
      </c>
      <c r="AR569" s="4">
        <v>195</v>
      </c>
      <c r="AS569" s="4" t="s">
        <v>155</v>
      </c>
      <c r="AT569" s="4">
        <v>2</v>
      </c>
      <c r="AU569" s="5">
        <v>0.78456018518518522</v>
      </c>
      <c r="AV569" s="4">
        <v>47.163285999999999</v>
      </c>
      <c r="AW569" s="4">
        <v>-88.491799</v>
      </c>
      <c r="AX569" s="4">
        <v>320</v>
      </c>
      <c r="AY569" s="4">
        <v>31.4</v>
      </c>
      <c r="AZ569" s="4">
        <v>12</v>
      </c>
      <c r="BA569" s="4">
        <v>11</v>
      </c>
      <c r="BB569" s="4" t="s">
        <v>420</v>
      </c>
      <c r="BC569" s="4">
        <v>1</v>
      </c>
      <c r="BD569" s="4">
        <v>1.3</v>
      </c>
      <c r="BE569" s="4">
        <v>2</v>
      </c>
      <c r="BF569" s="4">
        <v>14.063000000000001</v>
      </c>
      <c r="BG569" s="4">
        <v>12.56</v>
      </c>
      <c r="BH569" s="4">
        <v>0.89</v>
      </c>
      <c r="BI569" s="4">
        <v>16.765000000000001</v>
      </c>
      <c r="BJ569" s="4">
        <v>1698.4269999999999</v>
      </c>
      <c r="BK569" s="4">
        <v>461.28899999999999</v>
      </c>
      <c r="BL569" s="4">
        <v>42.000999999999998</v>
      </c>
      <c r="BM569" s="4">
        <v>1.37</v>
      </c>
      <c r="BN569" s="4">
        <v>43.371000000000002</v>
      </c>
      <c r="BO569" s="4">
        <v>34.037999999999997</v>
      </c>
      <c r="BP569" s="4">
        <v>1.1100000000000001</v>
      </c>
      <c r="BQ569" s="4">
        <v>35.149000000000001</v>
      </c>
      <c r="BR569" s="4">
        <v>201.36349999999999</v>
      </c>
      <c r="BU569" s="4">
        <v>76.082999999999998</v>
      </c>
      <c r="BW569" s="4">
        <v>570.70600000000002</v>
      </c>
      <c r="BX569" s="4">
        <v>0.37409300000000001</v>
      </c>
      <c r="BY569" s="4">
        <v>-5</v>
      </c>
      <c r="BZ569" s="4">
        <v>1.023433</v>
      </c>
      <c r="CA569" s="4">
        <v>9.1418979999999994</v>
      </c>
      <c r="CB569" s="4">
        <v>20.673347</v>
      </c>
    </row>
    <row r="570" spans="1:80">
      <c r="A570" s="2">
        <v>42440</v>
      </c>
      <c r="B570" s="32">
        <v>0.57641710648148148</v>
      </c>
      <c r="C570" s="4">
        <v>9.1</v>
      </c>
      <c r="D570" s="4">
        <v>3.5905999999999998</v>
      </c>
      <c r="E570" s="4" t="s">
        <v>155</v>
      </c>
      <c r="F570" s="4">
        <v>35905.714286000002</v>
      </c>
      <c r="G570" s="4">
        <v>2262.9</v>
      </c>
      <c r="H570" s="4">
        <v>63.1</v>
      </c>
      <c r="I570" s="4">
        <v>27391.7</v>
      </c>
      <c r="K570" s="4">
        <v>4.2</v>
      </c>
      <c r="L570" s="4">
        <v>2052</v>
      </c>
      <c r="M570" s="4">
        <v>0.85970000000000002</v>
      </c>
      <c r="N570" s="4">
        <v>7.8231000000000002</v>
      </c>
      <c r="O570" s="4">
        <v>3.0867</v>
      </c>
      <c r="P570" s="4">
        <v>1945.39</v>
      </c>
      <c r="Q570" s="4">
        <v>54.245800000000003</v>
      </c>
      <c r="R570" s="4">
        <v>1999.6</v>
      </c>
      <c r="S570" s="4">
        <v>1576.5818999999999</v>
      </c>
      <c r="T570" s="4">
        <v>43.961799999999997</v>
      </c>
      <c r="U570" s="4">
        <v>1620.5</v>
      </c>
      <c r="V570" s="4">
        <v>27391.687699999999</v>
      </c>
      <c r="Y570" s="4">
        <v>1764.0619999999999</v>
      </c>
      <c r="Z570" s="4">
        <v>0</v>
      </c>
      <c r="AA570" s="4">
        <v>3.6107</v>
      </c>
      <c r="AB570" s="4" t="s">
        <v>384</v>
      </c>
      <c r="AC570" s="4">
        <v>0</v>
      </c>
      <c r="AD570" s="4">
        <v>11.2</v>
      </c>
      <c r="AE570" s="4">
        <v>853</v>
      </c>
      <c r="AF570" s="4">
        <v>880</v>
      </c>
      <c r="AG570" s="4">
        <v>882</v>
      </c>
      <c r="AH570" s="4">
        <v>53</v>
      </c>
      <c r="AI570" s="4">
        <v>25.23</v>
      </c>
      <c r="AJ570" s="4">
        <v>0.57999999999999996</v>
      </c>
      <c r="AK570" s="4">
        <v>986</v>
      </c>
      <c r="AL570" s="4">
        <v>8</v>
      </c>
      <c r="AM570" s="4">
        <v>0</v>
      </c>
      <c r="AN570" s="4">
        <v>31</v>
      </c>
      <c r="AO570" s="4">
        <v>190</v>
      </c>
      <c r="AP570" s="4">
        <v>188</v>
      </c>
      <c r="AQ570" s="4">
        <v>4.5999999999999996</v>
      </c>
      <c r="AR570" s="4">
        <v>195</v>
      </c>
      <c r="AS570" s="4" t="s">
        <v>155</v>
      </c>
      <c r="AT570" s="4">
        <v>2</v>
      </c>
      <c r="AU570" s="5">
        <v>0.78457175925925926</v>
      </c>
      <c r="AV570" s="4">
        <v>47.163170000000001</v>
      </c>
      <c r="AW570" s="4">
        <v>-88.491893000000005</v>
      </c>
      <c r="AX570" s="4">
        <v>320.10000000000002</v>
      </c>
      <c r="AY570" s="4">
        <v>32.6</v>
      </c>
      <c r="AZ570" s="4">
        <v>12</v>
      </c>
      <c r="BA570" s="4">
        <v>11</v>
      </c>
      <c r="BB570" s="4" t="s">
        <v>420</v>
      </c>
      <c r="BC570" s="4">
        <v>1</v>
      </c>
      <c r="BD570" s="4">
        <v>1.324476</v>
      </c>
      <c r="BE570" s="4">
        <v>2</v>
      </c>
      <c r="BF570" s="4">
        <v>14.063000000000001</v>
      </c>
      <c r="BG570" s="4">
        <v>12.86</v>
      </c>
      <c r="BH570" s="4">
        <v>0.91</v>
      </c>
      <c r="BI570" s="4">
        <v>16.321999999999999</v>
      </c>
      <c r="BJ570" s="4">
        <v>1738.0029999999999</v>
      </c>
      <c r="BK570" s="4">
        <v>436.46600000000001</v>
      </c>
      <c r="BL570" s="4">
        <v>45.26</v>
      </c>
      <c r="BM570" s="4">
        <v>1.262</v>
      </c>
      <c r="BN570" s="4">
        <v>46.521999999999998</v>
      </c>
      <c r="BO570" s="4">
        <v>36.68</v>
      </c>
      <c r="BP570" s="4">
        <v>1.0229999999999999</v>
      </c>
      <c r="BQ570" s="4">
        <v>37.703000000000003</v>
      </c>
      <c r="BR570" s="4">
        <v>201.22810000000001</v>
      </c>
      <c r="BU570" s="4">
        <v>77.756</v>
      </c>
      <c r="BW570" s="4">
        <v>583.25400000000002</v>
      </c>
      <c r="BX570" s="4">
        <v>0.48039399999999999</v>
      </c>
      <c r="BY570" s="4">
        <v>-5</v>
      </c>
      <c r="BZ570" s="4">
        <v>1.0248660000000001</v>
      </c>
      <c r="CA570" s="4">
        <v>11.739628</v>
      </c>
      <c r="CB570" s="4">
        <v>20.702293000000001</v>
      </c>
    </row>
    <row r="571" spans="1:80">
      <c r="A571" s="2">
        <v>42440</v>
      </c>
      <c r="B571" s="32">
        <v>0.57642868055555552</v>
      </c>
      <c r="C571" s="4">
        <v>9</v>
      </c>
      <c r="D571" s="4">
        <v>3.8233000000000001</v>
      </c>
      <c r="E571" s="4" t="s">
        <v>155</v>
      </c>
      <c r="F571" s="4">
        <v>38232.963604999997</v>
      </c>
      <c r="G571" s="4">
        <v>2466.9</v>
      </c>
      <c r="H571" s="4">
        <v>65.099999999999994</v>
      </c>
      <c r="I571" s="4">
        <v>27236.799999999999</v>
      </c>
      <c r="K571" s="4">
        <v>4.29</v>
      </c>
      <c r="L571" s="4">
        <v>2052</v>
      </c>
      <c r="M571" s="4">
        <v>0.85840000000000005</v>
      </c>
      <c r="N571" s="4">
        <v>7.7259000000000002</v>
      </c>
      <c r="O571" s="4">
        <v>3.282</v>
      </c>
      <c r="P571" s="4">
        <v>2117.6943999999999</v>
      </c>
      <c r="Q571" s="4">
        <v>55.877699999999997</v>
      </c>
      <c r="R571" s="4">
        <v>2173.6</v>
      </c>
      <c r="S571" s="4">
        <v>1716.2208000000001</v>
      </c>
      <c r="T571" s="4">
        <v>45.284399999999998</v>
      </c>
      <c r="U571" s="4">
        <v>1761.5</v>
      </c>
      <c r="V571" s="4">
        <v>27236.8446</v>
      </c>
      <c r="Y571" s="4">
        <v>1761.502</v>
      </c>
      <c r="Z571" s="4">
        <v>0</v>
      </c>
      <c r="AA571" s="4">
        <v>3.6823999999999999</v>
      </c>
      <c r="AB571" s="4" t="s">
        <v>384</v>
      </c>
      <c r="AC571" s="4">
        <v>0</v>
      </c>
      <c r="AD571" s="4">
        <v>11.3</v>
      </c>
      <c r="AE571" s="4">
        <v>852</v>
      </c>
      <c r="AF571" s="4">
        <v>879</v>
      </c>
      <c r="AG571" s="4">
        <v>881</v>
      </c>
      <c r="AH571" s="4">
        <v>53</v>
      </c>
      <c r="AI571" s="4">
        <v>25.23</v>
      </c>
      <c r="AJ571" s="4">
        <v>0.57999999999999996</v>
      </c>
      <c r="AK571" s="4">
        <v>986</v>
      </c>
      <c r="AL571" s="4">
        <v>8</v>
      </c>
      <c r="AM571" s="4">
        <v>0</v>
      </c>
      <c r="AN571" s="4">
        <v>31</v>
      </c>
      <c r="AO571" s="4">
        <v>190</v>
      </c>
      <c r="AP571" s="4">
        <v>187.6</v>
      </c>
      <c r="AQ571" s="4">
        <v>4.7</v>
      </c>
      <c r="AR571" s="4">
        <v>195</v>
      </c>
      <c r="AS571" s="4" t="s">
        <v>155</v>
      </c>
      <c r="AT571" s="4">
        <v>2</v>
      </c>
      <c r="AU571" s="5">
        <v>0.7845833333333333</v>
      </c>
      <c r="AV571" s="4">
        <v>47.163038</v>
      </c>
      <c r="AW571" s="4">
        <v>-88.491945999999999</v>
      </c>
      <c r="AX571" s="4">
        <v>320</v>
      </c>
      <c r="AY571" s="4">
        <v>33.200000000000003</v>
      </c>
      <c r="AZ571" s="4">
        <v>12</v>
      </c>
      <c r="BA571" s="4">
        <v>11</v>
      </c>
      <c r="BB571" s="4" t="s">
        <v>420</v>
      </c>
      <c r="BC571" s="4">
        <v>1.024376</v>
      </c>
      <c r="BD571" s="4">
        <v>1.4243760000000001</v>
      </c>
      <c r="BE571" s="4">
        <v>2.0243760000000002</v>
      </c>
      <c r="BF571" s="4">
        <v>14.063000000000001</v>
      </c>
      <c r="BG571" s="4">
        <v>12.74</v>
      </c>
      <c r="BH571" s="4">
        <v>0.91</v>
      </c>
      <c r="BI571" s="4">
        <v>16.491</v>
      </c>
      <c r="BJ571" s="4">
        <v>1706.049</v>
      </c>
      <c r="BK571" s="4">
        <v>461.28</v>
      </c>
      <c r="BL571" s="4">
        <v>48.970999999999997</v>
      </c>
      <c r="BM571" s="4">
        <v>1.292</v>
      </c>
      <c r="BN571" s="4">
        <v>50.264000000000003</v>
      </c>
      <c r="BO571" s="4">
        <v>39.686999999999998</v>
      </c>
      <c r="BP571" s="4">
        <v>1.0469999999999999</v>
      </c>
      <c r="BQ571" s="4">
        <v>40.734999999999999</v>
      </c>
      <c r="BR571" s="4">
        <v>198.88239999999999</v>
      </c>
      <c r="BU571" s="4">
        <v>77.174999999999997</v>
      </c>
      <c r="BW571" s="4">
        <v>591.24800000000005</v>
      </c>
      <c r="BX571" s="4">
        <v>0.52692600000000001</v>
      </c>
      <c r="BY571" s="4">
        <v>-5</v>
      </c>
      <c r="BZ571" s="4">
        <v>1.025134</v>
      </c>
      <c r="CA571" s="4">
        <v>12.876754</v>
      </c>
      <c r="CB571" s="4">
        <v>20.707706999999999</v>
      </c>
    </row>
    <row r="572" spans="1:80">
      <c r="A572" s="2">
        <v>42440</v>
      </c>
      <c r="B572" s="32">
        <v>0.57644025462962956</v>
      </c>
      <c r="C572" s="4">
        <v>8.9969999999999999</v>
      </c>
      <c r="D572" s="4">
        <v>4.0193000000000003</v>
      </c>
      <c r="E572" s="4" t="s">
        <v>155</v>
      </c>
      <c r="F572" s="4">
        <v>40193.131474000002</v>
      </c>
      <c r="G572" s="4">
        <v>2503.5</v>
      </c>
      <c r="H572" s="4">
        <v>69.599999999999994</v>
      </c>
      <c r="I572" s="4">
        <v>27204.3</v>
      </c>
      <c r="K572" s="4">
        <v>4.3</v>
      </c>
      <c r="L572" s="4">
        <v>2052</v>
      </c>
      <c r="M572" s="4">
        <v>0.85660000000000003</v>
      </c>
      <c r="N572" s="4">
        <v>7.7069000000000001</v>
      </c>
      <c r="O572" s="4">
        <v>3.4430000000000001</v>
      </c>
      <c r="P572" s="4">
        <v>2144.5001999999999</v>
      </c>
      <c r="Q572" s="4">
        <v>59.651200000000003</v>
      </c>
      <c r="R572" s="4">
        <v>2204.1999999999998</v>
      </c>
      <c r="S572" s="4">
        <v>1737.9447</v>
      </c>
      <c r="T572" s="4">
        <v>48.342500000000001</v>
      </c>
      <c r="U572" s="4">
        <v>1786.3</v>
      </c>
      <c r="V572" s="4">
        <v>27204.343799999999</v>
      </c>
      <c r="Y572" s="4">
        <v>1757.77</v>
      </c>
      <c r="Z572" s="4">
        <v>0</v>
      </c>
      <c r="AA572" s="4">
        <v>3.6833999999999998</v>
      </c>
      <c r="AB572" s="4" t="s">
        <v>384</v>
      </c>
      <c r="AC572" s="4">
        <v>0</v>
      </c>
      <c r="AD572" s="4">
        <v>11.3</v>
      </c>
      <c r="AE572" s="4">
        <v>852</v>
      </c>
      <c r="AF572" s="4">
        <v>878</v>
      </c>
      <c r="AG572" s="4">
        <v>881</v>
      </c>
      <c r="AH572" s="4">
        <v>53</v>
      </c>
      <c r="AI572" s="4">
        <v>25.23</v>
      </c>
      <c r="AJ572" s="4">
        <v>0.57999999999999996</v>
      </c>
      <c r="AK572" s="4">
        <v>986</v>
      </c>
      <c r="AL572" s="4">
        <v>8</v>
      </c>
      <c r="AM572" s="4">
        <v>0</v>
      </c>
      <c r="AN572" s="4">
        <v>31</v>
      </c>
      <c r="AO572" s="4">
        <v>190</v>
      </c>
      <c r="AP572" s="4">
        <v>187.4</v>
      </c>
      <c r="AQ572" s="4">
        <v>4.7</v>
      </c>
      <c r="AR572" s="4">
        <v>195</v>
      </c>
      <c r="AS572" s="4" t="s">
        <v>155</v>
      </c>
      <c r="AT572" s="4">
        <v>2</v>
      </c>
      <c r="AU572" s="5">
        <v>0.78459490740740734</v>
      </c>
      <c r="AV572" s="4">
        <v>47.162894999999999</v>
      </c>
      <c r="AW572" s="4">
        <v>-88.491966000000005</v>
      </c>
      <c r="AX572" s="4">
        <v>319.8</v>
      </c>
      <c r="AY572" s="4">
        <v>34.299999999999997</v>
      </c>
      <c r="AZ572" s="4">
        <v>12</v>
      </c>
      <c r="BA572" s="4">
        <v>11</v>
      </c>
      <c r="BB572" s="4" t="s">
        <v>420</v>
      </c>
      <c r="BC572" s="4">
        <v>1.0757239999999999</v>
      </c>
      <c r="BD572" s="4">
        <v>1.5</v>
      </c>
      <c r="BE572" s="4">
        <v>2.0757240000000001</v>
      </c>
      <c r="BF572" s="4">
        <v>14.063000000000001</v>
      </c>
      <c r="BG572" s="4">
        <v>12.57</v>
      </c>
      <c r="BH572" s="4">
        <v>0.89</v>
      </c>
      <c r="BI572" s="4">
        <v>16.739000000000001</v>
      </c>
      <c r="BJ572" s="4">
        <v>1684.7840000000001</v>
      </c>
      <c r="BK572" s="4">
        <v>479.04700000000003</v>
      </c>
      <c r="BL572" s="4">
        <v>49.094000000000001</v>
      </c>
      <c r="BM572" s="4">
        <v>1.3660000000000001</v>
      </c>
      <c r="BN572" s="4">
        <v>50.459000000000003</v>
      </c>
      <c r="BO572" s="4">
        <v>39.786999999999999</v>
      </c>
      <c r="BP572" s="4">
        <v>1.107</v>
      </c>
      <c r="BQ572" s="4">
        <v>40.893000000000001</v>
      </c>
      <c r="BR572" s="4">
        <v>196.6523</v>
      </c>
      <c r="BU572" s="4">
        <v>76.238</v>
      </c>
      <c r="BW572" s="4">
        <v>585.48500000000001</v>
      </c>
      <c r="BX572" s="4">
        <v>0.45977400000000002</v>
      </c>
      <c r="BY572" s="4">
        <v>-5</v>
      </c>
      <c r="BZ572" s="4">
        <v>1.0248660000000001</v>
      </c>
      <c r="CA572" s="4">
        <v>11.235727000000001</v>
      </c>
      <c r="CB572" s="4">
        <v>20.702293000000001</v>
      </c>
    </row>
    <row r="573" spans="1:80">
      <c r="A573" s="2">
        <v>42440</v>
      </c>
      <c r="B573" s="32">
        <v>0.57645182870370371</v>
      </c>
      <c r="C573" s="4">
        <v>8.9809999999999999</v>
      </c>
      <c r="D573" s="4">
        <v>4.0155000000000003</v>
      </c>
      <c r="E573" s="4" t="s">
        <v>155</v>
      </c>
      <c r="F573" s="4">
        <v>40154.934726</v>
      </c>
      <c r="G573" s="4">
        <v>2469.8000000000002</v>
      </c>
      <c r="H573" s="4">
        <v>67</v>
      </c>
      <c r="I573" s="4">
        <v>27122</v>
      </c>
      <c r="K573" s="4">
        <v>4.3</v>
      </c>
      <c r="L573" s="4">
        <v>2052</v>
      </c>
      <c r="M573" s="4">
        <v>0.85680000000000001</v>
      </c>
      <c r="N573" s="4">
        <v>7.6948999999999996</v>
      </c>
      <c r="O573" s="4">
        <v>3.4407000000000001</v>
      </c>
      <c r="P573" s="4">
        <v>2116.2226000000001</v>
      </c>
      <c r="Q573" s="4">
        <v>57.390799999999999</v>
      </c>
      <c r="R573" s="4">
        <v>2173.6</v>
      </c>
      <c r="S573" s="4">
        <v>1715.028</v>
      </c>
      <c r="T573" s="4">
        <v>46.510599999999997</v>
      </c>
      <c r="U573" s="4">
        <v>1761.5</v>
      </c>
      <c r="V573" s="4">
        <v>27122.013299999999</v>
      </c>
      <c r="Y573" s="4">
        <v>1758.2449999999999</v>
      </c>
      <c r="Z573" s="4">
        <v>0</v>
      </c>
      <c r="AA573" s="4">
        <v>3.6844000000000001</v>
      </c>
      <c r="AB573" s="4" t="s">
        <v>384</v>
      </c>
      <c r="AC573" s="4">
        <v>0</v>
      </c>
      <c r="AD573" s="4">
        <v>11.3</v>
      </c>
      <c r="AE573" s="4">
        <v>853</v>
      </c>
      <c r="AF573" s="4">
        <v>878</v>
      </c>
      <c r="AG573" s="4">
        <v>881</v>
      </c>
      <c r="AH573" s="4">
        <v>53</v>
      </c>
      <c r="AI573" s="4">
        <v>25.23</v>
      </c>
      <c r="AJ573" s="4">
        <v>0.57999999999999996</v>
      </c>
      <c r="AK573" s="4">
        <v>986</v>
      </c>
      <c r="AL573" s="4">
        <v>8</v>
      </c>
      <c r="AM573" s="4">
        <v>0</v>
      </c>
      <c r="AN573" s="4">
        <v>31</v>
      </c>
      <c r="AO573" s="4">
        <v>190</v>
      </c>
      <c r="AP573" s="4">
        <v>187.6</v>
      </c>
      <c r="AQ573" s="4">
        <v>4.7</v>
      </c>
      <c r="AR573" s="4">
        <v>195</v>
      </c>
      <c r="AS573" s="4" t="s">
        <v>155</v>
      </c>
      <c r="AT573" s="4">
        <v>2</v>
      </c>
      <c r="AU573" s="5">
        <v>0.78460648148148149</v>
      </c>
      <c r="AV573" s="4">
        <v>47.162748999999998</v>
      </c>
      <c r="AW573" s="4">
        <v>-88.491962999999998</v>
      </c>
      <c r="AX573" s="4">
        <v>319.60000000000002</v>
      </c>
      <c r="AY573" s="4">
        <v>35.9</v>
      </c>
      <c r="AZ573" s="4">
        <v>12</v>
      </c>
      <c r="BA573" s="4">
        <v>11</v>
      </c>
      <c r="BB573" s="4" t="s">
        <v>420</v>
      </c>
      <c r="BC573" s="4">
        <v>1</v>
      </c>
      <c r="BD573" s="4">
        <v>1.5</v>
      </c>
      <c r="BE573" s="4">
        <v>2</v>
      </c>
      <c r="BF573" s="4">
        <v>14.063000000000001</v>
      </c>
      <c r="BG573" s="4">
        <v>12.59</v>
      </c>
      <c r="BH573" s="4">
        <v>0.9</v>
      </c>
      <c r="BI573" s="4">
        <v>16.707000000000001</v>
      </c>
      <c r="BJ573" s="4">
        <v>1684.913</v>
      </c>
      <c r="BK573" s="4">
        <v>479.50299999999999</v>
      </c>
      <c r="BL573" s="4">
        <v>48.526000000000003</v>
      </c>
      <c r="BM573" s="4">
        <v>1.3160000000000001</v>
      </c>
      <c r="BN573" s="4">
        <v>49.841999999999999</v>
      </c>
      <c r="BO573" s="4">
        <v>39.326000000000001</v>
      </c>
      <c r="BP573" s="4">
        <v>1.0669999999999999</v>
      </c>
      <c r="BQ573" s="4">
        <v>40.393000000000001</v>
      </c>
      <c r="BR573" s="4">
        <v>196.37739999999999</v>
      </c>
      <c r="BU573" s="4">
        <v>76.384</v>
      </c>
      <c r="BW573" s="4">
        <v>586.6</v>
      </c>
      <c r="BX573" s="4">
        <v>0.51958800000000005</v>
      </c>
      <c r="BY573" s="4">
        <v>-5</v>
      </c>
      <c r="BZ573" s="4">
        <v>1.027299</v>
      </c>
      <c r="CA573" s="4">
        <v>12.697431999999999</v>
      </c>
      <c r="CB573" s="4">
        <v>20.751439999999999</v>
      </c>
    </row>
    <row r="574" spans="1:80">
      <c r="A574" s="2">
        <v>42440</v>
      </c>
      <c r="B574" s="32">
        <v>0.57646340277777774</v>
      </c>
      <c r="C574" s="4">
        <v>8.9719999999999995</v>
      </c>
      <c r="D574" s="4">
        <v>3.9741</v>
      </c>
      <c r="E574" s="4" t="s">
        <v>155</v>
      </c>
      <c r="F574" s="4">
        <v>39741.429725000002</v>
      </c>
      <c r="G574" s="4">
        <v>2447.9</v>
      </c>
      <c r="H574" s="4">
        <v>62.3</v>
      </c>
      <c r="I574" s="4">
        <v>26737.3</v>
      </c>
      <c r="K574" s="4">
        <v>4.3</v>
      </c>
      <c r="L574" s="4">
        <v>2052</v>
      </c>
      <c r="M574" s="4">
        <v>0.85770000000000002</v>
      </c>
      <c r="N574" s="4">
        <v>7.6951000000000001</v>
      </c>
      <c r="O574" s="4">
        <v>3.4085000000000001</v>
      </c>
      <c r="P574" s="4">
        <v>2099.4893000000002</v>
      </c>
      <c r="Q574" s="4">
        <v>53.4328</v>
      </c>
      <c r="R574" s="4">
        <v>2152.9</v>
      </c>
      <c r="S574" s="4">
        <v>1701.4670000000001</v>
      </c>
      <c r="T574" s="4">
        <v>43.302999999999997</v>
      </c>
      <c r="U574" s="4">
        <v>1744.8</v>
      </c>
      <c r="V574" s="4">
        <v>26737.25</v>
      </c>
      <c r="Y574" s="4">
        <v>1759.9380000000001</v>
      </c>
      <c r="Z574" s="4">
        <v>0</v>
      </c>
      <c r="AA574" s="4">
        <v>3.6880000000000002</v>
      </c>
      <c r="AB574" s="4" t="s">
        <v>384</v>
      </c>
      <c r="AC574" s="4">
        <v>0</v>
      </c>
      <c r="AD574" s="4">
        <v>11.3</v>
      </c>
      <c r="AE574" s="4">
        <v>853</v>
      </c>
      <c r="AF574" s="4">
        <v>878</v>
      </c>
      <c r="AG574" s="4">
        <v>880</v>
      </c>
      <c r="AH574" s="4">
        <v>53</v>
      </c>
      <c r="AI574" s="4">
        <v>25.23</v>
      </c>
      <c r="AJ574" s="4">
        <v>0.57999999999999996</v>
      </c>
      <c r="AK574" s="4">
        <v>986</v>
      </c>
      <c r="AL574" s="4">
        <v>8</v>
      </c>
      <c r="AM574" s="4">
        <v>0</v>
      </c>
      <c r="AN574" s="4">
        <v>31</v>
      </c>
      <c r="AO574" s="4">
        <v>190</v>
      </c>
      <c r="AP574" s="4">
        <v>187</v>
      </c>
      <c r="AQ574" s="4">
        <v>4.5999999999999996</v>
      </c>
      <c r="AR574" s="4">
        <v>195</v>
      </c>
      <c r="AS574" s="4" t="s">
        <v>155</v>
      </c>
      <c r="AT574" s="4">
        <v>2</v>
      </c>
      <c r="AU574" s="5">
        <v>0.78461805555555564</v>
      </c>
      <c r="AV574" s="4">
        <v>47.162596999999998</v>
      </c>
      <c r="AW574" s="4">
        <v>-88.491934999999998</v>
      </c>
      <c r="AX574" s="4">
        <v>319.5</v>
      </c>
      <c r="AY574" s="4">
        <v>37</v>
      </c>
      <c r="AZ574" s="4">
        <v>12</v>
      </c>
      <c r="BA574" s="4">
        <v>11</v>
      </c>
      <c r="BB574" s="4" t="s">
        <v>420</v>
      </c>
      <c r="BC574" s="4">
        <v>1.024319</v>
      </c>
      <c r="BD574" s="4">
        <v>1.378406</v>
      </c>
      <c r="BE574" s="4">
        <v>2</v>
      </c>
      <c r="BF574" s="4">
        <v>14.063000000000001</v>
      </c>
      <c r="BG574" s="4">
        <v>12.67</v>
      </c>
      <c r="BH574" s="4">
        <v>0.9</v>
      </c>
      <c r="BI574" s="4">
        <v>16.594999999999999</v>
      </c>
      <c r="BJ574" s="4">
        <v>1693.5940000000001</v>
      </c>
      <c r="BK574" s="4">
        <v>477.45800000000003</v>
      </c>
      <c r="BL574" s="4">
        <v>48.389000000000003</v>
      </c>
      <c r="BM574" s="4">
        <v>1.232</v>
      </c>
      <c r="BN574" s="4">
        <v>49.62</v>
      </c>
      <c r="BO574" s="4">
        <v>39.215000000000003</v>
      </c>
      <c r="BP574" s="4">
        <v>0.998</v>
      </c>
      <c r="BQ574" s="4">
        <v>40.213000000000001</v>
      </c>
      <c r="BR574" s="4">
        <v>194.58430000000001</v>
      </c>
      <c r="BU574" s="4">
        <v>76.849000000000004</v>
      </c>
      <c r="BW574" s="4">
        <v>590.17600000000004</v>
      </c>
      <c r="BX574" s="4">
        <v>0.50016400000000005</v>
      </c>
      <c r="BY574" s="4">
        <v>-5</v>
      </c>
      <c r="BZ574" s="4">
        <v>1.027701</v>
      </c>
      <c r="CA574" s="4">
        <v>12.222758000000001</v>
      </c>
      <c r="CB574" s="4">
        <v>20.75956</v>
      </c>
    </row>
    <row r="575" spans="1:80">
      <c r="A575" s="2">
        <v>42440</v>
      </c>
      <c r="B575" s="32">
        <v>0.57647497685185189</v>
      </c>
      <c r="C575" s="4">
        <v>8.7129999999999992</v>
      </c>
      <c r="D575" s="4">
        <v>4.1994999999999996</v>
      </c>
      <c r="E575" s="4" t="s">
        <v>155</v>
      </c>
      <c r="F575" s="4">
        <v>41995.064619999997</v>
      </c>
      <c r="G575" s="4">
        <v>2438.3000000000002</v>
      </c>
      <c r="H575" s="4">
        <v>61.1</v>
      </c>
      <c r="I575" s="4">
        <v>27306.2</v>
      </c>
      <c r="K575" s="4">
        <v>4.3</v>
      </c>
      <c r="L575" s="4">
        <v>2052</v>
      </c>
      <c r="M575" s="4">
        <v>0.85699999999999998</v>
      </c>
      <c r="N575" s="4">
        <v>7.4672999999999998</v>
      </c>
      <c r="O575" s="4">
        <v>3.5990000000000002</v>
      </c>
      <c r="P575" s="4">
        <v>2089.6462000000001</v>
      </c>
      <c r="Q575" s="4">
        <v>52.363300000000002</v>
      </c>
      <c r="R575" s="4">
        <v>2142</v>
      </c>
      <c r="S575" s="4">
        <v>1693.4899</v>
      </c>
      <c r="T575" s="4">
        <v>42.436199999999999</v>
      </c>
      <c r="U575" s="4">
        <v>1735.9</v>
      </c>
      <c r="V575" s="4">
        <v>27306.161</v>
      </c>
      <c r="Y575" s="4">
        <v>1758.5830000000001</v>
      </c>
      <c r="Z575" s="4">
        <v>0</v>
      </c>
      <c r="AA575" s="4">
        <v>3.6850999999999998</v>
      </c>
      <c r="AB575" s="4" t="s">
        <v>384</v>
      </c>
      <c r="AC575" s="4">
        <v>0</v>
      </c>
      <c r="AD575" s="4">
        <v>11.2</v>
      </c>
      <c r="AE575" s="4">
        <v>853</v>
      </c>
      <c r="AF575" s="4">
        <v>878</v>
      </c>
      <c r="AG575" s="4">
        <v>881</v>
      </c>
      <c r="AH575" s="4">
        <v>53</v>
      </c>
      <c r="AI575" s="4">
        <v>25.23</v>
      </c>
      <c r="AJ575" s="4">
        <v>0.57999999999999996</v>
      </c>
      <c r="AK575" s="4">
        <v>986</v>
      </c>
      <c r="AL575" s="4">
        <v>8</v>
      </c>
      <c r="AM575" s="4">
        <v>0</v>
      </c>
      <c r="AN575" s="4">
        <v>31</v>
      </c>
      <c r="AO575" s="4">
        <v>190</v>
      </c>
      <c r="AP575" s="4">
        <v>187.4</v>
      </c>
      <c r="AQ575" s="4">
        <v>4.5999999999999996</v>
      </c>
      <c r="AR575" s="4">
        <v>195</v>
      </c>
      <c r="AS575" s="4" t="s">
        <v>155</v>
      </c>
      <c r="AT575" s="4">
        <v>2</v>
      </c>
      <c r="AU575" s="5">
        <v>0.78462962962962957</v>
      </c>
      <c r="AV575" s="4">
        <v>47.162436999999997</v>
      </c>
      <c r="AW575" s="4">
        <v>-88.491883000000001</v>
      </c>
      <c r="AX575" s="4">
        <v>319.7</v>
      </c>
      <c r="AY575" s="4">
        <v>38.200000000000003</v>
      </c>
      <c r="AZ575" s="4">
        <v>12</v>
      </c>
      <c r="BA575" s="4">
        <v>11</v>
      </c>
      <c r="BB575" s="4" t="s">
        <v>420</v>
      </c>
      <c r="BC575" s="4">
        <v>1.1249750000000001</v>
      </c>
      <c r="BD575" s="4">
        <v>1.024975</v>
      </c>
      <c r="BE575" s="4">
        <v>2.024975</v>
      </c>
      <c r="BF575" s="4">
        <v>14.063000000000001</v>
      </c>
      <c r="BG575" s="4">
        <v>12.61</v>
      </c>
      <c r="BH575" s="4">
        <v>0.9</v>
      </c>
      <c r="BI575" s="4">
        <v>16.684999999999999</v>
      </c>
      <c r="BJ575" s="4">
        <v>1641.106</v>
      </c>
      <c r="BK575" s="4">
        <v>503.42700000000002</v>
      </c>
      <c r="BL575" s="4">
        <v>48.093000000000004</v>
      </c>
      <c r="BM575" s="4">
        <v>1.2050000000000001</v>
      </c>
      <c r="BN575" s="4">
        <v>49.298000000000002</v>
      </c>
      <c r="BO575" s="4">
        <v>38.975999999999999</v>
      </c>
      <c r="BP575" s="4">
        <v>0.97699999999999998</v>
      </c>
      <c r="BQ575" s="4">
        <v>39.951999999999998</v>
      </c>
      <c r="BR575" s="4">
        <v>198.4417</v>
      </c>
      <c r="BU575" s="4">
        <v>76.680999999999997</v>
      </c>
      <c r="BW575" s="4">
        <v>588.88199999999995</v>
      </c>
      <c r="BX575" s="4">
        <v>0.51468199999999997</v>
      </c>
      <c r="BY575" s="4">
        <v>-5</v>
      </c>
      <c r="BZ575" s="4">
        <v>1.027299</v>
      </c>
      <c r="CA575" s="4">
        <v>12.577541</v>
      </c>
      <c r="CB575" s="4">
        <v>20.751439999999999</v>
      </c>
    </row>
    <row r="576" spans="1:80">
      <c r="A576" s="2">
        <v>42440</v>
      </c>
      <c r="B576" s="32">
        <v>0.57648655092592593</v>
      </c>
      <c r="C576" s="4">
        <v>8.57</v>
      </c>
      <c r="D576" s="4">
        <v>4.3131000000000004</v>
      </c>
      <c r="E576" s="4" t="s">
        <v>155</v>
      </c>
      <c r="F576" s="4">
        <v>43131.025855</v>
      </c>
      <c r="G576" s="4">
        <v>2439</v>
      </c>
      <c r="H576" s="4">
        <v>66.2</v>
      </c>
      <c r="I576" s="4">
        <v>28374.2</v>
      </c>
      <c r="K576" s="4">
        <v>4.34</v>
      </c>
      <c r="L576" s="4">
        <v>2052</v>
      </c>
      <c r="M576" s="4">
        <v>0.85599999999999998</v>
      </c>
      <c r="N576" s="4">
        <v>7.3361000000000001</v>
      </c>
      <c r="O576" s="4">
        <v>3.6920999999999999</v>
      </c>
      <c r="P576" s="4">
        <v>2087.8112999999998</v>
      </c>
      <c r="Q576" s="4">
        <v>56.708399999999997</v>
      </c>
      <c r="R576" s="4">
        <v>2144.5</v>
      </c>
      <c r="S576" s="4">
        <v>1692.0029</v>
      </c>
      <c r="T576" s="4">
        <v>45.957599999999999</v>
      </c>
      <c r="U576" s="4">
        <v>1738</v>
      </c>
      <c r="V576" s="4">
        <v>28374.216199999999</v>
      </c>
      <c r="Y576" s="4">
        <v>1756.548</v>
      </c>
      <c r="Z576" s="4">
        <v>0</v>
      </c>
      <c r="AA576" s="4">
        <v>3.7174999999999998</v>
      </c>
      <c r="AB576" s="4" t="s">
        <v>384</v>
      </c>
      <c r="AC576" s="4">
        <v>0</v>
      </c>
      <c r="AD576" s="4">
        <v>11.3</v>
      </c>
      <c r="AE576" s="4">
        <v>852</v>
      </c>
      <c r="AF576" s="4">
        <v>878</v>
      </c>
      <c r="AG576" s="4">
        <v>880</v>
      </c>
      <c r="AH576" s="4">
        <v>53</v>
      </c>
      <c r="AI576" s="4">
        <v>25.23</v>
      </c>
      <c r="AJ576" s="4">
        <v>0.57999999999999996</v>
      </c>
      <c r="AK576" s="4">
        <v>986</v>
      </c>
      <c r="AL576" s="4">
        <v>8</v>
      </c>
      <c r="AM576" s="4">
        <v>0</v>
      </c>
      <c r="AN576" s="4">
        <v>31</v>
      </c>
      <c r="AO576" s="4">
        <v>190</v>
      </c>
      <c r="AP576" s="4">
        <v>188</v>
      </c>
      <c r="AQ576" s="4">
        <v>4.7</v>
      </c>
      <c r="AR576" s="4">
        <v>195</v>
      </c>
      <c r="AS576" s="4" t="s">
        <v>155</v>
      </c>
      <c r="AT576" s="4">
        <v>2</v>
      </c>
      <c r="AU576" s="5">
        <v>0.78464120370370372</v>
      </c>
      <c r="AV576" s="4">
        <v>47.162277000000003</v>
      </c>
      <c r="AW576" s="4">
        <v>-88.491816</v>
      </c>
      <c r="AX576" s="4">
        <v>319.5</v>
      </c>
      <c r="AY576" s="4">
        <v>39.200000000000003</v>
      </c>
      <c r="AZ576" s="4">
        <v>12</v>
      </c>
      <c r="BA576" s="4">
        <v>11</v>
      </c>
      <c r="BB576" s="4" t="s">
        <v>420</v>
      </c>
      <c r="BC576" s="4">
        <v>1.2</v>
      </c>
      <c r="BD576" s="4">
        <v>1.0751250000000001</v>
      </c>
      <c r="BE576" s="4">
        <v>2.1</v>
      </c>
      <c r="BF576" s="4">
        <v>14.063000000000001</v>
      </c>
      <c r="BG576" s="4">
        <v>12.51</v>
      </c>
      <c r="BH576" s="4">
        <v>0.89</v>
      </c>
      <c r="BI576" s="4">
        <v>16.82</v>
      </c>
      <c r="BJ576" s="4">
        <v>1604.2629999999999</v>
      </c>
      <c r="BK576" s="4">
        <v>513.88</v>
      </c>
      <c r="BL576" s="4">
        <v>47.811999999999998</v>
      </c>
      <c r="BM576" s="4">
        <v>1.2989999999999999</v>
      </c>
      <c r="BN576" s="4">
        <v>49.110999999999997</v>
      </c>
      <c r="BO576" s="4">
        <v>38.747999999999998</v>
      </c>
      <c r="BP576" s="4">
        <v>1.052</v>
      </c>
      <c r="BQ576" s="4">
        <v>39.799999999999997</v>
      </c>
      <c r="BR576" s="4">
        <v>205.1788</v>
      </c>
      <c r="BU576" s="4">
        <v>76.210999999999999</v>
      </c>
      <c r="BW576" s="4">
        <v>591.10199999999998</v>
      </c>
      <c r="BX576" s="4">
        <v>0.62365000000000004</v>
      </c>
      <c r="BY576" s="4">
        <v>-5</v>
      </c>
      <c r="BZ576" s="4">
        <v>1.0281340000000001</v>
      </c>
      <c r="CA576" s="4">
        <v>15.240447</v>
      </c>
      <c r="CB576" s="4">
        <v>20.768307</v>
      </c>
    </row>
    <row r="577" spans="1:80">
      <c r="A577" s="2">
        <v>42440</v>
      </c>
      <c r="B577" s="32">
        <v>0.57649812499999997</v>
      </c>
      <c r="C577" s="4">
        <v>8.57</v>
      </c>
      <c r="D577" s="4">
        <v>4.4360999999999997</v>
      </c>
      <c r="E577" s="4" t="s">
        <v>155</v>
      </c>
      <c r="F577" s="4">
        <v>44360.743801999997</v>
      </c>
      <c r="G577" s="4">
        <v>2473.6</v>
      </c>
      <c r="H577" s="4">
        <v>68.599999999999994</v>
      </c>
      <c r="I577" s="4">
        <v>28922.799999999999</v>
      </c>
      <c r="K577" s="4">
        <v>4.4000000000000004</v>
      </c>
      <c r="L577" s="4">
        <v>2052</v>
      </c>
      <c r="M577" s="4">
        <v>0.85429999999999995</v>
      </c>
      <c r="N577" s="4">
        <v>7.3209999999999997</v>
      </c>
      <c r="O577" s="4">
        <v>3.7896000000000001</v>
      </c>
      <c r="P577" s="4">
        <v>2113.145</v>
      </c>
      <c r="Q577" s="4">
        <v>58.602400000000003</v>
      </c>
      <c r="R577" s="4">
        <v>2171.6999999999998</v>
      </c>
      <c r="S577" s="4">
        <v>1712.5337999999999</v>
      </c>
      <c r="T577" s="4">
        <v>47.4925</v>
      </c>
      <c r="U577" s="4">
        <v>1760</v>
      </c>
      <c r="V577" s="4">
        <v>28922.784299999999</v>
      </c>
      <c r="Y577" s="4">
        <v>1752.9469999999999</v>
      </c>
      <c r="Z577" s="4">
        <v>0</v>
      </c>
      <c r="AA577" s="4">
        <v>3.7587999999999999</v>
      </c>
      <c r="AB577" s="4" t="s">
        <v>384</v>
      </c>
      <c r="AC577" s="4">
        <v>0</v>
      </c>
      <c r="AD577" s="4">
        <v>11.2</v>
      </c>
      <c r="AE577" s="4">
        <v>852</v>
      </c>
      <c r="AF577" s="4">
        <v>878</v>
      </c>
      <c r="AG577" s="4">
        <v>879</v>
      </c>
      <c r="AH577" s="4">
        <v>53</v>
      </c>
      <c r="AI577" s="4">
        <v>25.23</v>
      </c>
      <c r="AJ577" s="4">
        <v>0.57999999999999996</v>
      </c>
      <c r="AK577" s="4">
        <v>986</v>
      </c>
      <c r="AL577" s="4">
        <v>8</v>
      </c>
      <c r="AM577" s="4">
        <v>0</v>
      </c>
      <c r="AN577" s="4">
        <v>31</v>
      </c>
      <c r="AO577" s="4">
        <v>190</v>
      </c>
      <c r="AP577" s="4">
        <v>188</v>
      </c>
      <c r="AQ577" s="4">
        <v>4.7</v>
      </c>
      <c r="AR577" s="4">
        <v>195</v>
      </c>
      <c r="AS577" s="4" t="s">
        <v>155</v>
      </c>
      <c r="AT577" s="4">
        <v>2</v>
      </c>
      <c r="AU577" s="5">
        <v>0.78465277777777775</v>
      </c>
      <c r="AV577" s="4">
        <v>47.162118</v>
      </c>
      <c r="AW577" s="4">
        <v>-88.491731999999999</v>
      </c>
      <c r="AX577" s="4">
        <v>319.2</v>
      </c>
      <c r="AY577" s="4">
        <v>40.1</v>
      </c>
      <c r="AZ577" s="4">
        <v>12</v>
      </c>
      <c r="BA577" s="4">
        <v>11</v>
      </c>
      <c r="BB577" s="4" t="s">
        <v>420</v>
      </c>
      <c r="BC577" s="4">
        <v>1.2247749999999999</v>
      </c>
      <c r="BD577" s="4">
        <v>1.024775</v>
      </c>
      <c r="BE577" s="4">
        <v>2.1</v>
      </c>
      <c r="BF577" s="4">
        <v>14.063000000000001</v>
      </c>
      <c r="BG577" s="4">
        <v>12.35</v>
      </c>
      <c r="BH577" s="4">
        <v>0.88</v>
      </c>
      <c r="BI577" s="4">
        <v>17.059999999999999</v>
      </c>
      <c r="BJ577" s="4">
        <v>1585.23</v>
      </c>
      <c r="BK577" s="4">
        <v>522.26099999999997</v>
      </c>
      <c r="BL577" s="4">
        <v>47.917000000000002</v>
      </c>
      <c r="BM577" s="4">
        <v>1.329</v>
      </c>
      <c r="BN577" s="4">
        <v>49.244999999999997</v>
      </c>
      <c r="BO577" s="4">
        <v>38.832999999999998</v>
      </c>
      <c r="BP577" s="4">
        <v>1.077</v>
      </c>
      <c r="BQ577" s="4">
        <v>39.908999999999999</v>
      </c>
      <c r="BR577" s="4">
        <v>207.08879999999999</v>
      </c>
      <c r="BU577" s="4">
        <v>75.307000000000002</v>
      </c>
      <c r="BW577" s="4">
        <v>591.78300000000002</v>
      </c>
      <c r="BX577" s="4">
        <v>0.657196</v>
      </c>
      <c r="BY577" s="4">
        <v>-5</v>
      </c>
      <c r="BZ577" s="4">
        <v>1.026567</v>
      </c>
      <c r="CA577" s="4">
        <v>16.060227000000001</v>
      </c>
      <c r="CB577" s="4">
        <v>20.736653</v>
      </c>
    </row>
    <row r="578" spans="1:80">
      <c r="A578" s="2">
        <v>42440</v>
      </c>
      <c r="B578" s="32">
        <v>0.57650969907407401</v>
      </c>
      <c r="C578" s="4">
        <v>8.516</v>
      </c>
      <c r="D578" s="4">
        <v>4.4485999999999999</v>
      </c>
      <c r="E578" s="4" t="s">
        <v>155</v>
      </c>
      <c r="F578" s="4">
        <v>44486.113427999997</v>
      </c>
      <c r="G578" s="4">
        <v>2634.7</v>
      </c>
      <c r="H578" s="4">
        <v>68.400000000000006</v>
      </c>
      <c r="I578" s="4">
        <v>28916.2</v>
      </c>
      <c r="K578" s="4">
        <v>4.4400000000000004</v>
      </c>
      <c r="L578" s="4">
        <v>2052</v>
      </c>
      <c r="M578" s="4">
        <v>0.85460000000000003</v>
      </c>
      <c r="N578" s="4">
        <v>7.2777000000000003</v>
      </c>
      <c r="O578" s="4">
        <v>3.8016000000000001</v>
      </c>
      <c r="P578" s="4">
        <v>2251.5390000000002</v>
      </c>
      <c r="Q578" s="4">
        <v>58.452100000000002</v>
      </c>
      <c r="R578" s="4">
        <v>2310</v>
      </c>
      <c r="S578" s="4">
        <v>1824.691</v>
      </c>
      <c r="T578" s="4">
        <v>47.370699999999999</v>
      </c>
      <c r="U578" s="4">
        <v>1872.1</v>
      </c>
      <c r="V578" s="4">
        <v>28916.191999999999</v>
      </c>
      <c r="Y578" s="4">
        <v>1753.5630000000001</v>
      </c>
      <c r="Z578" s="4">
        <v>0</v>
      </c>
      <c r="AA578" s="4">
        <v>3.7957999999999998</v>
      </c>
      <c r="AB578" s="4" t="s">
        <v>384</v>
      </c>
      <c r="AC578" s="4">
        <v>0</v>
      </c>
      <c r="AD578" s="4">
        <v>11.2</v>
      </c>
      <c r="AE578" s="4">
        <v>852</v>
      </c>
      <c r="AF578" s="4">
        <v>877</v>
      </c>
      <c r="AG578" s="4">
        <v>879</v>
      </c>
      <c r="AH578" s="4">
        <v>53</v>
      </c>
      <c r="AI578" s="4">
        <v>25.23</v>
      </c>
      <c r="AJ578" s="4">
        <v>0.57999999999999996</v>
      </c>
      <c r="AK578" s="4">
        <v>986</v>
      </c>
      <c r="AL578" s="4">
        <v>8</v>
      </c>
      <c r="AM578" s="4">
        <v>0</v>
      </c>
      <c r="AN578" s="4">
        <v>31</v>
      </c>
      <c r="AO578" s="4">
        <v>190</v>
      </c>
      <c r="AP578" s="4">
        <v>188</v>
      </c>
      <c r="AQ578" s="4">
        <v>4.7</v>
      </c>
      <c r="AR578" s="4">
        <v>195</v>
      </c>
      <c r="AS578" s="4" t="s">
        <v>155</v>
      </c>
      <c r="AT578" s="4">
        <v>2</v>
      </c>
      <c r="AU578" s="5">
        <v>0.7846643518518519</v>
      </c>
      <c r="AV578" s="4">
        <v>47.161957000000001</v>
      </c>
      <c r="AW578" s="4">
        <v>-88.491645000000005</v>
      </c>
      <c r="AX578" s="4">
        <v>318.5</v>
      </c>
      <c r="AY578" s="4">
        <v>41.1</v>
      </c>
      <c r="AZ578" s="4">
        <v>12</v>
      </c>
      <c r="BA578" s="4">
        <v>11</v>
      </c>
      <c r="BB578" s="4" t="s">
        <v>420</v>
      </c>
      <c r="BC578" s="4">
        <v>1.3</v>
      </c>
      <c r="BD578" s="4">
        <v>1.1246750000000001</v>
      </c>
      <c r="BE578" s="4">
        <v>2.1246749999999999</v>
      </c>
      <c r="BF578" s="4">
        <v>14.063000000000001</v>
      </c>
      <c r="BG578" s="4">
        <v>12.38</v>
      </c>
      <c r="BH578" s="4">
        <v>0.88</v>
      </c>
      <c r="BI578" s="4">
        <v>17.018999999999998</v>
      </c>
      <c r="BJ578" s="4">
        <v>1579.461</v>
      </c>
      <c r="BK578" s="4">
        <v>525.12199999999996</v>
      </c>
      <c r="BL578" s="4">
        <v>51.171999999999997</v>
      </c>
      <c r="BM578" s="4">
        <v>1.3280000000000001</v>
      </c>
      <c r="BN578" s="4">
        <v>52.5</v>
      </c>
      <c r="BO578" s="4">
        <v>41.470999999999997</v>
      </c>
      <c r="BP578" s="4">
        <v>1.077</v>
      </c>
      <c r="BQ578" s="4">
        <v>42.546999999999997</v>
      </c>
      <c r="BR578" s="4">
        <v>207.5163</v>
      </c>
      <c r="BU578" s="4">
        <v>75.506</v>
      </c>
      <c r="BW578" s="4">
        <v>598.98599999999999</v>
      </c>
      <c r="BX578" s="4">
        <v>0.60344100000000001</v>
      </c>
      <c r="BY578" s="4">
        <v>-5</v>
      </c>
      <c r="BZ578" s="4">
        <v>1.027298</v>
      </c>
      <c r="CA578" s="4">
        <v>14.746579000000001</v>
      </c>
      <c r="CB578" s="4">
        <v>20.751414</v>
      </c>
    </row>
    <row r="579" spans="1:80">
      <c r="A579" s="2">
        <v>42440</v>
      </c>
      <c r="B579" s="32">
        <v>0.57652127314814816</v>
      </c>
      <c r="C579" s="4">
        <v>8.2189999999999994</v>
      </c>
      <c r="D579" s="4">
        <v>4.6531000000000002</v>
      </c>
      <c r="E579" s="4" t="s">
        <v>155</v>
      </c>
      <c r="F579" s="4">
        <v>46531.474414999997</v>
      </c>
      <c r="G579" s="4">
        <v>2677.4</v>
      </c>
      <c r="H579" s="4">
        <v>68.400000000000006</v>
      </c>
      <c r="I579" s="4">
        <v>28933.8</v>
      </c>
      <c r="K579" s="4">
        <v>4.5</v>
      </c>
      <c r="L579" s="4">
        <v>2052</v>
      </c>
      <c r="M579" s="4">
        <v>0.85489999999999999</v>
      </c>
      <c r="N579" s="4">
        <v>7.0269000000000004</v>
      </c>
      <c r="O579" s="4">
        <v>3.9780000000000002</v>
      </c>
      <c r="P579" s="4">
        <v>2288.9733000000001</v>
      </c>
      <c r="Q579" s="4">
        <v>58.4758</v>
      </c>
      <c r="R579" s="4">
        <v>2347.4</v>
      </c>
      <c r="S579" s="4">
        <v>1855.0284999999999</v>
      </c>
      <c r="T579" s="4">
        <v>47.389899999999997</v>
      </c>
      <c r="U579" s="4">
        <v>1902.4</v>
      </c>
      <c r="V579" s="4">
        <v>28933.768199999999</v>
      </c>
      <c r="Y579" s="4">
        <v>1754.2739999999999</v>
      </c>
      <c r="Z579" s="4">
        <v>0</v>
      </c>
      <c r="AA579" s="4">
        <v>3.8471000000000002</v>
      </c>
      <c r="AB579" s="4" t="s">
        <v>384</v>
      </c>
      <c r="AC579" s="4">
        <v>0</v>
      </c>
      <c r="AD579" s="4">
        <v>11.3</v>
      </c>
      <c r="AE579" s="4">
        <v>851</v>
      </c>
      <c r="AF579" s="4">
        <v>876</v>
      </c>
      <c r="AG579" s="4">
        <v>880</v>
      </c>
      <c r="AH579" s="4">
        <v>53</v>
      </c>
      <c r="AI579" s="4">
        <v>25.23</v>
      </c>
      <c r="AJ579" s="4">
        <v>0.57999999999999996</v>
      </c>
      <c r="AK579" s="4">
        <v>986</v>
      </c>
      <c r="AL579" s="4">
        <v>8</v>
      </c>
      <c r="AM579" s="4">
        <v>0</v>
      </c>
      <c r="AN579" s="4">
        <v>31</v>
      </c>
      <c r="AO579" s="4">
        <v>190</v>
      </c>
      <c r="AP579" s="4">
        <v>188</v>
      </c>
      <c r="AQ579" s="4">
        <v>4.7</v>
      </c>
      <c r="AR579" s="4">
        <v>195</v>
      </c>
      <c r="AS579" s="4" t="s">
        <v>155</v>
      </c>
      <c r="AT579" s="4">
        <v>2</v>
      </c>
      <c r="AU579" s="5">
        <v>0.78467592592592583</v>
      </c>
      <c r="AV579" s="4">
        <v>47.161796000000002</v>
      </c>
      <c r="AW579" s="4">
        <v>-88.491549000000006</v>
      </c>
      <c r="AX579" s="4">
        <v>318.10000000000002</v>
      </c>
      <c r="AY579" s="4">
        <v>41.9</v>
      </c>
      <c r="AZ579" s="4">
        <v>12</v>
      </c>
      <c r="BA579" s="4">
        <v>11</v>
      </c>
      <c r="BB579" s="4" t="s">
        <v>420</v>
      </c>
      <c r="BC579" s="4">
        <v>1.2508490000000001</v>
      </c>
      <c r="BD579" s="4">
        <v>1.224575</v>
      </c>
      <c r="BE579" s="4">
        <v>2.1754250000000002</v>
      </c>
      <c r="BF579" s="4">
        <v>14.063000000000001</v>
      </c>
      <c r="BG579" s="4">
        <v>12.41</v>
      </c>
      <c r="BH579" s="4">
        <v>0.88</v>
      </c>
      <c r="BI579" s="4">
        <v>16.971</v>
      </c>
      <c r="BJ579" s="4">
        <v>1533.0219999999999</v>
      </c>
      <c r="BK579" s="4">
        <v>552.36599999999999</v>
      </c>
      <c r="BL579" s="4">
        <v>52.295000000000002</v>
      </c>
      <c r="BM579" s="4">
        <v>1.3360000000000001</v>
      </c>
      <c r="BN579" s="4">
        <v>53.631</v>
      </c>
      <c r="BO579" s="4">
        <v>42.381</v>
      </c>
      <c r="BP579" s="4">
        <v>1.083</v>
      </c>
      <c r="BQ579" s="4">
        <v>43.463999999999999</v>
      </c>
      <c r="BR579" s="4">
        <v>208.72989999999999</v>
      </c>
      <c r="BU579" s="4">
        <v>75.933000000000007</v>
      </c>
      <c r="BW579" s="4">
        <v>610.25900000000001</v>
      </c>
      <c r="BX579" s="4">
        <v>0.49243199999999998</v>
      </c>
      <c r="BY579" s="4">
        <v>-5</v>
      </c>
      <c r="BZ579" s="4">
        <v>1.028135</v>
      </c>
      <c r="CA579" s="4">
        <v>12.033818</v>
      </c>
      <c r="CB579" s="4">
        <v>20.768329999999999</v>
      </c>
    </row>
    <row r="580" spans="1:80">
      <c r="A580" s="2">
        <v>42440</v>
      </c>
      <c r="B580" s="32">
        <v>0.5765328472222222</v>
      </c>
      <c r="C580" s="4">
        <v>6.4539999999999997</v>
      </c>
      <c r="D580" s="4">
        <v>5.0015000000000001</v>
      </c>
      <c r="E580" s="4" t="s">
        <v>155</v>
      </c>
      <c r="F580" s="4">
        <v>50015.317268999999</v>
      </c>
      <c r="G580" s="4">
        <v>2677.8</v>
      </c>
      <c r="H580" s="4">
        <v>68.5</v>
      </c>
      <c r="I580" s="4">
        <v>39141.199999999997</v>
      </c>
      <c r="K580" s="4">
        <v>4.5</v>
      </c>
      <c r="L580" s="4">
        <v>2052</v>
      </c>
      <c r="M580" s="4">
        <v>0.85509999999999997</v>
      </c>
      <c r="N580" s="4">
        <v>5.5190000000000001</v>
      </c>
      <c r="O580" s="4">
        <v>4.2766999999999999</v>
      </c>
      <c r="P580" s="4">
        <v>2289.7172999999998</v>
      </c>
      <c r="Q580" s="4">
        <v>58.572600000000001</v>
      </c>
      <c r="R580" s="4">
        <v>2348.3000000000002</v>
      </c>
      <c r="S580" s="4">
        <v>1855.6314</v>
      </c>
      <c r="T580" s="4">
        <v>47.468400000000003</v>
      </c>
      <c r="U580" s="4">
        <v>1903.1</v>
      </c>
      <c r="V580" s="4">
        <v>39141.152000000002</v>
      </c>
      <c r="Y580" s="4">
        <v>1754.6120000000001</v>
      </c>
      <c r="Z580" s="4">
        <v>0</v>
      </c>
      <c r="AA580" s="4">
        <v>3.8477999999999999</v>
      </c>
      <c r="AB580" s="4" t="s">
        <v>384</v>
      </c>
      <c r="AC580" s="4">
        <v>0</v>
      </c>
      <c r="AD580" s="4">
        <v>11.2</v>
      </c>
      <c r="AE580" s="4">
        <v>852</v>
      </c>
      <c r="AF580" s="4">
        <v>878</v>
      </c>
      <c r="AG580" s="4">
        <v>880</v>
      </c>
      <c r="AH580" s="4">
        <v>53</v>
      </c>
      <c r="AI580" s="4">
        <v>25.23</v>
      </c>
      <c r="AJ580" s="4">
        <v>0.57999999999999996</v>
      </c>
      <c r="AK580" s="4">
        <v>986</v>
      </c>
      <c r="AL580" s="4">
        <v>8</v>
      </c>
      <c r="AM580" s="4">
        <v>0</v>
      </c>
      <c r="AN580" s="4">
        <v>31</v>
      </c>
      <c r="AO580" s="4">
        <v>190</v>
      </c>
      <c r="AP580" s="4">
        <v>188</v>
      </c>
      <c r="AQ580" s="4">
        <v>4.5</v>
      </c>
      <c r="AR580" s="4">
        <v>195</v>
      </c>
      <c r="AS580" s="4" t="s">
        <v>155</v>
      </c>
      <c r="AT580" s="4">
        <v>2</v>
      </c>
      <c r="AU580" s="5">
        <v>0.78468749999999998</v>
      </c>
      <c r="AV580" s="4">
        <v>47.161636999999999</v>
      </c>
      <c r="AW580" s="4">
        <v>-88.491448000000005</v>
      </c>
      <c r="AX580" s="4">
        <v>317.5</v>
      </c>
      <c r="AY580" s="4">
        <v>42.4</v>
      </c>
      <c r="AZ580" s="4">
        <v>12</v>
      </c>
      <c r="BA580" s="4">
        <v>11</v>
      </c>
      <c r="BB580" s="4" t="s">
        <v>420</v>
      </c>
      <c r="BC580" s="4">
        <v>1.1489510000000001</v>
      </c>
      <c r="BD580" s="4">
        <v>1.348951</v>
      </c>
      <c r="BE580" s="4">
        <v>2.1489509999999998</v>
      </c>
      <c r="BF580" s="4">
        <v>14.063000000000001</v>
      </c>
      <c r="BG580" s="4">
        <v>12.43</v>
      </c>
      <c r="BH580" s="4">
        <v>0.88</v>
      </c>
      <c r="BI580" s="4">
        <v>16.949000000000002</v>
      </c>
      <c r="BJ580" s="4">
        <v>1220.6489999999999</v>
      </c>
      <c r="BK580" s="4">
        <v>602.02300000000002</v>
      </c>
      <c r="BL580" s="4">
        <v>53.033000000000001</v>
      </c>
      <c r="BM580" s="4">
        <v>1.357</v>
      </c>
      <c r="BN580" s="4">
        <v>54.39</v>
      </c>
      <c r="BO580" s="4">
        <v>42.978999999999999</v>
      </c>
      <c r="BP580" s="4">
        <v>1.099</v>
      </c>
      <c r="BQ580" s="4">
        <v>44.079000000000001</v>
      </c>
      <c r="BR580" s="4">
        <v>286.25889999999998</v>
      </c>
      <c r="BU580" s="4">
        <v>76.994</v>
      </c>
      <c r="BW580" s="4">
        <v>618.79100000000005</v>
      </c>
      <c r="BX580" s="4">
        <v>0.453598</v>
      </c>
      <c r="BY580" s="4">
        <v>-5</v>
      </c>
      <c r="BZ580" s="4">
        <v>1.0269999999999999</v>
      </c>
      <c r="CA580" s="4">
        <v>11.084802</v>
      </c>
      <c r="CB580" s="4">
        <v>20.7454</v>
      </c>
    </row>
    <row r="581" spans="1:80">
      <c r="A581" s="2">
        <v>42440</v>
      </c>
      <c r="B581" s="32">
        <v>0.57654442129629635</v>
      </c>
      <c r="C581" s="4">
        <v>5.21</v>
      </c>
      <c r="D581" s="4">
        <v>3.5468999999999999</v>
      </c>
      <c r="E581" s="4" t="s">
        <v>155</v>
      </c>
      <c r="F581" s="4">
        <v>35469.132530000003</v>
      </c>
      <c r="G581" s="4">
        <v>2862.6</v>
      </c>
      <c r="H581" s="4">
        <v>67.2</v>
      </c>
      <c r="I581" s="4">
        <v>46118.7</v>
      </c>
      <c r="K581" s="4">
        <v>5.03</v>
      </c>
      <c r="L581" s="4">
        <v>2052</v>
      </c>
      <c r="M581" s="4">
        <v>0.87280000000000002</v>
      </c>
      <c r="N581" s="4">
        <v>4.5475000000000003</v>
      </c>
      <c r="O581" s="4">
        <v>3.0958999999999999</v>
      </c>
      <c r="P581" s="4">
        <v>2498.5596999999998</v>
      </c>
      <c r="Q581" s="4">
        <v>58.677</v>
      </c>
      <c r="R581" s="4">
        <v>2557.1999999999998</v>
      </c>
      <c r="S581" s="4">
        <v>2024.8814</v>
      </c>
      <c r="T581" s="4">
        <v>47.552999999999997</v>
      </c>
      <c r="U581" s="4">
        <v>2072.4</v>
      </c>
      <c r="V581" s="4">
        <v>46118.7</v>
      </c>
      <c r="Y581" s="4">
        <v>1791.0509999999999</v>
      </c>
      <c r="Z581" s="4">
        <v>0</v>
      </c>
      <c r="AA581" s="4">
        <v>4.3886000000000003</v>
      </c>
      <c r="AB581" s="4" t="s">
        <v>384</v>
      </c>
      <c r="AC581" s="4">
        <v>0</v>
      </c>
      <c r="AD581" s="4">
        <v>11.3</v>
      </c>
      <c r="AE581" s="4">
        <v>853</v>
      </c>
      <c r="AF581" s="4">
        <v>879</v>
      </c>
      <c r="AG581" s="4">
        <v>881</v>
      </c>
      <c r="AH581" s="4">
        <v>53</v>
      </c>
      <c r="AI581" s="4">
        <v>25.23</v>
      </c>
      <c r="AJ581" s="4">
        <v>0.57999999999999996</v>
      </c>
      <c r="AK581" s="4">
        <v>986</v>
      </c>
      <c r="AL581" s="4">
        <v>8</v>
      </c>
      <c r="AM581" s="4">
        <v>0</v>
      </c>
      <c r="AN581" s="4">
        <v>31</v>
      </c>
      <c r="AO581" s="4">
        <v>190</v>
      </c>
      <c r="AP581" s="4">
        <v>188</v>
      </c>
      <c r="AQ581" s="4">
        <v>4.7</v>
      </c>
      <c r="AR581" s="4">
        <v>195</v>
      </c>
      <c r="AS581" s="4" t="s">
        <v>155</v>
      </c>
      <c r="AT581" s="4">
        <v>2</v>
      </c>
      <c r="AU581" s="5">
        <v>0.78469907407407413</v>
      </c>
      <c r="AV581" s="4">
        <v>47.161484000000002</v>
      </c>
      <c r="AW581" s="4">
        <v>-88.491326000000001</v>
      </c>
      <c r="AX581" s="4">
        <v>316.89999999999998</v>
      </c>
      <c r="AY581" s="4">
        <v>43.4</v>
      </c>
      <c r="AZ581" s="4">
        <v>12</v>
      </c>
      <c r="BA581" s="4">
        <v>11</v>
      </c>
      <c r="BB581" s="4" t="s">
        <v>420</v>
      </c>
      <c r="BC581" s="4">
        <v>1.1781219999999999</v>
      </c>
      <c r="BD581" s="4">
        <v>1.5</v>
      </c>
      <c r="BE581" s="4">
        <v>2.1781220000000001</v>
      </c>
      <c r="BF581" s="4">
        <v>14.063000000000001</v>
      </c>
      <c r="BG581" s="4">
        <v>14.25</v>
      </c>
      <c r="BH581" s="4">
        <v>1.01</v>
      </c>
      <c r="BI581" s="4">
        <v>14.57</v>
      </c>
      <c r="BJ581" s="4">
        <v>1125.548</v>
      </c>
      <c r="BK581" s="4">
        <v>487.70100000000002</v>
      </c>
      <c r="BL581" s="4">
        <v>64.762</v>
      </c>
      <c r="BM581" s="4">
        <v>1.5209999999999999</v>
      </c>
      <c r="BN581" s="4">
        <v>66.283000000000001</v>
      </c>
      <c r="BO581" s="4">
        <v>52.484999999999999</v>
      </c>
      <c r="BP581" s="4">
        <v>1.2330000000000001</v>
      </c>
      <c r="BQ581" s="4">
        <v>53.716999999999999</v>
      </c>
      <c r="BR581" s="4">
        <v>377.45859999999999</v>
      </c>
      <c r="BU581" s="4">
        <v>87.953000000000003</v>
      </c>
      <c r="BW581" s="4">
        <v>789.81</v>
      </c>
      <c r="BX581" s="4">
        <v>0.44487599999999999</v>
      </c>
      <c r="BY581" s="4">
        <v>-5</v>
      </c>
      <c r="BZ581" s="4">
        <v>1.027433</v>
      </c>
      <c r="CA581" s="4">
        <v>10.871658</v>
      </c>
      <c r="CB581" s="4">
        <v>20.754147</v>
      </c>
    </row>
    <row r="582" spans="1:80">
      <c r="A582" s="2">
        <v>42440</v>
      </c>
      <c r="B582" s="32">
        <v>0.57655599537037039</v>
      </c>
      <c r="C582" s="4">
        <v>5.7809999999999997</v>
      </c>
      <c r="D582" s="4">
        <v>3.5065</v>
      </c>
      <c r="E582" s="4" t="s">
        <v>155</v>
      </c>
      <c r="F582" s="4">
        <v>35064.70392</v>
      </c>
      <c r="G582" s="4">
        <v>4433.8999999999996</v>
      </c>
      <c r="H582" s="4">
        <v>57.9</v>
      </c>
      <c r="I582" s="4">
        <v>46116.1</v>
      </c>
      <c r="K582" s="4">
        <v>7.55</v>
      </c>
      <c r="L582" s="4">
        <v>2052</v>
      </c>
      <c r="M582" s="4">
        <v>0.86850000000000005</v>
      </c>
      <c r="N582" s="4">
        <v>5.0209000000000001</v>
      </c>
      <c r="O582" s="4">
        <v>3.0453999999999999</v>
      </c>
      <c r="P582" s="4">
        <v>3850.9029999999998</v>
      </c>
      <c r="Q582" s="4">
        <v>50.286700000000003</v>
      </c>
      <c r="R582" s="4">
        <v>3901.2</v>
      </c>
      <c r="S582" s="4">
        <v>3120.8467999999998</v>
      </c>
      <c r="T582" s="4">
        <v>40.753300000000003</v>
      </c>
      <c r="U582" s="4">
        <v>3161.6</v>
      </c>
      <c r="V582" s="4">
        <v>46116.1</v>
      </c>
      <c r="Y582" s="4">
        <v>1782.181</v>
      </c>
      <c r="Z582" s="4">
        <v>0</v>
      </c>
      <c r="AA582" s="4">
        <v>6.5547000000000004</v>
      </c>
      <c r="AB582" s="4" t="s">
        <v>384</v>
      </c>
      <c r="AC582" s="4">
        <v>0</v>
      </c>
      <c r="AD582" s="4">
        <v>11.3</v>
      </c>
      <c r="AE582" s="4">
        <v>854</v>
      </c>
      <c r="AF582" s="4">
        <v>880</v>
      </c>
      <c r="AG582" s="4">
        <v>881</v>
      </c>
      <c r="AH582" s="4">
        <v>53</v>
      </c>
      <c r="AI582" s="4">
        <v>25.23</v>
      </c>
      <c r="AJ582" s="4">
        <v>0.57999999999999996</v>
      </c>
      <c r="AK582" s="4">
        <v>986</v>
      </c>
      <c r="AL582" s="4">
        <v>8</v>
      </c>
      <c r="AM582" s="4">
        <v>0</v>
      </c>
      <c r="AN582" s="4">
        <v>31</v>
      </c>
      <c r="AO582" s="4">
        <v>190</v>
      </c>
      <c r="AP582" s="4">
        <v>188</v>
      </c>
      <c r="AQ582" s="4">
        <v>4.8</v>
      </c>
      <c r="AR582" s="4">
        <v>195</v>
      </c>
      <c r="AS582" s="4" t="s">
        <v>155</v>
      </c>
      <c r="AT582" s="4">
        <v>2</v>
      </c>
      <c r="AU582" s="5">
        <v>0.78471064814814817</v>
      </c>
      <c r="AV582" s="4">
        <v>47.161340000000003</v>
      </c>
      <c r="AW582" s="4">
        <v>-88.491168000000002</v>
      </c>
      <c r="AX582" s="4">
        <v>316.60000000000002</v>
      </c>
      <c r="AY582" s="4">
        <v>44.1</v>
      </c>
      <c r="AZ582" s="4">
        <v>12</v>
      </c>
      <c r="BA582" s="4">
        <v>11</v>
      </c>
      <c r="BB582" s="4" t="s">
        <v>420</v>
      </c>
      <c r="BC582" s="4">
        <v>0.8</v>
      </c>
      <c r="BD582" s="4">
        <v>1.5</v>
      </c>
      <c r="BE582" s="4">
        <v>1.8</v>
      </c>
      <c r="BF582" s="4">
        <v>14.063000000000001</v>
      </c>
      <c r="BG582" s="4">
        <v>13.76</v>
      </c>
      <c r="BH582" s="4">
        <v>0.98</v>
      </c>
      <c r="BI582" s="4">
        <v>15.14</v>
      </c>
      <c r="BJ582" s="4">
        <v>1201.1600000000001</v>
      </c>
      <c r="BK582" s="4">
        <v>463.709</v>
      </c>
      <c r="BL582" s="4">
        <v>96.477000000000004</v>
      </c>
      <c r="BM582" s="4">
        <v>1.26</v>
      </c>
      <c r="BN582" s="4">
        <v>97.736999999999995</v>
      </c>
      <c r="BO582" s="4">
        <v>78.186999999999998</v>
      </c>
      <c r="BP582" s="4">
        <v>1.0209999999999999</v>
      </c>
      <c r="BQ582" s="4">
        <v>79.207999999999998</v>
      </c>
      <c r="BR582" s="4">
        <v>364.81470000000002</v>
      </c>
      <c r="BU582" s="4">
        <v>84.590999999999994</v>
      </c>
      <c r="BW582" s="4">
        <v>1140.181</v>
      </c>
      <c r="BX582" s="4">
        <v>0.38396799999999998</v>
      </c>
      <c r="BY582" s="4">
        <v>-5</v>
      </c>
      <c r="BZ582" s="4">
        <v>1.0267010000000001</v>
      </c>
      <c r="CA582" s="4">
        <v>9.3832179999999994</v>
      </c>
      <c r="CB582" s="4">
        <v>20.739360000000001</v>
      </c>
    </row>
    <row r="583" spans="1:80">
      <c r="A583" s="2">
        <v>42440</v>
      </c>
      <c r="B583" s="32">
        <v>0.57656756944444443</v>
      </c>
      <c r="C583" s="4">
        <v>7.29</v>
      </c>
      <c r="D583" s="4">
        <v>4.1116000000000001</v>
      </c>
      <c r="E583" s="4" t="s">
        <v>155</v>
      </c>
      <c r="F583" s="4">
        <v>41115.564996000001</v>
      </c>
      <c r="G583" s="4">
        <v>5786.5</v>
      </c>
      <c r="H583" s="4">
        <v>57.9</v>
      </c>
      <c r="I583" s="4">
        <v>46115.3</v>
      </c>
      <c r="K583" s="4">
        <v>10.050000000000001</v>
      </c>
      <c r="L583" s="4">
        <v>2052</v>
      </c>
      <c r="M583" s="4">
        <v>0.85009999999999997</v>
      </c>
      <c r="N583" s="4">
        <v>6.1967999999999996</v>
      </c>
      <c r="O583" s="4">
        <v>3.4952000000000001</v>
      </c>
      <c r="P583" s="4">
        <v>4919.0178999999998</v>
      </c>
      <c r="Q583" s="4">
        <v>49.22</v>
      </c>
      <c r="R583" s="4">
        <v>4968.2</v>
      </c>
      <c r="S583" s="4">
        <v>3986.4679000000001</v>
      </c>
      <c r="T583" s="4">
        <v>39.888800000000003</v>
      </c>
      <c r="U583" s="4">
        <v>4026.4</v>
      </c>
      <c r="V583" s="4">
        <v>46115.3</v>
      </c>
      <c r="Y583" s="4">
        <v>1744.376</v>
      </c>
      <c r="Z583" s="4">
        <v>0</v>
      </c>
      <c r="AA583" s="4">
        <v>8.5419</v>
      </c>
      <c r="AB583" s="4" t="s">
        <v>384</v>
      </c>
      <c r="AC583" s="4">
        <v>0</v>
      </c>
      <c r="AD583" s="4">
        <v>11.2</v>
      </c>
      <c r="AE583" s="4">
        <v>853</v>
      </c>
      <c r="AF583" s="4">
        <v>881</v>
      </c>
      <c r="AG583" s="4">
        <v>881</v>
      </c>
      <c r="AH583" s="4">
        <v>53</v>
      </c>
      <c r="AI583" s="4">
        <v>25.23</v>
      </c>
      <c r="AJ583" s="4">
        <v>0.57999999999999996</v>
      </c>
      <c r="AK583" s="4">
        <v>986</v>
      </c>
      <c r="AL583" s="4">
        <v>8</v>
      </c>
      <c r="AM583" s="4">
        <v>0</v>
      </c>
      <c r="AN583" s="4">
        <v>31</v>
      </c>
      <c r="AO583" s="4">
        <v>190</v>
      </c>
      <c r="AP583" s="4">
        <v>188</v>
      </c>
      <c r="AQ583" s="4">
        <v>4.5999999999999996</v>
      </c>
      <c r="AR583" s="4">
        <v>195</v>
      </c>
      <c r="AS583" s="4" t="s">
        <v>155</v>
      </c>
      <c r="AT583" s="4">
        <v>2</v>
      </c>
      <c r="AU583" s="5">
        <v>0.78472222222222221</v>
      </c>
      <c r="AV583" s="4">
        <v>47.161209999999997</v>
      </c>
      <c r="AW583" s="4">
        <v>-88.491012999999995</v>
      </c>
      <c r="AX583" s="4">
        <v>316.3</v>
      </c>
      <c r="AY583" s="4">
        <v>41.2</v>
      </c>
      <c r="AZ583" s="4">
        <v>12</v>
      </c>
      <c r="BA583" s="4">
        <v>11</v>
      </c>
      <c r="BB583" s="4" t="s">
        <v>420</v>
      </c>
      <c r="BC583" s="4">
        <v>0.82417600000000002</v>
      </c>
      <c r="BD583" s="4">
        <v>1.524176</v>
      </c>
      <c r="BE583" s="4">
        <v>1.824176</v>
      </c>
      <c r="BF583" s="4">
        <v>14.063000000000001</v>
      </c>
      <c r="BG583" s="4">
        <v>11.99</v>
      </c>
      <c r="BH583" s="4">
        <v>0.85</v>
      </c>
      <c r="BI583" s="4">
        <v>17.635000000000002</v>
      </c>
      <c r="BJ583" s="4">
        <v>1313.5260000000001</v>
      </c>
      <c r="BK583" s="4">
        <v>471.53899999999999</v>
      </c>
      <c r="BL583" s="4">
        <v>109.191</v>
      </c>
      <c r="BM583" s="4">
        <v>1.093</v>
      </c>
      <c r="BN583" s="4">
        <v>110.283</v>
      </c>
      <c r="BO583" s="4">
        <v>88.49</v>
      </c>
      <c r="BP583" s="4">
        <v>0.88500000000000001</v>
      </c>
      <c r="BQ583" s="4">
        <v>89.376000000000005</v>
      </c>
      <c r="BR583" s="4">
        <v>323.23099999999999</v>
      </c>
      <c r="BU583" s="4">
        <v>73.36</v>
      </c>
      <c r="BW583" s="4">
        <v>1316.511</v>
      </c>
      <c r="BX583" s="4">
        <v>0.353578</v>
      </c>
      <c r="BY583" s="4">
        <v>-5</v>
      </c>
      <c r="BZ583" s="4">
        <v>1.025433</v>
      </c>
      <c r="CA583" s="4">
        <v>8.6405630000000002</v>
      </c>
      <c r="CB583" s="4">
        <v>20.713747000000001</v>
      </c>
    </row>
    <row r="584" spans="1:80">
      <c r="A584" s="2">
        <v>42440</v>
      </c>
      <c r="B584" s="32">
        <v>0.57657914351851847</v>
      </c>
      <c r="C584" s="4">
        <v>8.0419999999999998</v>
      </c>
      <c r="D584" s="4">
        <v>4.4109999999999996</v>
      </c>
      <c r="E584" s="4" t="s">
        <v>155</v>
      </c>
      <c r="F584" s="4">
        <v>44109.772727000003</v>
      </c>
      <c r="G584" s="4">
        <v>11711</v>
      </c>
      <c r="H584" s="4">
        <v>57.9</v>
      </c>
      <c r="I584" s="4">
        <v>45936.3</v>
      </c>
      <c r="K584" s="4">
        <v>8.81</v>
      </c>
      <c r="L584" s="4">
        <v>2052</v>
      </c>
      <c r="M584" s="4">
        <v>0.84130000000000005</v>
      </c>
      <c r="N584" s="4">
        <v>6.7664</v>
      </c>
      <c r="O584" s="4">
        <v>3.7111000000000001</v>
      </c>
      <c r="P584" s="4">
        <v>9852.9220000000005</v>
      </c>
      <c r="Q584" s="4">
        <v>48.7438</v>
      </c>
      <c r="R584" s="4">
        <v>9901.7000000000007</v>
      </c>
      <c r="S584" s="4">
        <v>7984.9997999999996</v>
      </c>
      <c r="T584" s="4">
        <v>39.503</v>
      </c>
      <c r="U584" s="4">
        <v>8024.5</v>
      </c>
      <c r="V584" s="4">
        <v>45936.330800000003</v>
      </c>
      <c r="Y584" s="4">
        <v>1726.424</v>
      </c>
      <c r="Z584" s="4">
        <v>0</v>
      </c>
      <c r="AA584" s="4">
        <v>7.4134000000000002</v>
      </c>
      <c r="AB584" s="4" t="s">
        <v>384</v>
      </c>
      <c r="AC584" s="4">
        <v>0</v>
      </c>
      <c r="AD584" s="4">
        <v>11.3</v>
      </c>
      <c r="AE584" s="4">
        <v>852</v>
      </c>
      <c r="AF584" s="4">
        <v>881</v>
      </c>
      <c r="AG584" s="4">
        <v>880</v>
      </c>
      <c r="AH584" s="4">
        <v>53</v>
      </c>
      <c r="AI584" s="4">
        <v>25.23</v>
      </c>
      <c r="AJ584" s="4">
        <v>0.57999999999999996</v>
      </c>
      <c r="AK584" s="4">
        <v>986</v>
      </c>
      <c r="AL584" s="4">
        <v>8</v>
      </c>
      <c r="AM584" s="4">
        <v>0</v>
      </c>
      <c r="AN584" s="4">
        <v>31</v>
      </c>
      <c r="AO584" s="4">
        <v>190</v>
      </c>
      <c r="AP584" s="4">
        <v>188</v>
      </c>
      <c r="AQ584" s="4">
        <v>4.7</v>
      </c>
      <c r="AR584" s="4">
        <v>195</v>
      </c>
      <c r="AS584" s="4" t="s">
        <v>155</v>
      </c>
      <c r="AT584" s="4">
        <v>2</v>
      </c>
      <c r="AU584" s="5">
        <v>0.78473379629629625</v>
      </c>
      <c r="AV584" s="4">
        <v>47.161087999999999</v>
      </c>
      <c r="AW584" s="4">
        <v>-88.490882999999997</v>
      </c>
      <c r="AX584" s="4">
        <v>316.10000000000002</v>
      </c>
      <c r="AY584" s="4">
        <v>37.5</v>
      </c>
      <c r="AZ584" s="4">
        <v>12</v>
      </c>
      <c r="BA584" s="4">
        <v>11</v>
      </c>
      <c r="BB584" s="4" t="s">
        <v>420</v>
      </c>
      <c r="BC584" s="4">
        <v>0.9</v>
      </c>
      <c r="BD584" s="4">
        <v>1.6240760000000001</v>
      </c>
      <c r="BE584" s="4">
        <v>1.9240759999999999</v>
      </c>
      <c r="BF584" s="4">
        <v>14.063000000000001</v>
      </c>
      <c r="BG584" s="4">
        <v>11.29</v>
      </c>
      <c r="BH584" s="4">
        <v>0.8</v>
      </c>
      <c r="BI584" s="4">
        <v>18.858000000000001</v>
      </c>
      <c r="BJ584" s="4">
        <v>1361.0170000000001</v>
      </c>
      <c r="BK584" s="4">
        <v>475.10300000000001</v>
      </c>
      <c r="BL584" s="4">
        <v>207.542</v>
      </c>
      <c r="BM584" s="4">
        <v>1.0269999999999999</v>
      </c>
      <c r="BN584" s="4">
        <v>208.56899999999999</v>
      </c>
      <c r="BO584" s="4">
        <v>168.196</v>
      </c>
      <c r="BP584" s="4">
        <v>0.83199999999999996</v>
      </c>
      <c r="BQ584" s="4">
        <v>169.02799999999999</v>
      </c>
      <c r="BR584" s="4">
        <v>305.53289999999998</v>
      </c>
      <c r="BU584" s="4">
        <v>68.897000000000006</v>
      </c>
      <c r="BW584" s="4">
        <v>1084.2239999999999</v>
      </c>
      <c r="BX584" s="4">
        <v>0.37844299999999997</v>
      </c>
      <c r="BY584" s="4">
        <v>-5</v>
      </c>
      <c r="BZ584" s="4">
        <v>1.025134</v>
      </c>
      <c r="CA584" s="4">
        <v>9.2482009999999999</v>
      </c>
      <c r="CB584" s="4">
        <v>20.707706999999999</v>
      </c>
    </row>
    <row r="585" spans="1:80">
      <c r="A585" s="2">
        <v>42440</v>
      </c>
      <c r="B585" s="32">
        <v>0.57659071759259262</v>
      </c>
      <c r="C585" s="4">
        <v>8.3230000000000004</v>
      </c>
      <c r="D585" s="4">
        <v>4.6978</v>
      </c>
      <c r="E585" s="4" t="s">
        <v>155</v>
      </c>
      <c r="F585" s="4">
        <v>46978.362369000002</v>
      </c>
      <c r="G585" s="4">
        <v>2442.6999999999998</v>
      </c>
      <c r="H585" s="4">
        <v>58.1</v>
      </c>
      <c r="I585" s="4">
        <v>41621.1</v>
      </c>
      <c r="K585" s="4">
        <v>6.52</v>
      </c>
      <c r="L585" s="4">
        <v>2052</v>
      </c>
      <c r="M585" s="4">
        <v>0.8407</v>
      </c>
      <c r="N585" s="4">
        <v>6.9972000000000003</v>
      </c>
      <c r="O585" s="4">
        <v>3.9496000000000002</v>
      </c>
      <c r="P585" s="4">
        <v>2053.5978</v>
      </c>
      <c r="Q585" s="4">
        <v>48.876399999999997</v>
      </c>
      <c r="R585" s="4">
        <v>2102.5</v>
      </c>
      <c r="S585" s="4">
        <v>1664.2755999999999</v>
      </c>
      <c r="T585" s="4">
        <v>39.610399999999998</v>
      </c>
      <c r="U585" s="4">
        <v>1703.9</v>
      </c>
      <c r="V585" s="4">
        <v>41621.123599999999</v>
      </c>
      <c r="Y585" s="4">
        <v>1725.16</v>
      </c>
      <c r="Z585" s="4">
        <v>0</v>
      </c>
      <c r="AA585" s="4">
        <v>5.4842000000000004</v>
      </c>
      <c r="AB585" s="4" t="s">
        <v>384</v>
      </c>
      <c r="AC585" s="4">
        <v>0</v>
      </c>
      <c r="AD585" s="4">
        <v>11.2</v>
      </c>
      <c r="AE585" s="4">
        <v>853</v>
      </c>
      <c r="AF585" s="4">
        <v>881</v>
      </c>
      <c r="AG585" s="4">
        <v>880</v>
      </c>
      <c r="AH585" s="4">
        <v>53</v>
      </c>
      <c r="AI585" s="4">
        <v>25.23</v>
      </c>
      <c r="AJ585" s="4">
        <v>0.57999999999999996</v>
      </c>
      <c r="AK585" s="4">
        <v>986</v>
      </c>
      <c r="AL585" s="4">
        <v>8</v>
      </c>
      <c r="AM585" s="4">
        <v>0</v>
      </c>
      <c r="AN585" s="4">
        <v>31</v>
      </c>
      <c r="AO585" s="4">
        <v>190</v>
      </c>
      <c r="AP585" s="4">
        <v>187.6</v>
      </c>
      <c r="AQ585" s="4">
        <v>4.7</v>
      </c>
      <c r="AR585" s="4">
        <v>195</v>
      </c>
      <c r="AS585" s="4" t="s">
        <v>155</v>
      </c>
      <c r="AT585" s="4">
        <v>2</v>
      </c>
      <c r="AU585" s="5">
        <v>0.7847453703703704</v>
      </c>
      <c r="AV585" s="4">
        <v>47.160967999999997</v>
      </c>
      <c r="AW585" s="4">
        <v>-88.490793999999994</v>
      </c>
      <c r="AX585" s="4">
        <v>315.89999999999998</v>
      </c>
      <c r="AY585" s="4">
        <v>33.4</v>
      </c>
      <c r="AZ585" s="4">
        <v>12</v>
      </c>
      <c r="BA585" s="4">
        <v>11</v>
      </c>
      <c r="BB585" s="4" t="s">
        <v>420</v>
      </c>
      <c r="BC585" s="4">
        <v>1.0696969999999999</v>
      </c>
      <c r="BD585" s="4">
        <v>1.530303</v>
      </c>
      <c r="BE585" s="4">
        <v>2.1212119999999999</v>
      </c>
      <c r="BF585" s="4">
        <v>14.063000000000001</v>
      </c>
      <c r="BG585" s="4">
        <v>11.24</v>
      </c>
      <c r="BH585" s="4">
        <v>0.8</v>
      </c>
      <c r="BI585" s="4">
        <v>18.945</v>
      </c>
      <c r="BJ585" s="4">
        <v>1403.915</v>
      </c>
      <c r="BK585" s="4">
        <v>504.36099999999999</v>
      </c>
      <c r="BL585" s="4">
        <v>43.149000000000001</v>
      </c>
      <c r="BM585" s="4">
        <v>1.0269999999999999</v>
      </c>
      <c r="BN585" s="4">
        <v>44.176000000000002</v>
      </c>
      <c r="BO585" s="4">
        <v>34.968000000000004</v>
      </c>
      <c r="BP585" s="4">
        <v>0.83199999999999996</v>
      </c>
      <c r="BQ585" s="4">
        <v>35.801000000000002</v>
      </c>
      <c r="BR585" s="4">
        <v>276.13709999999998</v>
      </c>
      <c r="BU585" s="4">
        <v>68.674000000000007</v>
      </c>
      <c r="BW585" s="4">
        <v>800.07</v>
      </c>
      <c r="BX585" s="4">
        <v>0.35333999999999999</v>
      </c>
      <c r="BY585" s="4">
        <v>-5</v>
      </c>
      <c r="BZ585" s="4">
        <v>1.0244329999999999</v>
      </c>
      <c r="CA585" s="4">
        <v>8.6347459999999998</v>
      </c>
      <c r="CB585" s="4">
        <v>20.693546999999999</v>
      </c>
    </row>
    <row r="586" spans="1:80">
      <c r="A586" s="2">
        <v>42440</v>
      </c>
      <c r="B586" s="32">
        <v>0.57660229166666666</v>
      </c>
      <c r="C586" s="4">
        <v>7.5960000000000001</v>
      </c>
      <c r="D586" s="4">
        <v>5.5327000000000002</v>
      </c>
      <c r="E586" s="4" t="s">
        <v>155</v>
      </c>
      <c r="F586" s="4">
        <v>55326.828265999997</v>
      </c>
      <c r="G586" s="4">
        <v>2615.5</v>
      </c>
      <c r="H586" s="4">
        <v>60.9</v>
      </c>
      <c r="I586" s="4">
        <v>40372.9</v>
      </c>
      <c r="K586" s="4">
        <v>5.17</v>
      </c>
      <c r="L586" s="4">
        <v>2052</v>
      </c>
      <c r="M586" s="4">
        <v>0.83940000000000003</v>
      </c>
      <c r="N586" s="4">
        <v>6.3761999999999999</v>
      </c>
      <c r="O586" s="4">
        <v>4.6441999999999997</v>
      </c>
      <c r="P586" s="4">
        <v>2195.4683</v>
      </c>
      <c r="Q586" s="4">
        <v>51.107399999999998</v>
      </c>
      <c r="R586" s="4">
        <v>2246.6</v>
      </c>
      <c r="S586" s="4">
        <v>1779.2501999999999</v>
      </c>
      <c r="T586" s="4">
        <v>41.418399999999998</v>
      </c>
      <c r="U586" s="4">
        <v>1820.7</v>
      </c>
      <c r="V586" s="4">
        <v>40372.920299999998</v>
      </c>
      <c r="Y586" s="4">
        <v>1722.482</v>
      </c>
      <c r="Z586" s="4">
        <v>0</v>
      </c>
      <c r="AA586" s="4">
        <v>4.3436000000000003</v>
      </c>
      <c r="AB586" s="4" t="s">
        <v>384</v>
      </c>
      <c r="AC586" s="4">
        <v>0</v>
      </c>
      <c r="AD586" s="4">
        <v>11.2</v>
      </c>
      <c r="AE586" s="4">
        <v>853</v>
      </c>
      <c r="AF586" s="4">
        <v>881</v>
      </c>
      <c r="AG586" s="4">
        <v>880</v>
      </c>
      <c r="AH586" s="4">
        <v>53</v>
      </c>
      <c r="AI586" s="4">
        <v>25.23</v>
      </c>
      <c r="AJ586" s="4">
        <v>0.57999999999999996</v>
      </c>
      <c r="AK586" s="4">
        <v>986</v>
      </c>
      <c r="AL586" s="4">
        <v>8</v>
      </c>
      <c r="AM586" s="4">
        <v>0</v>
      </c>
      <c r="AN586" s="4">
        <v>31</v>
      </c>
      <c r="AO586" s="4">
        <v>190</v>
      </c>
      <c r="AP586" s="4">
        <v>187</v>
      </c>
      <c r="AQ586" s="4">
        <v>4.5999999999999996</v>
      </c>
      <c r="AR586" s="4">
        <v>195</v>
      </c>
      <c r="AS586" s="4" t="s">
        <v>155</v>
      </c>
      <c r="AT586" s="4">
        <v>2</v>
      </c>
      <c r="AU586" s="5">
        <v>0.78475694444444455</v>
      </c>
      <c r="AV586" s="4">
        <v>47.160845000000002</v>
      </c>
      <c r="AW586" s="4">
        <v>-88.490742999999995</v>
      </c>
      <c r="AX586" s="4">
        <v>315.39999999999998</v>
      </c>
      <c r="AY586" s="4">
        <v>32.200000000000003</v>
      </c>
      <c r="AZ586" s="4">
        <v>12</v>
      </c>
      <c r="BA586" s="4">
        <v>11</v>
      </c>
      <c r="BB586" s="4" t="s">
        <v>420</v>
      </c>
      <c r="BC586" s="4">
        <v>1.5001</v>
      </c>
      <c r="BD586" s="4">
        <v>1.024975</v>
      </c>
      <c r="BE586" s="4">
        <v>2.475025</v>
      </c>
      <c r="BF586" s="4">
        <v>14.063000000000001</v>
      </c>
      <c r="BG586" s="4">
        <v>11.15</v>
      </c>
      <c r="BH586" s="4">
        <v>0.79</v>
      </c>
      <c r="BI586" s="4">
        <v>19.13</v>
      </c>
      <c r="BJ586" s="4">
        <v>1283.662</v>
      </c>
      <c r="BK586" s="4">
        <v>595.08399999999995</v>
      </c>
      <c r="BL586" s="4">
        <v>46.286000000000001</v>
      </c>
      <c r="BM586" s="4">
        <v>1.077</v>
      </c>
      <c r="BN586" s="4">
        <v>47.363999999999997</v>
      </c>
      <c r="BO586" s="4">
        <v>37.511000000000003</v>
      </c>
      <c r="BP586" s="4">
        <v>0.873</v>
      </c>
      <c r="BQ586" s="4">
        <v>38.384</v>
      </c>
      <c r="BR586" s="4">
        <v>268.7663</v>
      </c>
      <c r="BU586" s="4">
        <v>68.8</v>
      </c>
      <c r="BW586" s="4">
        <v>635.81700000000001</v>
      </c>
      <c r="BX586" s="4">
        <v>0.35066000000000003</v>
      </c>
      <c r="BY586" s="4">
        <v>-5</v>
      </c>
      <c r="BZ586" s="4">
        <v>1.0249999999999999</v>
      </c>
      <c r="CA586" s="4">
        <v>8.5692540000000008</v>
      </c>
      <c r="CB586" s="4">
        <v>20.704999999999998</v>
      </c>
    </row>
    <row r="587" spans="1:80">
      <c r="A587" s="2">
        <v>42440</v>
      </c>
      <c r="B587" s="32">
        <v>0.57661386574074081</v>
      </c>
      <c r="C587" s="4">
        <v>7.39</v>
      </c>
      <c r="D587" s="4">
        <v>5.5738000000000003</v>
      </c>
      <c r="E587" s="4" t="s">
        <v>155</v>
      </c>
      <c r="F587" s="4">
        <v>55737.674610000002</v>
      </c>
      <c r="G587" s="4">
        <v>5033.7</v>
      </c>
      <c r="H587" s="4">
        <v>65.5</v>
      </c>
      <c r="I587" s="4">
        <v>43040.9</v>
      </c>
      <c r="K587" s="4">
        <v>4.8</v>
      </c>
      <c r="L587" s="4">
        <v>2052</v>
      </c>
      <c r="M587" s="4">
        <v>0.83789999999999998</v>
      </c>
      <c r="N587" s="4">
        <v>6.1919000000000004</v>
      </c>
      <c r="O587" s="4">
        <v>4.6700999999999997</v>
      </c>
      <c r="P587" s="4">
        <v>4217.6269000000002</v>
      </c>
      <c r="Q587" s="4">
        <v>54.880600000000001</v>
      </c>
      <c r="R587" s="4">
        <v>4272.5</v>
      </c>
      <c r="S587" s="4">
        <v>3418.0468999999998</v>
      </c>
      <c r="T587" s="4">
        <v>44.476300000000002</v>
      </c>
      <c r="U587" s="4">
        <v>3462.5</v>
      </c>
      <c r="V587" s="4">
        <v>43040.875999999997</v>
      </c>
      <c r="Y587" s="4">
        <v>1719.3140000000001</v>
      </c>
      <c r="Z587" s="4">
        <v>0</v>
      </c>
      <c r="AA587" s="4">
        <v>4.0217999999999998</v>
      </c>
      <c r="AB587" s="4" t="s">
        <v>384</v>
      </c>
      <c r="AC587" s="4">
        <v>0</v>
      </c>
      <c r="AD587" s="4">
        <v>11.2</v>
      </c>
      <c r="AE587" s="4">
        <v>852</v>
      </c>
      <c r="AF587" s="4">
        <v>880</v>
      </c>
      <c r="AG587" s="4">
        <v>880</v>
      </c>
      <c r="AH587" s="4">
        <v>53</v>
      </c>
      <c r="AI587" s="4">
        <v>25.23</v>
      </c>
      <c r="AJ587" s="4">
        <v>0.57999999999999996</v>
      </c>
      <c r="AK587" s="4">
        <v>986</v>
      </c>
      <c r="AL587" s="4">
        <v>8</v>
      </c>
      <c r="AM587" s="4">
        <v>0</v>
      </c>
      <c r="AN587" s="4">
        <v>31</v>
      </c>
      <c r="AO587" s="4">
        <v>190</v>
      </c>
      <c r="AP587" s="4">
        <v>187.4</v>
      </c>
      <c r="AQ587" s="4">
        <v>4.5999999999999996</v>
      </c>
      <c r="AR587" s="4">
        <v>195</v>
      </c>
      <c r="AS587" s="4" t="s">
        <v>155</v>
      </c>
      <c r="AT587" s="4">
        <v>2</v>
      </c>
      <c r="AU587" s="5">
        <v>0.78476851851851848</v>
      </c>
      <c r="AV587" s="4">
        <v>47.160716000000001</v>
      </c>
      <c r="AW587" s="4">
        <v>-88.490713</v>
      </c>
      <c r="AX587" s="4">
        <v>315.2</v>
      </c>
      <c r="AY587" s="4">
        <v>32.1</v>
      </c>
      <c r="AZ587" s="4">
        <v>12</v>
      </c>
      <c r="BA587" s="4">
        <v>11</v>
      </c>
      <c r="BB587" s="4" t="s">
        <v>420</v>
      </c>
      <c r="BC587" s="4">
        <v>1.4238759999999999</v>
      </c>
      <c r="BD587" s="4">
        <v>1.0751250000000001</v>
      </c>
      <c r="BE587" s="4">
        <v>2.5741260000000001</v>
      </c>
      <c r="BF587" s="4">
        <v>14.063000000000001</v>
      </c>
      <c r="BG587" s="4">
        <v>11.03</v>
      </c>
      <c r="BH587" s="4">
        <v>0.78</v>
      </c>
      <c r="BI587" s="4">
        <v>19.350000000000001</v>
      </c>
      <c r="BJ587" s="4">
        <v>1237.624</v>
      </c>
      <c r="BK587" s="4">
        <v>594.11500000000001</v>
      </c>
      <c r="BL587" s="4">
        <v>88.281999999999996</v>
      </c>
      <c r="BM587" s="4">
        <v>1.149</v>
      </c>
      <c r="BN587" s="4">
        <v>89.430999999999997</v>
      </c>
      <c r="BO587" s="4">
        <v>71.545000000000002</v>
      </c>
      <c r="BP587" s="4">
        <v>0.93100000000000005</v>
      </c>
      <c r="BQ587" s="4">
        <v>72.475999999999999</v>
      </c>
      <c r="BR587" s="4">
        <v>284.47500000000002</v>
      </c>
      <c r="BU587" s="4">
        <v>68.182000000000002</v>
      </c>
      <c r="BW587" s="4">
        <v>584.49900000000002</v>
      </c>
      <c r="BX587" s="4">
        <v>0.37715500000000002</v>
      </c>
      <c r="BY587" s="4">
        <v>-5</v>
      </c>
      <c r="BZ587" s="4">
        <v>1.0249999999999999</v>
      </c>
      <c r="CA587" s="4">
        <v>9.2167259999999995</v>
      </c>
      <c r="CB587" s="4">
        <v>20.704999999999998</v>
      </c>
    </row>
    <row r="588" spans="1:80">
      <c r="A588" s="2">
        <v>42440</v>
      </c>
      <c r="B588" s="32">
        <v>0.57662543981481484</v>
      </c>
      <c r="C588" s="4">
        <v>7.5030000000000001</v>
      </c>
      <c r="D588" s="4">
        <v>5.6821000000000002</v>
      </c>
      <c r="E588" s="4" t="s">
        <v>155</v>
      </c>
      <c r="F588" s="4">
        <v>56820.513900999998</v>
      </c>
      <c r="G588" s="4">
        <v>4124</v>
      </c>
      <c r="H588" s="4">
        <v>65.5</v>
      </c>
      <c r="I588" s="4">
        <v>43253.7</v>
      </c>
      <c r="K588" s="4">
        <v>4.9000000000000004</v>
      </c>
      <c r="L588" s="4">
        <v>2052</v>
      </c>
      <c r="M588" s="4">
        <v>0.8357</v>
      </c>
      <c r="N588" s="4">
        <v>6.2702</v>
      </c>
      <c r="O588" s="4">
        <v>4.7485999999999997</v>
      </c>
      <c r="P588" s="4">
        <v>3446.4677000000001</v>
      </c>
      <c r="Q588" s="4">
        <v>54.7395</v>
      </c>
      <c r="R588" s="4">
        <v>3501.2</v>
      </c>
      <c r="S588" s="4">
        <v>2793.0844999999999</v>
      </c>
      <c r="T588" s="4">
        <v>44.362000000000002</v>
      </c>
      <c r="U588" s="4">
        <v>2837.4</v>
      </c>
      <c r="V588" s="4">
        <v>43253.691299999999</v>
      </c>
      <c r="Y588" s="4">
        <v>1714.893</v>
      </c>
      <c r="Z588" s="4">
        <v>0</v>
      </c>
      <c r="AA588" s="4">
        <v>4.0949999999999998</v>
      </c>
      <c r="AB588" s="4" t="s">
        <v>384</v>
      </c>
      <c r="AC588" s="4">
        <v>0</v>
      </c>
      <c r="AD588" s="4">
        <v>11.2</v>
      </c>
      <c r="AE588" s="4">
        <v>853</v>
      </c>
      <c r="AF588" s="4">
        <v>879</v>
      </c>
      <c r="AG588" s="4">
        <v>879</v>
      </c>
      <c r="AH588" s="4">
        <v>53</v>
      </c>
      <c r="AI588" s="4">
        <v>25.23</v>
      </c>
      <c r="AJ588" s="4">
        <v>0.57999999999999996</v>
      </c>
      <c r="AK588" s="4">
        <v>986</v>
      </c>
      <c r="AL588" s="4">
        <v>8</v>
      </c>
      <c r="AM588" s="4">
        <v>0</v>
      </c>
      <c r="AN588" s="4">
        <v>30.567</v>
      </c>
      <c r="AO588" s="4">
        <v>190.4</v>
      </c>
      <c r="AP588" s="4">
        <v>188</v>
      </c>
      <c r="AQ588" s="4">
        <v>4.7</v>
      </c>
      <c r="AR588" s="4">
        <v>195</v>
      </c>
      <c r="AS588" s="4" t="s">
        <v>155</v>
      </c>
      <c r="AT588" s="4">
        <v>2</v>
      </c>
      <c r="AU588" s="5">
        <v>0.78478009259259263</v>
      </c>
      <c r="AV588" s="4">
        <v>47.160583000000003</v>
      </c>
      <c r="AW588" s="4">
        <v>-88.490708999999995</v>
      </c>
      <c r="AX588" s="4">
        <v>315</v>
      </c>
      <c r="AY588" s="4">
        <v>32.5</v>
      </c>
      <c r="AZ588" s="4">
        <v>12</v>
      </c>
      <c r="BA588" s="4">
        <v>11</v>
      </c>
      <c r="BB588" s="4" t="s">
        <v>420</v>
      </c>
      <c r="BC588" s="4">
        <v>2.1</v>
      </c>
      <c r="BD588" s="4">
        <v>1.04955</v>
      </c>
      <c r="BE588" s="4">
        <v>3.1247750000000001</v>
      </c>
      <c r="BF588" s="4">
        <v>14.063000000000001</v>
      </c>
      <c r="BG588" s="4">
        <v>10.88</v>
      </c>
      <c r="BH588" s="4">
        <v>0.77</v>
      </c>
      <c r="BI588" s="4">
        <v>19.658000000000001</v>
      </c>
      <c r="BJ588" s="4">
        <v>1238.7</v>
      </c>
      <c r="BK588" s="4">
        <v>597.06799999999998</v>
      </c>
      <c r="BL588" s="4">
        <v>71.3</v>
      </c>
      <c r="BM588" s="4">
        <v>1.1319999999999999</v>
      </c>
      <c r="BN588" s="4">
        <v>72.433000000000007</v>
      </c>
      <c r="BO588" s="4">
        <v>57.783000000000001</v>
      </c>
      <c r="BP588" s="4">
        <v>0.91800000000000004</v>
      </c>
      <c r="BQ588" s="4">
        <v>58.701000000000001</v>
      </c>
      <c r="BR588" s="4">
        <v>282.55380000000002</v>
      </c>
      <c r="BU588" s="4">
        <v>67.215000000000003</v>
      </c>
      <c r="BW588" s="4">
        <v>588.21500000000003</v>
      </c>
      <c r="BX588" s="4">
        <v>0.39007199999999997</v>
      </c>
      <c r="BY588" s="4">
        <v>-5</v>
      </c>
      <c r="BZ588" s="4">
        <v>1.0262990000000001</v>
      </c>
      <c r="CA588" s="4">
        <v>9.5323849999999997</v>
      </c>
      <c r="CB588" s="4">
        <v>20.73124</v>
      </c>
    </row>
    <row r="589" spans="1:80">
      <c r="A589" s="2">
        <v>42440</v>
      </c>
      <c r="B589" s="32">
        <v>0.57663701388888888</v>
      </c>
      <c r="C589" s="4">
        <v>8.077</v>
      </c>
      <c r="D589" s="4">
        <v>4.6308999999999996</v>
      </c>
      <c r="E589" s="4" t="s">
        <v>155</v>
      </c>
      <c r="F589" s="4">
        <v>46309.485530999998</v>
      </c>
      <c r="G589" s="4">
        <v>3932.6</v>
      </c>
      <c r="H589" s="4">
        <v>65.599999999999994</v>
      </c>
      <c r="I589" s="4">
        <v>41753.4</v>
      </c>
      <c r="K589" s="4">
        <v>5</v>
      </c>
      <c r="L589" s="4">
        <v>2052</v>
      </c>
      <c r="M589" s="4">
        <v>0.84319999999999995</v>
      </c>
      <c r="N589" s="4">
        <v>6.8106</v>
      </c>
      <c r="O589" s="4">
        <v>3.9047999999999998</v>
      </c>
      <c r="P589" s="4">
        <v>3315.9904999999999</v>
      </c>
      <c r="Q589" s="4">
        <v>55.3446</v>
      </c>
      <c r="R589" s="4">
        <v>3371.3</v>
      </c>
      <c r="S589" s="4">
        <v>2687.2293</v>
      </c>
      <c r="T589" s="4">
        <v>44.850499999999997</v>
      </c>
      <c r="U589" s="4">
        <v>2732.1</v>
      </c>
      <c r="V589" s="4">
        <v>41753.375599999999</v>
      </c>
      <c r="Y589" s="4">
        <v>1730.2470000000001</v>
      </c>
      <c r="Z589" s="4">
        <v>0</v>
      </c>
      <c r="AA589" s="4">
        <v>4.2160000000000002</v>
      </c>
      <c r="AB589" s="4" t="s">
        <v>384</v>
      </c>
      <c r="AC589" s="4">
        <v>0</v>
      </c>
      <c r="AD589" s="4">
        <v>11.3</v>
      </c>
      <c r="AE589" s="4">
        <v>853</v>
      </c>
      <c r="AF589" s="4">
        <v>878</v>
      </c>
      <c r="AG589" s="4">
        <v>879</v>
      </c>
      <c r="AH589" s="4">
        <v>53</v>
      </c>
      <c r="AI589" s="4">
        <v>25.22</v>
      </c>
      <c r="AJ589" s="4">
        <v>0.57999999999999996</v>
      </c>
      <c r="AK589" s="4">
        <v>986</v>
      </c>
      <c r="AL589" s="4">
        <v>8</v>
      </c>
      <c r="AM589" s="4">
        <v>0</v>
      </c>
      <c r="AN589" s="4">
        <v>30</v>
      </c>
      <c r="AO589" s="4">
        <v>190.6</v>
      </c>
      <c r="AP589" s="4">
        <v>187.6</v>
      </c>
      <c r="AQ589" s="4">
        <v>4.7</v>
      </c>
      <c r="AR589" s="4">
        <v>195</v>
      </c>
      <c r="AS589" s="4" t="s">
        <v>155</v>
      </c>
      <c r="AT589" s="4">
        <v>2</v>
      </c>
      <c r="AU589" s="5">
        <v>0.78479166666666667</v>
      </c>
      <c r="AV589" s="4">
        <v>47.160454000000001</v>
      </c>
      <c r="AW589" s="4">
        <v>-88.490714999999994</v>
      </c>
      <c r="AX589" s="4">
        <v>314.5</v>
      </c>
      <c r="AY589" s="4">
        <v>32.1</v>
      </c>
      <c r="AZ589" s="4">
        <v>12</v>
      </c>
      <c r="BA589" s="4">
        <v>11</v>
      </c>
      <c r="BB589" s="4" t="s">
        <v>420</v>
      </c>
      <c r="BC589" s="4">
        <v>2.1</v>
      </c>
      <c r="BD589" s="4">
        <v>1.2</v>
      </c>
      <c r="BE589" s="4">
        <v>3.2</v>
      </c>
      <c r="BF589" s="4">
        <v>14.063000000000001</v>
      </c>
      <c r="BG589" s="4">
        <v>11.43</v>
      </c>
      <c r="BH589" s="4">
        <v>0.81</v>
      </c>
      <c r="BI589" s="4">
        <v>18.596</v>
      </c>
      <c r="BJ589" s="4">
        <v>1386.54</v>
      </c>
      <c r="BK589" s="4">
        <v>505.97199999999998</v>
      </c>
      <c r="BL589" s="4">
        <v>70.697000000000003</v>
      </c>
      <c r="BM589" s="4">
        <v>1.18</v>
      </c>
      <c r="BN589" s="4">
        <v>71.876000000000005</v>
      </c>
      <c r="BO589" s="4">
        <v>57.290999999999997</v>
      </c>
      <c r="BP589" s="4">
        <v>0.95599999999999996</v>
      </c>
      <c r="BQ589" s="4">
        <v>58.247999999999998</v>
      </c>
      <c r="BR589" s="4">
        <v>281.08429999999998</v>
      </c>
      <c r="BU589" s="4">
        <v>69.888000000000005</v>
      </c>
      <c r="BW589" s="4">
        <v>624.09100000000001</v>
      </c>
      <c r="BX589" s="4">
        <v>0.39139200000000002</v>
      </c>
      <c r="BY589" s="4">
        <v>-5</v>
      </c>
      <c r="BZ589" s="4">
        <v>1.0267010000000001</v>
      </c>
      <c r="CA589" s="4">
        <v>9.5646419999999992</v>
      </c>
      <c r="CB589" s="4">
        <v>20.739360000000001</v>
      </c>
    </row>
    <row r="590" spans="1:80">
      <c r="A590" s="2">
        <v>42440</v>
      </c>
      <c r="B590" s="32">
        <v>0.57664858796296292</v>
      </c>
      <c r="C590" s="4">
        <v>9.1910000000000007</v>
      </c>
      <c r="D590" s="4">
        <v>3.5813000000000001</v>
      </c>
      <c r="E590" s="4" t="s">
        <v>155</v>
      </c>
      <c r="F590" s="4">
        <v>35812.666666999998</v>
      </c>
      <c r="G590" s="4">
        <v>3932.8</v>
      </c>
      <c r="H590" s="4">
        <v>65.8</v>
      </c>
      <c r="I590" s="4">
        <v>35794.6</v>
      </c>
      <c r="K590" s="4">
        <v>5</v>
      </c>
      <c r="L590" s="4">
        <v>2052</v>
      </c>
      <c r="M590" s="4">
        <v>0.85060000000000002</v>
      </c>
      <c r="N590" s="4">
        <v>7.8178999999999998</v>
      </c>
      <c r="O590" s="4">
        <v>3.0463</v>
      </c>
      <c r="P590" s="4">
        <v>3345.3391999999999</v>
      </c>
      <c r="Q590" s="4">
        <v>55.970599999999997</v>
      </c>
      <c r="R590" s="4">
        <v>3401.3</v>
      </c>
      <c r="S590" s="4">
        <v>2710.9774000000002</v>
      </c>
      <c r="T590" s="4">
        <v>45.357100000000003</v>
      </c>
      <c r="U590" s="4">
        <v>2756.3</v>
      </c>
      <c r="V590" s="4">
        <v>35794.614200000004</v>
      </c>
      <c r="Y590" s="4">
        <v>1745.4649999999999</v>
      </c>
      <c r="Z590" s="4">
        <v>0</v>
      </c>
      <c r="AA590" s="4">
        <v>4.2530999999999999</v>
      </c>
      <c r="AB590" s="4" t="s">
        <v>384</v>
      </c>
      <c r="AC590" s="4">
        <v>0</v>
      </c>
      <c r="AD590" s="4">
        <v>11.2</v>
      </c>
      <c r="AE590" s="4">
        <v>853</v>
      </c>
      <c r="AF590" s="4">
        <v>877</v>
      </c>
      <c r="AG590" s="4">
        <v>879</v>
      </c>
      <c r="AH590" s="4">
        <v>53</v>
      </c>
      <c r="AI590" s="4">
        <v>25.21</v>
      </c>
      <c r="AJ590" s="4">
        <v>0.57999999999999996</v>
      </c>
      <c r="AK590" s="4">
        <v>987</v>
      </c>
      <c r="AL590" s="4">
        <v>8</v>
      </c>
      <c r="AM590" s="4">
        <v>0</v>
      </c>
      <c r="AN590" s="4">
        <v>30</v>
      </c>
      <c r="AO590" s="4">
        <v>190.4</v>
      </c>
      <c r="AP590" s="4">
        <v>187.4</v>
      </c>
      <c r="AQ590" s="4">
        <v>4.5999999999999996</v>
      </c>
      <c r="AR590" s="4">
        <v>195</v>
      </c>
      <c r="AS590" s="4" t="s">
        <v>155</v>
      </c>
      <c r="AT590" s="4">
        <v>2</v>
      </c>
      <c r="AU590" s="5">
        <v>0.7848032407407407</v>
      </c>
      <c r="AV590" s="4">
        <v>47.160328999999997</v>
      </c>
      <c r="AW590" s="4">
        <v>-88.490707</v>
      </c>
      <c r="AX590" s="4">
        <v>313.89999999999998</v>
      </c>
      <c r="AY590" s="4">
        <v>31.4</v>
      </c>
      <c r="AZ590" s="4">
        <v>12</v>
      </c>
      <c r="BA590" s="4">
        <v>11</v>
      </c>
      <c r="BB590" s="4" t="s">
        <v>420</v>
      </c>
      <c r="BC590" s="4">
        <v>2.1245750000000001</v>
      </c>
      <c r="BD590" s="4">
        <v>1.150849</v>
      </c>
      <c r="BE590" s="4">
        <v>3.2</v>
      </c>
      <c r="BF590" s="4">
        <v>14.063000000000001</v>
      </c>
      <c r="BG590" s="4">
        <v>12.04</v>
      </c>
      <c r="BH590" s="4">
        <v>0.86</v>
      </c>
      <c r="BI590" s="4">
        <v>17.562000000000001</v>
      </c>
      <c r="BJ590" s="4">
        <v>1641.0360000000001</v>
      </c>
      <c r="BK590" s="4">
        <v>406.983</v>
      </c>
      <c r="BL590" s="4">
        <v>73.537000000000006</v>
      </c>
      <c r="BM590" s="4">
        <v>1.23</v>
      </c>
      <c r="BN590" s="4">
        <v>74.766999999999996</v>
      </c>
      <c r="BO590" s="4">
        <v>59.591999999999999</v>
      </c>
      <c r="BP590" s="4">
        <v>0.997</v>
      </c>
      <c r="BQ590" s="4">
        <v>60.588999999999999</v>
      </c>
      <c r="BR590" s="4">
        <v>248.452</v>
      </c>
      <c r="BU590" s="4">
        <v>72.691999999999993</v>
      </c>
      <c r="BW590" s="4">
        <v>649.12900000000002</v>
      </c>
      <c r="BX590" s="4">
        <v>0.39547399999999999</v>
      </c>
      <c r="BY590" s="4">
        <v>-5</v>
      </c>
      <c r="BZ590" s="4">
        <v>1.025433</v>
      </c>
      <c r="CA590" s="4">
        <v>9.664396</v>
      </c>
      <c r="CB590" s="4">
        <v>20.713747000000001</v>
      </c>
    </row>
    <row r="591" spans="1:80">
      <c r="A591" s="2">
        <v>42440</v>
      </c>
      <c r="B591" s="32">
        <v>0.57666016203703707</v>
      </c>
      <c r="C591" s="4">
        <v>9.3059999999999992</v>
      </c>
      <c r="D591" s="4">
        <v>3.1797</v>
      </c>
      <c r="E591" s="4" t="s">
        <v>155</v>
      </c>
      <c r="F591" s="4">
        <v>31796.844741000001</v>
      </c>
      <c r="G591" s="4">
        <v>4132.8</v>
      </c>
      <c r="H591" s="4">
        <v>65.8</v>
      </c>
      <c r="I591" s="4">
        <v>30447.200000000001</v>
      </c>
      <c r="K591" s="4">
        <v>4.91</v>
      </c>
      <c r="L591" s="4">
        <v>2052</v>
      </c>
      <c r="M591" s="4">
        <v>0.85899999999999999</v>
      </c>
      <c r="N591" s="4">
        <v>7.9935</v>
      </c>
      <c r="O591" s="4">
        <v>2.7311999999999999</v>
      </c>
      <c r="P591" s="4">
        <v>3549.8454000000002</v>
      </c>
      <c r="Q591" s="4">
        <v>56.519100000000002</v>
      </c>
      <c r="R591" s="4">
        <v>3606.4</v>
      </c>
      <c r="S591" s="4">
        <v>2876.8638000000001</v>
      </c>
      <c r="T591" s="4">
        <v>45.804200000000002</v>
      </c>
      <c r="U591" s="4">
        <v>2922.7</v>
      </c>
      <c r="V591" s="4">
        <v>30447.160599999999</v>
      </c>
      <c r="Y591" s="4">
        <v>1762.5709999999999</v>
      </c>
      <c r="Z591" s="4">
        <v>0</v>
      </c>
      <c r="AA591" s="4">
        <v>4.2159000000000004</v>
      </c>
      <c r="AB591" s="4" t="s">
        <v>384</v>
      </c>
      <c r="AC591" s="4">
        <v>0</v>
      </c>
      <c r="AD591" s="4">
        <v>11.2</v>
      </c>
      <c r="AE591" s="4">
        <v>853</v>
      </c>
      <c r="AF591" s="4">
        <v>878</v>
      </c>
      <c r="AG591" s="4">
        <v>879</v>
      </c>
      <c r="AH591" s="4">
        <v>53</v>
      </c>
      <c r="AI591" s="4">
        <v>25.23</v>
      </c>
      <c r="AJ591" s="4">
        <v>0.57999999999999996</v>
      </c>
      <c r="AK591" s="4">
        <v>986</v>
      </c>
      <c r="AL591" s="4">
        <v>8</v>
      </c>
      <c r="AM591" s="4">
        <v>0</v>
      </c>
      <c r="AN591" s="4">
        <v>30</v>
      </c>
      <c r="AO591" s="4">
        <v>191</v>
      </c>
      <c r="AP591" s="4">
        <v>188</v>
      </c>
      <c r="AQ591" s="4">
        <v>4.8</v>
      </c>
      <c r="AR591" s="4">
        <v>195</v>
      </c>
      <c r="AS591" s="4" t="s">
        <v>155</v>
      </c>
      <c r="AT591" s="4">
        <v>2</v>
      </c>
      <c r="AU591" s="5">
        <v>0.78481481481481474</v>
      </c>
      <c r="AV591" s="4">
        <v>47.160206000000002</v>
      </c>
      <c r="AW591" s="4">
        <v>-88.490699000000006</v>
      </c>
      <c r="AX591" s="4">
        <v>313.60000000000002</v>
      </c>
      <c r="AY591" s="4">
        <v>30.8</v>
      </c>
      <c r="AZ591" s="4">
        <v>12</v>
      </c>
      <c r="BA591" s="4">
        <v>11</v>
      </c>
      <c r="BB591" s="4" t="s">
        <v>420</v>
      </c>
      <c r="BC591" s="4">
        <v>2.2000000000000002</v>
      </c>
      <c r="BD591" s="4">
        <v>1</v>
      </c>
      <c r="BE591" s="4">
        <v>3.0041959999999999</v>
      </c>
      <c r="BF591" s="4">
        <v>14.063000000000001</v>
      </c>
      <c r="BG591" s="4">
        <v>12.78</v>
      </c>
      <c r="BH591" s="4">
        <v>0.91</v>
      </c>
      <c r="BI591" s="4">
        <v>16.420999999999999</v>
      </c>
      <c r="BJ591" s="4">
        <v>1760.297</v>
      </c>
      <c r="BK591" s="4">
        <v>382.80700000000002</v>
      </c>
      <c r="BL591" s="4">
        <v>81.864000000000004</v>
      </c>
      <c r="BM591" s="4">
        <v>1.3029999999999999</v>
      </c>
      <c r="BN591" s="4">
        <v>83.168000000000006</v>
      </c>
      <c r="BO591" s="4">
        <v>66.344999999999999</v>
      </c>
      <c r="BP591" s="4">
        <v>1.056</v>
      </c>
      <c r="BQ591" s="4">
        <v>67.400999999999996</v>
      </c>
      <c r="BR591" s="4">
        <v>221.7139</v>
      </c>
      <c r="BU591" s="4">
        <v>77.009</v>
      </c>
      <c r="BW591" s="4">
        <v>675.04700000000003</v>
      </c>
      <c r="BX591" s="4">
        <v>0.40335100000000002</v>
      </c>
      <c r="BY591" s="4">
        <v>-5</v>
      </c>
      <c r="BZ591" s="4">
        <v>1.0264329999999999</v>
      </c>
      <c r="CA591" s="4">
        <v>9.8568899999999999</v>
      </c>
      <c r="CB591" s="4">
        <v>20.733947000000001</v>
      </c>
    </row>
    <row r="592" spans="1:80">
      <c r="A592" s="2">
        <v>42440</v>
      </c>
      <c r="B592" s="32">
        <v>0.57667173611111111</v>
      </c>
      <c r="C592" s="4">
        <v>9.4290000000000003</v>
      </c>
      <c r="D592" s="4">
        <v>3.3184</v>
      </c>
      <c r="E592" s="4" t="s">
        <v>155</v>
      </c>
      <c r="F592" s="4">
        <v>33184.131832999999</v>
      </c>
      <c r="G592" s="4">
        <v>4150</v>
      </c>
      <c r="H592" s="4">
        <v>65.7</v>
      </c>
      <c r="I592" s="4">
        <v>27174.1</v>
      </c>
      <c r="K592" s="4">
        <v>4.66</v>
      </c>
      <c r="L592" s="4">
        <v>2052</v>
      </c>
      <c r="M592" s="4">
        <v>0.8599</v>
      </c>
      <c r="N592" s="4">
        <v>8.1076999999999995</v>
      </c>
      <c r="O592" s="4">
        <v>2.8534999999999999</v>
      </c>
      <c r="P592" s="4">
        <v>3568.5996</v>
      </c>
      <c r="Q592" s="4">
        <v>56.495699999999999</v>
      </c>
      <c r="R592" s="4">
        <v>3625.1</v>
      </c>
      <c r="S592" s="4">
        <v>2892.0626000000002</v>
      </c>
      <c r="T592" s="4">
        <v>45.785200000000003</v>
      </c>
      <c r="U592" s="4">
        <v>2937.8</v>
      </c>
      <c r="V592" s="4">
        <v>27174.136699999999</v>
      </c>
      <c r="Y592" s="4">
        <v>1764.5219999999999</v>
      </c>
      <c r="Z592" s="4">
        <v>0</v>
      </c>
      <c r="AA592" s="4">
        <v>4.0053000000000001</v>
      </c>
      <c r="AB592" s="4" t="s">
        <v>384</v>
      </c>
      <c r="AC592" s="4">
        <v>0</v>
      </c>
      <c r="AD592" s="4">
        <v>11.3</v>
      </c>
      <c r="AE592" s="4">
        <v>852</v>
      </c>
      <c r="AF592" s="4">
        <v>878</v>
      </c>
      <c r="AG592" s="4">
        <v>878</v>
      </c>
      <c r="AH592" s="4">
        <v>53</v>
      </c>
      <c r="AI592" s="4">
        <v>25.23</v>
      </c>
      <c r="AJ592" s="4">
        <v>0.57999999999999996</v>
      </c>
      <c r="AK592" s="4">
        <v>986</v>
      </c>
      <c r="AL592" s="4">
        <v>8</v>
      </c>
      <c r="AM592" s="4">
        <v>0</v>
      </c>
      <c r="AN592" s="4">
        <v>30</v>
      </c>
      <c r="AO592" s="4">
        <v>190.6</v>
      </c>
      <c r="AP592" s="4">
        <v>188</v>
      </c>
      <c r="AQ592" s="4">
        <v>4.7</v>
      </c>
      <c r="AR592" s="4">
        <v>195</v>
      </c>
      <c r="AS592" s="4" t="s">
        <v>155</v>
      </c>
      <c r="AT592" s="4">
        <v>2</v>
      </c>
      <c r="AU592" s="5">
        <v>0.78482638888888889</v>
      </c>
      <c r="AV592" s="4">
        <v>47.160088999999999</v>
      </c>
      <c r="AW592" s="4">
        <v>-88.490688000000006</v>
      </c>
      <c r="AX592" s="4">
        <v>313.5</v>
      </c>
      <c r="AY592" s="4">
        <v>29.9</v>
      </c>
      <c r="AZ592" s="4">
        <v>12</v>
      </c>
      <c r="BA592" s="4">
        <v>11</v>
      </c>
      <c r="BB592" s="4" t="s">
        <v>420</v>
      </c>
      <c r="BC592" s="4">
        <v>2.2000000000000002</v>
      </c>
      <c r="BD592" s="4">
        <v>1</v>
      </c>
      <c r="BE592" s="4">
        <v>2.4</v>
      </c>
      <c r="BF592" s="4">
        <v>14.063000000000001</v>
      </c>
      <c r="BG592" s="4">
        <v>12.88</v>
      </c>
      <c r="BH592" s="4">
        <v>0.92</v>
      </c>
      <c r="BI592" s="4">
        <v>16.292000000000002</v>
      </c>
      <c r="BJ592" s="4">
        <v>1797.3320000000001</v>
      </c>
      <c r="BK592" s="4">
        <v>402.61099999999999</v>
      </c>
      <c r="BL592" s="4">
        <v>82.843999999999994</v>
      </c>
      <c r="BM592" s="4">
        <v>1.3120000000000001</v>
      </c>
      <c r="BN592" s="4">
        <v>84.156000000000006</v>
      </c>
      <c r="BO592" s="4">
        <v>67.138999999999996</v>
      </c>
      <c r="BP592" s="4">
        <v>1.0629999999999999</v>
      </c>
      <c r="BQ592" s="4">
        <v>68.200999999999993</v>
      </c>
      <c r="BR592" s="4">
        <v>199.19589999999999</v>
      </c>
      <c r="BU592" s="4">
        <v>77.606999999999999</v>
      </c>
      <c r="BW592" s="4">
        <v>645.59400000000005</v>
      </c>
      <c r="BX592" s="4">
        <v>0.44688699999999998</v>
      </c>
      <c r="BY592" s="4">
        <v>-5</v>
      </c>
      <c r="BZ592" s="4">
        <v>1.025701</v>
      </c>
      <c r="CA592" s="4">
        <v>10.920801000000001</v>
      </c>
      <c r="CB592" s="4">
        <v>20.719159999999999</v>
      </c>
    </row>
    <row r="593" spans="1:80">
      <c r="A593" s="2">
        <v>42440</v>
      </c>
      <c r="B593" s="32">
        <v>0.57668331018518515</v>
      </c>
      <c r="C593" s="4">
        <v>9.4469999999999992</v>
      </c>
      <c r="D593" s="4">
        <v>3.2130999999999998</v>
      </c>
      <c r="E593" s="4" t="s">
        <v>155</v>
      </c>
      <c r="F593" s="4">
        <v>32131.07717</v>
      </c>
      <c r="G593" s="4">
        <v>3945.9</v>
      </c>
      <c r="H593" s="4">
        <v>65.3</v>
      </c>
      <c r="I593" s="4">
        <v>24962.3</v>
      </c>
      <c r="K593" s="4">
        <v>4.5</v>
      </c>
      <c r="L593" s="4">
        <v>2052</v>
      </c>
      <c r="M593" s="4">
        <v>0.8629</v>
      </c>
      <c r="N593" s="4">
        <v>8.1517999999999997</v>
      </c>
      <c r="O593" s="4">
        <v>2.7725</v>
      </c>
      <c r="P593" s="4">
        <v>3404.7889</v>
      </c>
      <c r="Q593" s="4">
        <v>56.345399999999998</v>
      </c>
      <c r="R593" s="4">
        <v>3461.1</v>
      </c>
      <c r="S593" s="4">
        <v>2759.3072000000002</v>
      </c>
      <c r="T593" s="4">
        <v>45.663400000000003</v>
      </c>
      <c r="U593" s="4">
        <v>2805</v>
      </c>
      <c r="V593" s="4">
        <v>24962.286199999999</v>
      </c>
      <c r="Y593" s="4">
        <v>1770.62</v>
      </c>
      <c r="Z593" s="4">
        <v>0</v>
      </c>
      <c r="AA593" s="4">
        <v>3.8828999999999998</v>
      </c>
      <c r="AB593" s="4" t="s">
        <v>384</v>
      </c>
      <c r="AC593" s="4">
        <v>0</v>
      </c>
      <c r="AD593" s="4">
        <v>11.2</v>
      </c>
      <c r="AE593" s="4">
        <v>852</v>
      </c>
      <c r="AF593" s="4">
        <v>879</v>
      </c>
      <c r="AG593" s="4">
        <v>877</v>
      </c>
      <c r="AH593" s="4">
        <v>53</v>
      </c>
      <c r="AI593" s="4">
        <v>25.23</v>
      </c>
      <c r="AJ593" s="4">
        <v>0.57999999999999996</v>
      </c>
      <c r="AK593" s="4">
        <v>986</v>
      </c>
      <c r="AL593" s="4">
        <v>8</v>
      </c>
      <c r="AM593" s="4">
        <v>0</v>
      </c>
      <c r="AN593" s="4">
        <v>30</v>
      </c>
      <c r="AO593" s="4">
        <v>190.4</v>
      </c>
      <c r="AP593" s="4">
        <v>188</v>
      </c>
      <c r="AQ593" s="4">
        <v>4.5</v>
      </c>
      <c r="AR593" s="4">
        <v>195</v>
      </c>
      <c r="AS593" s="4" t="s">
        <v>155</v>
      </c>
      <c r="AT593" s="4">
        <v>2</v>
      </c>
      <c r="AU593" s="5">
        <v>0.78483796296296304</v>
      </c>
      <c r="AV593" s="4">
        <v>47.159968999999997</v>
      </c>
      <c r="AW593" s="4">
        <v>-88.490672000000004</v>
      </c>
      <c r="AX593" s="4">
        <v>313.2</v>
      </c>
      <c r="AY593" s="4">
        <v>30</v>
      </c>
      <c r="AZ593" s="4">
        <v>12</v>
      </c>
      <c r="BA593" s="4">
        <v>11</v>
      </c>
      <c r="BB593" s="4" t="s">
        <v>420</v>
      </c>
      <c r="BC593" s="4">
        <v>2.2242760000000001</v>
      </c>
      <c r="BD593" s="4">
        <v>1.024276</v>
      </c>
      <c r="BE593" s="4">
        <v>2.4485510000000001</v>
      </c>
      <c r="BF593" s="4">
        <v>14.063000000000001</v>
      </c>
      <c r="BG593" s="4">
        <v>13.18</v>
      </c>
      <c r="BH593" s="4">
        <v>0.94</v>
      </c>
      <c r="BI593" s="4">
        <v>15.891999999999999</v>
      </c>
      <c r="BJ593" s="4">
        <v>1841.9559999999999</v>
      </c>
      <c r="BK593" s="4">
        <v>398.73</v>
      </c>
      <c r="BL593" s="4">
        <v>80.566999999999993</v>
      </c>
      <c r="BM593" s="4">
        <v>1.333</v>
      </c>
      <c r="BN593" s="4">
        <v>81.900000000000006</v>
      </c>
      <c r="BO593" s="4">
        <v>65.293000000000006</v>
      </c>
      <c r="BP593" s="4">
        <v>1.081</v>
      </c>
      <c r="BQ593" s="4">
        <v>66.373000000000005</v>
      </c>
      <c r="BR593" s="4">
        <v>186.51300000000001</v>
      </c>
      <c r="BU593" s="4">
        <v>79.378</v>
      </c>
      <c r="BW593" s="4">
        <v>637.95100000000002</v>
      </c>
      <c r="BX593" s="4">
        <v>0.47462900000000002</v>
      </c>
      <c r="BY593" s="4">
        <v>-5</v>
      </c>
      <c r="BZ593" s="4">
        <v>1.0244329999999999</v>
      </c>
      <c r="CA593" s="4">
        <v>11.598746</v>
      </c>
      <c r="CB593" s="4">
        <v>20.693546999999999</v>
      </c>
    </row>
    <row r="594" spans="1:80">
      <c r="A594" s="2">
        <v>42440</v>
      </c>
      <c r="B594" s="32">
        <v>0.5766948842592593</v>
      </c>
      <c r="C594" s="4">
        <v>9.2070000000000007</v>
      </c>
      <c r="D594" s="4">
        <v>3.3877000000000002</v>
      </c>
      <c r="E594" s="4" t="s">
        <v>155</v>
      </c>
      <c r="F594" s="4">
        <v>33877.005837999997</v>
      </c>
      <c r="G594" s="4">
        <v>3682.8</v>
      </c>
      <c r="H594" s="4">
        <v>56.4</v>
      </c>
      <c r="I594" s="4">
        <v>24073.9</v>
      </c>
      <c r="K594" s="4">
        <v>4.4000000000000004</v>
      </c>
      <c r="L594" s="4">
        <v>2052</v>
      </c>
      <c r="M594" s="4">
        <v>0.86409999999999998</v>
      </c>
      <c r="N594" s="4">
        <v>7.9553000000000003</v>
      </c>
      <c r="O594" s="4">
        <v>2.9272</v>
      </c>
      <c r="P594" s="4">
        <v>3182.2456999999999</v>
      </c>
      <c r="Q594" s="4">
        <v>48.695700000000002</v>
      </c>
      <c r="R594" s="4">
        <v>3230.9</v>
      </c>
      <c r="S594" s="4">
        <v>2578.8445999999999</v>
      </c>
      <c r="T594" s="4">
        <v>39.462299999999999</v>
      </c>
      <c r="U594" s="4">
        <v>2618.3000000000002</v>
      </c>
      <c r="V594" s="4">
        <v>24073.908899999999</v>
      </c>
      <c r="Y594" s="4">
        <v>1773.095</v>
      </c>
      <c r="Z594" s="4">
        <v>0</v>
      </c>
      <c r="AA594" s="4">
        <v>3.802</v>
      </c>
      <c r="AB594" s="4" t="s">
        <v>384</v>
      </c>
      <c r="AC594" s="4">
        <v>0</v>
      </c>
      <c r="AD594" s="4">
        <v>11.2</v>
      </c>
      <c r="AE594" s="4">
        <v>851</v>
      </c>
      <c r="AF594" s="4">
        <v>879</v>
      </c>
      <c r="AG594" s="4">
        <v>877</v>
      </c>
      <c r="AH594" s="4">
        <v>53</v>
      </c>
      <c r="AI594" s="4">
        <v>25.22</v>
      </c>
      <c r="AJ594" s="4">
        <v>0.57999999999999996</v>
      </c>
      <c r="AK594" s="4">
        <v>986</v>
      </c>
      <c r="AL594" s="4">
        <v>8</v>
      </c>
      <c r="AM594" s="4">
        <v>0</v>
      </c>
      <c r="AN594" s="4">
        <v>30</v>
      </c>
      <c r="AO594" s="4">
        <v>191</v>
      </c>
      <c r="AP594" s="4">
        <v>188</v>
      </c>
      <c r="AQ594" s="4">
        <v>4.7</v>
      </c>
      <c r="AR594" s="4">
        <v>195</v>
      </c>
      <c r="AS594" s="4" t="s">
        <v>155</v>
      </c>
      <c r="AT594" s="4">
        <v>2</v>
      </c>
      <c r="AU594" s="5">
        <v>0.78484953703703697</v>
      </c>
      <c r="AV594" s="4">
        <v>47.159852999999998</v>
      </c>
      <c r="AW594" s="4">
        <v>-88.490612999999996</v>
      </c>
      <c r="AX594" s="4">
        <v>313.10000000000002</v>
      </c>
      <c r="AY594" s="4">
        <v>30.9</v>
      </c>
      <c r="AZ594" s="4">
        <v>12</v>
      </c>
      <c r="BA594" s="4">
        <v>10</v>
      </c>
      <c r="BB594" s="4" t="s">
        <v>438</v>
      </c>
      <c r="BC594" s="4">
        <v>2.00989</v>
      </c>
      <c r="BD594" s="4">
        <v>1.1241760000000001</v>
      </c>
      <c r="BE594" s="4">
        <v>2.4791210000000001</v>
      </c>
      <c r="BF594" s="4">
        <v>14.063000000000001</v>
      </c>
      <c r="BG594" s="4">
        <v>13.29</v>
      </c>
      <c r="BH594" s="4">
        <v>0.95</v>
      </c>
      <c r="BI594" s="4">
        <v>15.73</v>
      </c>
      <c r="BJ594" s="4">
        <v>1815.2729999999999</v>
      </c>
      <c r="BK594" s="4">
        <v>425.13</v>
      </c>
      <c r="BL594" s="4">
        <v>76.042000000000002</v>
      </c>
      <c r="BM594" s="4">
        <v>1.1639999999999999</v>
      </c>
      <c r="BN594" s="4">
        <v>77.206000000000003</v>
      </c>
      <c r="BO594" s="4">
        <v>61.624000000000002</v>
      </c>
      <c r="BP594" s="4">
        <v>0.94299999999999995</v>
      </c>
      <c r="BQ594" s="4">
        <v>62.567</v>
      </c>
      <c r="BR594" s="4">
        <v>181.64689999999999</v>
      </c>
      <c r="BU594" s="4">
        <v>80.272000000000006</v>
      </c>
      <c r="BW594" s="4">
        <v>630.79899999999998</v>
      </c>
      <c r="BX594" s="4">
        <v>0.46123700000000001</v>
      </c>
      <c r="BY594" s="4">
        <v>-5</v>
      </c>
      <c r="BZ594" s="4">
        <v>1.0249999999999999</v>
      </c>
      <c r="CA594" s="4">
        <v>11.271473</v>
      </c>
      <c r="CB594" s="4">
        <v>20.704999999999998</v>
      </c>
    </row>
    <row r="595" spans="1:80">
      <c r="A595" s="2">
        <v>42440</v>
      </c>
      <c r="B595" s="32">
        <v>0.57670645833333334</v>
      </c>
      <c r="C595" s="4">
        <v>8.548</v>
      </c>
      <c r="D595" s="4">
        <v>4.4440999999999997</v>
      </c>
      <c r="E595" s="4" t="s">
        <v>155</v>
      </c>
      <c r="F595" s="4">
        <v>44440.820215</v>
      </c>
      <c r="G595" s="4">
        <v>3397.8</v>
      </c>
      <c r="H595" s="4">
        <v>55.7</v>
      </c>
      <c r="I595" s="4">
        <v>24502.7</v>
      </c>
      <c r="K595" s="4">
        <v>4.4000000000000004</v>
      </c>
      <c r="L595" s="4">
        <v>2052</v>
      </c>
      <c r="M595" s="4">
        <v>0.85880000000000001</v>
      </c>
      <c r="N595" s="4">
        <v>7.3414999999999999</v>
      </c>
      <c r="O595" s="4">
        <v>3.8168000000000002</v>
      </c>
      <c r="P595" s="4">
        <v>2918.1957000000002</v>
      </c>
      <c r="Q595" s="4">
        <v>47.849600000000002</v>
      </c>
      <c r="R595" s="4">
        <v>2966</v>
      </c>
      <c r="S595" s="4">
        <v>2364.7310000000002</v>
      </c>
      <c r="T595" s="4">
        <v>38.774500000000003</v>
      </c>
      <c r="U595" s="4">
        <v>2403.5</v>
      </c>
      <c r="V595" s="4">
        <v>24502.7327</v>
      </c>
      <c r="Y595" s="4">
        <v>1762.348</v>
      </c>
      <c r="Z595" s="4">
        <v>0</v>
      </c>
      <c r="AA595" s="4">
        <v>3.7789000000000001</v>
      </c>
      <c r="AB595" s="4" t="s">
        <v>384</v>
      </c>
      <c r="AC595" s="4">
        <v>0</v>
      </c>
      <c r="AD595" s="4">
        <v>11.2</v>
      </c>
      <c r="AE595" s="4">
        <v>851</v>
      </c>
      <c r="AF595" s="4">
        <v>879</v>
      </c>
      <c r="AG595" s="4">
        <v>876</v>
      </c>
      <c r="AH595" s="4">
        <v>53</v>
      </c>
      <c r="AI595" s="4">
        <v>25.2</v>
      </c>
      <c r="AJ595" s="4">
        <v>0.57999999999999996</v>
      </c>
      <c r="AK595" s="4">
        <v>987</v>
      </c>
      <c r="AL595" s="4">
        <v>8</v>
      </c>
      <c r="AM595" s="4">
        <v>0</v>
      </c>
      <c r="AN595" s="4">
        <v>30</v>
      </c>
      <c r="AO595" s="4">
        <v>191</v>
      </c>
      <c r="AP595" s="4">
        <v>187.6</v>
      </c>
      <c r="AQ595" s="4">
        <v>4.8</v>
      </c>
      <c r="AR595" s="4">
        <v>195</v>
      </c>
      <c r="AS595" s="4" t="s">
        <v>155</v>
      </c>
      <c r="AT595" s="4">
        <v>2</v>
      </c>
      <c r="AU595" s="5">
        <v>0.78486111111111112</v>
      </c>
      <c r="AV595" s="4">
        <v>47.159744000000003</v>
      </c>
      <c r="AW595" s="4">
        <v>-88.490487000000002</v>
      </c>
      <c r="AX595" s="4">
        <v>313.39999999999998</v>
      </c>
      <c r="AY595" s="4">
        <v>33.200000000000003</v>
      </c>
      <c r="AZ595" s="4">
        <v>12</v>
      </c>
      <c r="BA595" s="4">
        <v>10</v>
      </c>
      <c r="BB595" s="4" t="s">
        <v>438</v>
      </c>
      <c r="BC595" s="4">
        <v>1.1240760000000001</v>
      </c>
      <c r="BD595" s="4">
        <v>1.151848</v>
      </c>
      <c r="BE595" s="4">
        <v>2.1</v>
      </c>
      <c r="BF595" s="4">
        <v>14.063000000000001</v>
      </c>
      <c r="BG595" s="4">
        <v>12.77</v>
      </c>
      <c r="BH595" s="4">
        <v>0.91</v>
      </c>
      <c r="BI595" s="4">
        <v>16.436</v>
      </c>
      <c r="BJ595" s="4">
        <v>1635.86</v>
      </c>
      <c r="BK595" s="4">
        <v>541.29399999999998</v>
      </c>
      <c r="BL595" s="4">
        <v>68.093999999999994</v>
      </c>
      <c r="BM595" s="4">
        <v>1.117</v>
      </c>
      <c r="BN595" s="4">
        <v>69.210999999999999</v>
      </c>
      <c r="BO595" s="4">
        <v>55.18</v>
      </c>
      <c r="BP595" s="4">
        <v>0.90500000000000003</v>
      </c>
      <c r="BQ595" s="4">
        <v>56.084000000000003</v>
      </c>
      <c r="BR595" s="4">
        <v>180.53899999999999</v>
      </c>
      <c r="BU595" s="4">
        <v>77.911000000000001</v>
      </c>
      <c r="BW595" s="4">
        <v>612.245</v>
      </c>
      <c r="BX595" s="4">
        <v>0.40632400000000002</v>
      </c>
      <c r="BY595" s="4">
        <v>-5</v>
      </c>
      <c r="BZ595" s="4">
        <v>1.025865</v>
      </c>
      <c r="CA595" s="4">
        <v>9.929551</v>
      </c>
      <c r="CB595" s="4">
        <v>20.722470000000001</v>
      </c>
    </row>
    <row r="596" spans="1:80">
      <c r="A596" s="2">
        <v>42440</v>
      </c>
      <c r="B596" s="32">
        <v>0.57671803240740738</v>
      </c>
      <c r="C596" s="4">
        <v>7.5629999999999997</v>
      </c>
      <c r="D596" s="4">
        <v>5.3681999999999999</v>
      </c>
      <c r="E596" s="4" t="s">
        <v>155</v>
      </c>
      <c r="F596" s="4">
        <v>53682.466667000001</v>
      </c>
      <c r="G596" s="4">
        <v>2940.2</v>
      </c>
      <c r="H596" s="4">
        <v>64.5</v>
      </c>
      <c r="I596" s="4">
        <v>29619.7</v>
      </c>
      <c r="K596" s="4">
        <v>4.4000000000000004</v>
      </c>
      <c r="L596" s="4">
        <v>2052</v>
      </c>
      <c r="M596" s="4">
        <v>0.85250000000000004</v>
      </c>
      <c r="N596" s="4">
        <v>6.4473000000000003</v>
      </c>
      <c r="O596" s="4">
        <v>4.5762</v>
      </c>
      <c r="P596" s="4">
        <v>2506.4249</v>
      </c>
      <c r="Q596" s="4">
        <v>55.014299999999999</v>
      </c>
      <c r="R596" s="4">
        <v>2561.4</v>
      </c>
      <c r="S596" s="4">
        <v>2031.1427000000001</v>
      </c>
      <c r="T596" s="4">
        <v>44.5822</v>
      </c>
      <c r="U596" s="4">
        <v>2075.6999999999998</v>
      </c>
      <c r="V596" s="4">
        <v>29619.7356</v>
      </c>
      <c r="Y596" s="4">
        <v>1749.24</v>
      </c>
      <c r="Z596" s="4">
        <v>0</v>
      </c>
      <c r="AA596" s="4">
        <v>3.7507999999999999</v>
      </c>
      <c r="AB596" s="4" t="s">
        <v>384</v>
      </c>
      <c r="AC596" s="4">
        <v>0</v>
      </c>
      <c r="AD596" s="4">
        <v>11.2</v>
      </c>
      <c r="AE596" s="4">
        <v>851</v>
      </c>
      <c r="AF596" s="4">
        <v>879</v>
      </c>
      <c r="AG596" s="4">
        <v>877</v>
      </c>
      <c r="AH596" s="4">
        <v>53</v>
      </c>
      <c r="AI596" s="4">
        <v>25.21</v>
      </c>
      <c r="AJ596" s="4">
        <v>0.57999999999999996</v>
      </c>
      <c r="AK596" s="4">
        <v>987</v>
      </c>
      <c r="AL596" s="4">
        <v>8</v>
      </c>
      <c r="AM596" s="4">
        <v>0</v>
      </c>
      <c r="AN596" s="4">
        <v>30</v>
      </c>
      <c r="AO596" s="4">
        <v>191</v>
      </c>
      <c r="AP596" s="4">
        <v>187.4</v>
      </c>
      <c r="AQ596" s="4">
        <v>4.8</v>
      </c>
      <c r="AR596" s="4">
        <v>195</v>
      </c>
      <c r="AS596" s="4" t="s">
        <v>155</v>
      </c>
      <c r="AT596" s="4">
        <v>2</v>
      </c>
      <c r="AU596" s="5">
        <v>0.78487268518518516</v>
      </c>
      <c r="AV596" s="4">
        <v>47.159643000000003</v>
      </c>
      <c r="AW596" s="4">
        <v>-88.490324999999999</v>
      </c>
      <c r="AX596" s="4">
        <v>313.39999999999998</v>
      </c>
      <c r="AY596" s="4">
        <v>34.700000000000003</v>
      </c>
      <c r="AZ596" s="4">
        <v>12</v>
      </c>
      <c r="BA596" s="4">
        <v>10</v>
      </c>
      <c r="BB596" s="4" t="s">
        <v>438</v>
      </c>
      <c r="BC596" s="4">
        <v>1.2</v>
      </c>
      <c r="BD596" s="4">
        <v>1.0242420000000001</v>
      </c>
      <c r="BE596" s="4">
        <v>2.1242420000000002</v>
      </c>
      <c r="BF596" s="4">
        <v>14.063000000000001</v>
      </c>
      <c r="BG596" s="4">
        <v>12.19</v>
      </c>
      <c r="BH596" s="4">
        <v>0.87</v>
      </c>
      <c r="BI596" s="4">
        <v>17.308</v>
      </c>
      <c r="BJ596" s="4">
        <v>1397.7660000000001</v>
      </c>
      <c r="BK596" s="4">
        <v>631.45100000000002</v>
      </c>
      <c r="BL596" s="4">
        <v>56.905000000000001</v>
      </c>
      <c r="BM596" s="4">
        <v>1.2490000000000001</v>
      </c>
      <c r="BN596" s="4">
        <v>58.154000000000003</v>
      </c>
      <c r="BO596" s="4">
        <v>46.113999999999997</v>
      </c>
      <c r="BP596" s="4">
        <v>1.012</v>
      </c>
      <c r="BQ596" s="4">
        <v>47.125999999999998</v>
      </c>
      <c r="BR596" s="4">
        <v>212.3417</v>
      </c>
      <c r="BU596" s="4">
        <v>75.241</v>
      </c>
      <c r="BW596" s="4">
        <v>591.26300000000003</v>
      </c>
      <c r="BX596" s="4">
        <v>0.36263899999999999</v>
      </c>
      <c r="BY596" s="4">
        <v>-5</v>
      </c>
      <c r="BZ596" s="4">
        <v>1.0269999999999999</v>
      </c>
      <c r="CA596" s="4">
        <v>8.8619900000000005</v>
      </c>
      <c r="CB596" s="4">
        <v>20.7454</v>
      </c>
    </row>
    <row r="597" spans="1:80">
      <c r="A597" s="2">
        <v>42440</v>
      </c>
      <c r="B597" s="32">
        <v>0.57672960648148142</v>
      </c>
      <c r="C597" s="4">
        <v>7.3659999999999997</v>
      </c>
      <c r="D597" s="4">
        <v>5.6933999999999996</v>
      </c>
      <c r="E597" s="4" t="s">
        <v>155</v>
      </c>
      <c r="F597" s="4">
        <v>56933.878260999998</v>
      </c>
      <c r="G597" s="4">
        <v>2615.5</v>
      </c>
      <c r="H597" s="4">
        <v>64.599999999999994</v>
      </c>
      <c r="I597" s="4">
        <v>36724.6</v>
      </c>
      <c r="K597" s="4">
        <v>4.49</v>
      </c>
      <c r="L597" s="4">
        <v>2052</v>
      </c>
      <c r="M597" s="4">
        <v>0.84350000000000003</v>
      </c>
      <c r="N597" s="4">
        <v>6.2131999999999996</v>
      </c>
      <c r="O597" s="4">
        <v>4.8022</v>
      </c>
      <c r="P597" s="4">
        <v>2206.0907999999999</v>
      </c>
      <c r="Q597" s="4">
        <v>54.488</v>
      </c>
      <c r="R597" s="4">
        <v>2260.6</v>
      </c>
      <c r="S597" s="4">
        <v>1787.8588999999999</v>
      </c>
      <c r="T597" s="4">
        <v>44.158200000000001</v>
      </c>
      <c r="U597" s="4">
        <v>1832</v>
      </c>
      <c r="V597" s="4">
        <v>36724.565799999997</v>
      </c>
      <c r="Y597" s="4">
        <v>1730.796</v>
      </c>
      <c r="Z597" s="4">
        <v>0</v>
      </c>
      <c r="AA597" s="4">
        <v>3.7883</v>
      </c>
      <c r="AB597" s="4" t="s">
        <v>384</v>
      </c>
      <c r="AC597" s="4">
        <v>0</v>
      </c>
      <c r="AD597" s="4">
        <v>11.3</v>
      </c>
      <c r="AE597" s="4">
        <v>852</v>
      </c>
      <c r="AF597" s="4">
        <v>880</v>
      </c>
      <c r="AG597" s="4">
        <v>878</v>
      </c>
      <c r="AH597" s="4">
        <v>53</v>
      </c>
      <c r="AI597" s="4">
        <v>25.23</v>
      </c>
      <c r="AJ597" s="4">
        <v>0.57999999999999996</v>
      </c>
      <c r="AK597" s="4">
        <v>986</v>
      </c>
      <c r="AL597" s="4">
        <v>8</v>
      </c>
      <c r="AM597" s="4">
        <v>0</v>
      </c>
      <c r="AN597" s="4">
        <v>30</v>
      </c>
      <c r="AO597" s="4">
        <v>191</v>
      </c>
      <c r="AP597" s="4">
        <v>187.6</v>
      </c>
      <c r="AQ597" s="4">
        <v>4.8</v>
      </c>
      <c r="AR597" s="4">
        <v>195</v>
      </c>
      <c r="AS597" s="4" t="s">
        <v>155</v>
      </c>
      <c r="AT597" s="4">
        <v>2</v>
      </c>
      <c r="AU597" s="5">
        <v>0.78488425925925931</v>
      </c>
      <c r="AV597" s="4">
        <v>47.159542000000002</v>
      </c>
      <c r="AW597" s="4">
        <v>-88.490167999999997</v>
      </c>
      <c r="AX597" s="4">
        <v>313.5</v>
      </c>
      <c r="AY597" s="4">
        <v>35.200000000000003</v>
      </c>
      <c r="AZ597" s="4">
        <v>12</v>
      </c>
      <c r="BA597" s="4">
        <v>10</v>
      </c>
      <c r="BB597" s="4" t="s">
        <v>438</v>
      </c>
      <c r="BC597" s="4">
        <v>1.15005</v>
      </c>
      <c r="BD597" s="4">
        <v>1.1249750000000001</v>
      </c>
      <c r="BE597" s="4">
        <v>2.1500499999999998</v>
      </c>
      <c r="BF597" s="4">
        <v>14.063000000000001</v>
      </c>
      <c r="BG597" s="4">
        <v>11.45</v>
      </c>
      <c r="BH597" s="4">
        <v>0.81</v>
      </c>
      <c r="BI597" s="4">
        <v>18.558</v>
      </c>
      <c r="BJ597" s="4">
        <v>1282.43</v>
      </c>
      <c r="BK597" s="4">
        <v>630.85900000000004</v>
      </c>
      <c r="BL597" s="4">
        <v>47.683999999999997</v>
      </c>
      <c r="BM597" s="4">
        <v>1.1779999999999999</v>
      </c>
      <c r="BN597" s="4">
        <v>48.862000000000002</v>
      </c>
      <c r="BO597" s="4">
        <v>38.643999999999998</v>
      </c>
      <c r="BP597" s="4">
        <v>0.95399999999999996</v>
      </c>
      <c r="BQ597" s="4">
        <v>39.598999999999997</v>
      </c>
      <c r="BR597" s="4">
        <v>250.6507</v>
      </c>
      <c r="BU597" s="4">
        <v>70.878</v>
      </c>
      <c r="BW597" s="4">
        <v>568.53300000000002</v>
      </c>
      <c r="BX597" s="4">
        <v>0.37118600000000002</v>
      </c>
      <c r="BY597" s="4">
        <v>-5</v>
      </c>
      <c r="BZ597" s="4">
        <v>1.025701</v>
      </c>
      <c r="CA597" s="4">
        <v>9.0708570000000002</v>
      </c>
      <c r="CB597" s="4">
        <v>20.719159999999999</v>
      </c>
    </row>
    <row r="598" spans="1:80">
      <c r="A598" s="2">
        <v>42440</v>
      </c>
      <c r="B598" s="32">
        <v>0.57674118055555557</v>
      </c>
      <c r="C598" s="4">
        <v>7.4080000000000004</v>
      </c>
      <c r="D598" s="4">
        <v>5.4588000000000001</v>
      </c>
      <c r="E598" s="4" t="s">
        <v>155</v>
      </c>
      <c r="F598" s="4">
        <v>54588.480000000003</v>
      </c>
      <c r="G598" s="4">
        <v>2587.4</v>
      </c>
      <c r="H598" s="4">
        <v>64.5</v>
      </c>
      <c r="I598" s="4">
        <v>39191.699999999997</v>
      </c>
      <c r="K598" s="4">
        <v>4.8899999999999997</v>
      </c>
      <c r="L598" s="4">
        <v>2052</v>
      </c>
      <c r="M598" s="4">
        <v>0.84289999999999998</v>
      </c>
      <c r="N598" s="4">
        <v>6.2439</v>
      </c>
      <c r="O598" s="4">
        <v>4.6013000000000002</v>
      </c>
      <c r="P598" s="4">
        <v>2180.9567999999999</v>
      </c>
      <c r="Q598" s="4">
        <v>54.3902</v>
      </c>
      <c r="R598" s="4">
        <v>2235.3000000000002</v>
      </c>
      <c r="S598" s="4">
        <v>1767.4899</v>
      </c>
      <c r="T598" s="4">
        <v>44.078899999999997</v>
      </c>
      <c r="U598" s="4">
        <v>1811.6</v>
      </c>
      <c r="V598" s="4">
        <v>39191.655400000003</v>
      </c>
      <c r="Y598" s="4">
        <v>1729.6420000000001</v>
      </c>
      <c r="Z598" s="4">
        <v>0</v>
      </c>
      <c r="AA598" s="4">
        <v>4.1177000000000001</v>
      </c>
      <c r="AB598" s="4" t="s">
        <v>384</v>
      </c>
      <c r="AC598" s="4">
        <v>0</v>
      </c>
      <c r="AD598" s="4">
        <v>11.2</v>
      </c>
      <c r="AE598" s="4">
        <v>853</v>
      </c>
      <c r="AF598" s="4">
        <v>880</v>
      </c>
      <c r="AG598" s="4">
        <v>879</v>
      </c>
      <c r="AH598" s="4">
        <v>53</v>
      </c>
      <c r="AI598" s="4">
        <v>25.23</v>
      </c>
      <c r="AJ598" s="4">
        <v>0.57999999999999996</v>
      </c>
      <c r="AK598" s="4">
        <v>986</v>
      </c>
      <c r="AL598" s="4">
        <v>8</v>
      </c>
      <c r="AM598" s="4">
        <v>0</v>
      </c>
      <c r="AN598" s="4">
        <v>30</v>
      </c>
      <c r="AO598" s="4">
        <v>191</v>
      </c>
      <c r="AP598" s="4">
        <v>187</v>
      </c>
      <c r="AQ598" s="4">
        <v>4.7</v>
      </c>
      <c r="AR598" s="4">
        <v>195</v>
      </c>
      <c r="AS598" s="4" t="s">
        <v>155</v>
      </c>
      <c r="AT598" s="4">
        <v>2</v>
      </c>
      <c r="AU598" s="5">
        <v>0.78489583333333324</v>
      </c>
      <c r="AV598" s="4">
        <v>47.159444000000001</v>
      </c>
      <c r="AW598" s="4">
        <v>-88.490009999999998</v>
      </c>
      <c r="AX598" s="4">
        <v>313.60000000000002</v>
      </c>
      <c r="AY598" s="4">
        <v>35.200000000000003</v>
      </c>
      <c r="AZ598" s="4">
        <v>12</v>
      </c>
      <c r="BA598" s="4">
        <v>10</v>
      </c>
      <c r="BB598" s="4" t="s">
        <v>438</v>
      </c>
      <c r="BC598" s="4">
        <v>1.024875</v>
      </c>
      <c r="BD598" s="4">
        <v>1.2248749999999999</v>
      </c>
      <c r="BE598" s="4">
        <v>2.0248750000000002</v>
      </c>
      <c r="BF598" s="4">
        <v>14.063000000000001</v>
      </c>
      <c r="BG598" s="4">
        <v>11.41</v>
      </c>
      <c r="BH598" s="4">
        <v>0.81</v>
      </c>
      <c r="BI598" s="4">
        <v>18.637</v>
      </c>
      <c r="BJ598" s="4">
        <v>1282.075</v>
      </c>
      <c r="BK598" s="4">
        <v>601.32799999999997</v>
      </c>
      <c r="BL598" s="4">
        <v>46.896000000000001</v>
      </c>
      <c r="BM598" s="4">
        <v>1.17</v>
      </c>
      <c r="BN598" s="4">
        <v>48.066000000000003</v>
      </c>
      <c r="BO598" s="4">
        <v>38.006</v>
      </c>
      <c r="BP598" s="4">
        <v>0.94799999999999995</v>
      </c>
      <c r="BQ598" s="4">
        <v>38.953000000000003</v>
      </c>
      <c r="BR598" s="4">
        <v>266.09969999999998</v>
      </c>
      <c r="BU598" s="4">
        <v>70.462999999999994</v>
      </c>
      <c r="BW598" s="4">
        <v>614.76300000000003</v>
      </c>
      <c r="BX598" s="4">
        <v>0.42834100000000003</v>
      </c>
      <c r="BY598" s="4">
        <v>-5</v>
      </c>
      <c r="BZ598" s="4">
        <v>1.024</v>
      </c>
      <c r="CA598" s="4">
        <v>10.467582999999999</v>
      </c>
      <c r="CB598" s="4">
        <v>20.684799999999999</v>
      </c>
    </row>
    <row r="599" spans="1:80">
      <c r="A599" s="2">
        <v>42440</v>
      </c>
      <c r="B599" s="32">
        <v>0.5767527546296296</v>
      </c>
      <c r="C599" s="4">
        <v>6.4109999999999996</v>
      </c>
      <c r="D599" s="4">
        <v>4.7267999999999999</v>
      </c>
      <c r="E599" s="4" t="s">
        <v>155</v>
      </c>
      <c r="F599" s="4">
        <v>47268.480000000003</v>
      </c>
      <c r="G599" s="4">
        <v>2655.4</v>
      </c>
      <c r="H599" s="4">
        <v>61.4</v>
      </c>
      <c r="I599" s="4">
        <v>46114.5</v>
      </c>
      <c r="K599" s="4">
        <v>5</v>
      </c>
      <c r="L599" s="4">
        <v>2052</v>
      </c>
      <c r="M599" s="4">
        <v>0.85099999999999998</v>
      </c>
      <c r="N599" s="4">
        <v>5.4557000000000002</v>
      </c>
      <c r="O599" s="4">
        <v>4.0225</v>
      </c>
      <c r="P599" s="4">
        <v>2259.7388999999998</v>
      </c>
      <c r="Q599" s="4">
        <v>52.289900000000003</v>
      </c>
      <c r="R599" s="4">
        <v>2312</v>
      </c>
      <c r="S599" s="4">
        <v>1831.3363999999999</v>
      </c>
      <c r="T599" s="4">
        <v>42.3767</v>
      </c>
      <c r="U599" s="4">
        <v>1873.7</v>
      </c>
      <c r="V599" s="4">
        <v>46114.5</v>
      </c>
      <c r="Y599" s="4">
        <v>1746.2260000000001</v>
      </c>
      <c r="Z599" s="4">
        <v>0</v>
      </c>
      <c r="AA599" s="4">
        <v>4.2549000000000001</v>
      </c>
      <c r="AB599" s="4" t="s">
        <v>384</v>
      </c>
      <c r="AC599" s="4">
        <v>0</v>
      </c>
      <c r="AD599" s="4">
        <v>11.2</v>
      </c>
      <c r="AE599" s="4">
        <v>853</v>
      </c>
      <c r="AF599" s="4">
        <v>880</v>
      </c>
      <c r="AG599" s="4">
        <v>880</v>
      </c>
      <c r="AH599" s="4">
        <v>53</v>
      </c>
      <c r="AI599" s="4">
        <v>25.23</v>
      </c>
      <c r="AJ599" s="4">
        <v>0.57999999999999996</v>
      </c>
      <c r="AK599" s="4">
        <v>986</v>
      </c>
      <c r="AL599" s="4">
        <v>8</v>
      </c>
      <c r="AM599" s="4">
        <v>0</v>
      </c>
      <c r="AN599" s="4">
        <v>30</v>
      </c>
      <c r="AO599" s="4">
        <v>191</v>
      </c>
      <c r="AP599" s="4">
        <v>187</v>
      </c>
      <c r="AQ599" s="4">
        <v>4.5999999999999996</v>
      </c>
      <c r="AR599" s="4">
        <v>195</v>
      </c>
      <c r="AS599" s="4" t="s">
        <v>155</v>
      </c>
      <c r="AT599" s="4">
        <v>2</v>
      </c>
      <c r="AU599" s="5">
        <v>0.78490740740740739</v>
      </c>
      <c r="AV599" s="4">
        <v>47.159348999999999</v>
      </c>
      <c r="AW599" s="4">
        <v>-88.489858999999996</v>
      </c>
      <c r="AX599" s="4">
        <v>313.60000000000002</v>
      </c>
      <c r="AY599" s="4">
        <v>34.4</v>
      </c>
      <c r="AZ599" s="4">
        <v>12</v>
      </c>
      <c r="BA599" s="4">
        <v>10</v>
      </c>
      <c r="BB599" s="4" t="s">
        <v>438</v>
      </c>
      <c r="BC599" s="4">
        <v>1.1000000000000001</v>
      </c>
      <c r="BD599" s="4">
        <v>1.324775</v>
      </c>
      <c r="BE599" s="4">
        <v>2.1247750000000001</v>
      </c>
      <c r="BF599" s="4">
        <v>14.063000000000001</v>
      </c>
      <c r="BG599" s="4">
        <v>12.07</v>
      </c>
      <c r="BH599" s="4">
        <v>0.86</v>
      </c>
      <c r="BI599" s="4">
        <v>17.510999999999999</v>
      </c>
      <c r="BJ599" s="4">
        <v>1174.029</v>
      </c>
      <c r="BK599" s="4">
        <v>550.93600000000004</v>
      </c>
      <c r="BL599" s="4">
        <v>50.923999999999999</v>
      </c>
      <c r="BM599" s="4">
        <v>1.1779999999999999</v>
      </c>
      <c r="BN599" s="4">
        <v>52.103000000000002</v>
      </c>
      <c r="BO599" s="4">
        <v>41.27</v>
      </c>
      <c r="BP599" s="4">
        <v>0.95499999999999996</v>
      </c>
      <c r="BQ599" s="4">
        <v>42.225000000000001</v>
      </c>
      <c r="BR599" s="4">
        <v>328.1429</v>
      </c>
      <c r="BU599" s="4">
        <v>74.555000000000007</v>
      </c>
      <c r="BW599" s="4">
        <v>665.76499999999999</v>
      </c>
      <c r="BX599" s="4">
        <v>0.45467999999999997</v>
      </c>
      <c r="BY599" s="4">
        <v>-5</v>
      </c>
      <c r="BZ599" s="4">
        <v>1.024</v>
      </c>
      <c r="CA599" s="4">
        <v>11.111242000000001</v>
      </c>
      <c r="CB599" s="4">
        <v>20.684799999999999</v>
      </c>
    </row>
    <row r="600" spans="1:80">
      <c r="A600" s="2">
        <v>42440</v>
      </c>
      <c r="B600" s="32">
        <v>0.57676432870370375</v>
      </c>
      <c r="C600" s="4">
        <v>5.4749999999999996</v>
      </c>
      <c r="D600" s="4">
        <v>3.5005999999999999</v>
      </c>
      <c r="E600" s="4" t="s">
        <v>155</v>
      </c>
      <c r="F600" s="4">
        <v>35005.596567000001</v>
      </c>
      <c r="G600" s="4">
        <v>3272.8</v>
      </c>
      <c r="H600" s="4">
        <v>57.9</v>
      </c>
      <c r="I600" s="4">
        <v>46114.9</v>
      </c>
      <c r="K600" s="4">
        <v>5.61</v>
      </c>
      <c r="L600" s="4">
        <v>2052</v>
      </c>
      <c r="M600" s="4">
        <v>0.871</v>
      </c>
      <c r="N600" s="4">
        <v>4.7693000000000003</v>
      </c>
      <c r="O600" s="4">
        <v>3.0491999999999999</v>
      </c>
      <c r="P600" s="4">
        <v>2850.7620000000002</v>
      </c>
      <c r="Q600" s="4">
        <v>50.402000000000001</v>
      </c>
      <c r="R600" s="4">
        <v>2901.2</v>
      </c>
      <c r="S600" s="4">
        <v>2310.3130000000001</v>
      </c>
      <c r="T600" s="4">
        <v>40.846800000000002</v>
      </c>
      <c r="U600" s="4">
        <v>2351.1999999999998</v>
      </c>
      <c r="V600" s="4">
        <v>46114.9</v>
      </c>
      <c r="Y600" s="4">
        <v>1787.393</v>
      </c>
      <c r="Z600" s="4">
        <v>0</v>
      </c>
      <c r="AA600" s="4">
        <v>4.8906000000000001</v>
      </c>
      <c r="AB600" s="4" t="s">
        <v>384</v>
      </c>
      <c r="AC600" s="4">
        <v>0</v>
      </c>
      <c r="AD600" s="4">
        <v>11.2</v>
      </c>
      <c r="AE600" s="4">
        <v>853</v>
      </c>
      <c r="AF600" s="4">
        <v>880</v>
      </c>
      <c r="AG600" s="4">
        <v>879</v>
      </c>
      <c r="AH600" s="4">
        <v>53</v>
      </c>
      <c r="AI600" s="4">
        <v>25.23</v>
      </c>
      <c r="AJ600" s="4">
        <v>0.57999999999999996</v>
      </c>
      <c r="AK600" s="4">
        <v>986</v>
      </c>
      <c r="AL600" s="4">
        <v>8</v>
      </c>
      <c r="AM600" s="4">
        <v>0</v>
      </c>
      <c r="AN600" s="4">
        <v>30</v>
      </c>
      <c r="AO600" s="4">
        <v>191</v>
      </c>
      <c r="AP600" s="4">
        <v>187</v>
      </c>
      <c r="AQ600" s="4">
        <v>4.5999999999999996</v>
      </c>
      <c r="AR600" s="4">
        <v>195</v>
      </c>
      <c r="AS600" s="4" t="s">
        <v>155</v>
      </c>
      <c r="AT600" s="4">
        <v>2</v>
      </c>
      <c r="AU600" s="5">
        <v>0.78491898148148154</v>
      </c>
      <c r="AV600" s="4">
        <v>47.159250999999998</v>
      </c>
      <c r="AW600" s="4">
        <v>-88.489716000000001</v>
      </c>
      <c r="AX600" s="4">
        <v>313.7</v>
      </c>
      <c r="AY600" s="4">
        <v>33.6</v>
      </c>
      <c r="AZ600" s="4">
        <v>12</v>
      </c>
      <c r="BA600" s="4">
        <v>10</v>
      </c>
      <c r="BB600" s="4" t="s">
        <v>438</v>
      </c>
      <c r="BC600" s="4">
        <v>1.0753250000000001</v>
      </c>
      <c r="BD600" s="4">
        <v>1.4</v>
      </c>
      <c r="BE600" s="4">
        <v>2.150649</v>
      </c>
      <c r="BF600" s="4">
        <v>14.063000000000001</v>
      </c>
      <c r="BG600" s="4">
        <v>14.05</v>
      </c>
      <c r="BH600" s="4">
        <v>1</v>
      </c>
      <c r="BI600" s="4">
        <v>14.804</v>
      </c>
      <c r="BJ600" s="4">
        <v>1163.8050000000001</v>
      </c>
      <c r="BK600" s="4">
        <v>473.57100000000003</v>
      </c>
      <c r="BL600" s="4">
        <v>72.849000000000004</v>
      </c>
      <c r="BM600" s="4">
        <v>1.288</v>
      </c>
      <c r="BN600" s="4">
        <v>74.137</v>
      </c>
      <c r="BO600" s="4">
        <v>59.037999999999997</v>
      </c>
      <c r="BP600" s="4">
        <v>1.044</v>
      </c>
      <c r="BQ600" s="4">
        <v>60.082000000000001</v>
      </c>
      <c r="BR600" s="4">
        <v>372.10509999999999</v>
      </c>
      <c r="BU600" s="4">
        <v>86.536000000000001</v>
      </c>
      <c r="BW600" s="4">
        <v>867.74599999999998</v>
      </c>
      <c r="BX600" s="4">
        <v>0.391731</v>
      </c>
      <c r="BY600" s="4">
        <v>-5</v>
      </c>
      <c r="BZ600" s="4">
        <v>1.024</v>
      </c>
      <c r="CA600" s="4">
        <v>9.572927</v>
      </c>
      <c r="CB600" s="4">
        <v>20.684799999999999</v>
      </c>
    </row>
    <row r="601" spans="1:80">
      <c r="A601" s="2">
        <v>42440</v>
      </c>
      <c r="B601" s="32">
        <v>0.57677590277777779</v>
      </c>
      <c r="C601" s="4">
        <v>5.1219999999999999</v>
      </c>
      <c r="D601" s="4">
        <v>2.9752000000000001</v>
      </c>
      <c r="E601" s="4" t="s">
        <v>155</v>
      </c>
      <c r="F601" s="4">
        <v>29752.017828</v>
      </c>
      <c r="G601" s="4">
        <v>6789.6</v>
      </c>
      <c r="H601" s="4">
        <v>57.8</v>
      </c>
      <c r="I601" s="4">
        <v>46115.1</v>
      </c>
      <c r="K601" s="4">
        <v>7.89</v>
      </c>
      <c r="L601" s="4">
        <v>2052</v>
      </c>
      <c r="M601" s="4">
        <v>0.87929999999999997</v>
      </c>
      <c r="N601" s="4">
        <v>4.5041000000000002</v>
      </c>
      <c r="O601" s="4">
        <v>2.6162000000000001</v>
      </c>
      <c r="P601" s="4">
        <v>5970.2548999999999</v>
      </c>
      <c r="Q601" s="4">
        <v>50.825200000000002</v>
      </c>
      <c r="R601" s="4">
        <v>6021.1</v>
      </c>
      <c r="S601" s="4">
        <v>4838.4107999999997</v>
      </c>
      <c r="T601" s="4">
        <v>41.189700000000002</v>
      </c>
      <c r="U601" s="4">
        <v>4879.6000000000004</v>
      </c>
      <c r="V601" s="4">
        <v>46115.1</v>
      </c>
      <c r="Y601" s="4">
        <v>1804.3820000000001</v>
      </c>
      <c r="Z601" s="4">
        <v>0</v>
      </c>
      <c r="AA601" s="4">
        <v>6.9420999999999999</v>
      </c>
      <c r="AB601" s="4" t="s">
        <v>384</v>
      </c>
      <c r="AC601" s="4">
        <v>0</v>
      </c>
      <c r="AD601" s="4">
        <v>11.2</v>
      </c>
      <c r="AE601" s="4">
        <v>854</v>
      </c>
      <c r="AF601" s="4">
        <v>882</v>
      </c>
      <c r="AG601" s="4">
        <v>880</v>
      </c>
      <c r="AH601" s="4">
        <v>53</v>
      </c>
      <c r="AI601" s="4">
        <v>25.23</v>
      </c>
      <c r="AJ601" s="4">
        <v>0.57999999999999996</v>
      </c>
      <c r="AK601" s="4">
        <v>986</v>
      </c>
      <c r="AL601" s="4">
        <v>8</v>
      </c>
      <c r="AM601" s="4">
        <v>0</v>
      </c>
      <c r="AN601" s="4">
        <v>30</v>
      </c>
      <c r="AO601" s="4">
        <v>191</v>
      </c>
      <c r="AP601" s="4">
        <v>187.4</v>
      </c>
      <c r="AQ601" s="4">
        <v>4.5999999999999996</v>
      </c>
      <c r="AR601" s="4">
        <v>195</v>
      </c>
      <c r="AS601" s="4" t="s">
        <v>155</v>
      </c>
      <c r="AT601" s="4">
        <v>2</v>
      </c>
      <c r="AU601" s="5">
        <v>0.78493055555555558</v>
      </c>
      <c r="AV601" s="4">
        <v>47.159157999999998</v>
      </c>
      <c r="AW601" s="4">
        <v>-88.489585000000005</v>
      </c>
      <c r="AX601" s="4">
        <v>313.7</v>
      </c>
      <c r="AY601" s="4">
        <v>31.6</v>
      </c>
      <c r="AZ601" s="4">
        <v>12</v>
      </c>
      <c r="BA601" s="4">
        <v>10</v>
      </c>
      <c r="BB601" s="4" t="s">
        <v>438</v>
      </c>
      <c r="BC601" s="4">
        <v>0.95084900000000006</v>
      </c>
      <c r="BD601" s="4">
        <v>1.4245749999999999</v>
      </c>
      <c r="BE601" s="4">
        <v>1.9508490000000001</v>
      </c>
      <c r="BF601" s="4">
        <v>14.063000000000001</v>
      </c>
      <c r="BG601" s="4">
        <v>15.05</v>
      </c>
      <c r="BH601" s="4">
        <v>1.07</v>
      </c>
      <c r="BI601" s="4">
        <v>13.723000000000001</v>
      </c>
      <c r="BJ601" s="4">
        <v>1164.73</v>
      </c>
      <c r="BK601" s="4">
        <v>430.58699999999999</v>
      </c>
      <c r="BL601" s="4">
        <v>161.67599999999999</v>
      </c>
      <c r="BM601" s="4">
        <v>1.3759999999999999</v>
      </c>
      <c r="BN601" s="4">
        <v>163.053</v>
      </c>
      <c r="BO601" s="4">
        <v>131.02600000000001</v>
      </c>
      <c r="BP601" s="4">
        <v>1.115</v>
      </c>
      <c r="BQ601" s="4">
        <v>132.14099999999999</v>
      </c>
      <c r="BR601" s="4">
        <v>394.32679999999999</v>
      </c>
      <c r="BU601" s="4">
        <v>92.575000000000003</v>
      </c>
      <c r="BW601" s="4">
        <v>1305.2809999999999</v>
      </c>
      <c r="BX601" s="4">
        <v>0.322546</v>
      </c>
      <c r="BY601" s="4">
        <v>-5</v>
      </c>
      <c r="BZ601" s="4">
        <v>1.0257320000000001</v>
      </c>
      <c r="CA601" s="4">
        <v>7.8822179999999999</v>
      </c>
      <c r="CB601" s="4">
        <v>20.719785999999999</v>
      </c>
    </row>
    <row r="602" spans="1:80">
      <c r="A602" s="2">
        <v>42440</v>
      </c>
      <c r="B602" s="32">
        <v>0.57678747685185183</v>
      </c>
      <c r="C602" s="4">
        <v>5.23</v>
      </c>
      <c r="D602" s="4">
        <v>2.7976000000000001</v>
      </c>
      <c r="E602" s="4" t="s">
        <v>155</v>
      </c>
      <c r="F602" s="4">
        <v>27976.18015</v>
      </c>
      <c r="G602" s="4">
        <v>2767.5</v>
      </c>
      <c r="H602" s="4">
        <v>57.8</v>
      </c>
      <c r="I602" s="4">
        <v>46112.9</v>
      </c>
      <c r="K602" s="4">
        <v>9.9600000000000009</v>
      </c>
      <c r="L602" s="4">
        <v>2052</v>
      </c>
      <c r="M602" s="4">
        <v>0.88029999999999997</v>
      </c>
      <c r="N602" s="4">
        <v>4.6040000000000001</v>
      </c>
      <c r="O602" s="4">
        <v>2.4626999999999999</v>
      </c>
      <c r="P602" s="4">
        <v>2436.1975000000002</v>
      </c>
      <c r="Q602" s="4">
        <v>50.9116</v>
      </c>
      <c r="R602" s="4">
        <v>2487.1</v>
      </c>
      <c r="S602" s="4">
        <v>1974.3418999999999</v>
      </c>
      <c r="T602" s="4">
        <v>41.259799999999998</v>
      </c>
      <c r="U602" s="4">
        <v>2015.6</v>
      </c>
      <c r="V602" s="4">
        <v>46112.938199999997</v>
      </c>
      <c r="Y602" s="4">
        <v>1806.3209999999999</v>
      </c>
      <c r="Z602" s="4">
        <v>0</v>
      </c>
      <c r="AA602" s="4">
        <v>8.7719000000000005</v>
      </c>
      <c r="AB602" s="4" t="s">
        <v>384</v>
      </c>
      <c r="AC602" s="4">
        <v>0</v>
      </c>
      <c r="AD602" s="4">
        <v>11.3</v>
      </c>
      <c r="AE602" s="4">
        <v>854</v>
      </c>
      <c r="AF602" s="4">
        <v>883</v>
      </c>
      <c r="AG602" s="4">
        <v>880</v>
      </c>
      <c r="AH602" s="4">
        <v>53</v>
      </c>
      <c r="AI602" s="4">
        <v>25.23</v>
      </c>
      <c r="AJ602" s="4">
        <v>0.57999999999999996</v>
      </c>
      <c r="AK602" s="4">
        <v>986</v>
      </c>
      <c r="AL602" s="4">
        <v>8</v>
      </c>
      <c r="AM602" s="4">
        <v>0</v>
      </c>
      <c r="AN602" s="4">
        <v>30</v>
      </c>
      <c r="AO602" s="4">
        <v>191</v>
      </c>
      <c r="AP602" s="4">
        <v>188</v>
      </c>
      <c r="AQ602" s="4">
        <v>4.8</v>
      </c>
      <c r="AR602" s="4">
        <v>195</v>
      </c>
      <c r="AS602" s="4" t="s">
        <v>155</v>
      </c>
      <c r="AT602" s="4">
        <v>2</v>
      </c>
      <c r="AU602" s="5">
        <v>0.78494212962962961</v>
      </c>
      <c r="AV602" s="4">
        <v>47.159087999999997</v>
      </c>
      <c r="AW602" s="4">
        <v>-88.489481999999995</v>
      </c>
      <c r="AX602" s="4">
        <v>313.5</v>
      </c>
      <c r="AY602" s="4">
        <v>25.8</v>
      </c>
      <c r="AZ602" s="4">
        <v>12</v>
      </c>
      <c r="BA602" s="4">
        <v>11</v>
      </c>
      <c r="BB602" s="4" t="s">
        <v>420</v>
      </c>
      <c r="BC602" s="4">
        <v>0.82445100000000004</v>
      </c>
      <c r="BD602" s="4">
        <v>1.5</v>
      </c>
      <c r="BE602" s="4">
        <v>1.824451</v>
      </c>
      <c r="BF602" s="4">
        <v>14.063000000000001</v>
      </c>
      <c r="BG602" s="4">
        <v>15.16</v>
      </c>
      <c r="BH602" s="4">
        <v>1.08</v>
      </c>
      <c r="BI602" s="4">
        <v>13.601000000000001</v>
      </c>
      <c r="BJ602" s="4">
        <v>1196.079</v>
      </c>
      <c r="BK602" s="4">
        <v>407.19600000000003</v>
      </c>
      <c r="BL602" s="4">
        <v>66.278000000000006</v>
      </c>
      <c r="BM602" s="4">
        <v>1.385</v>
      </c>
      <c r="BN602" s="4">
        <v>67.662999999999997</v>
      </c>
      <c r="BO602" s="4">
        <v>53.713000000000001</v>
      </c>
      <c r="BP602" s="4">
        <v>1.1220000000000001</v>
      </c>
      <c r="BQ602" s="4">
        <v>54.835000000000001</v>
      </c>
      <c r="BR602" s="4">
        <v>396.13170000000002</v>
      </c>
      <c r="BU602" s="4">
        <v>93.102999999999994</v>
      </c>
      <c r="BW602" s="4">
        <v>1656.963</v>
      </c>
      <c r="BX602" s="4">
        <v>0.26462799999999997</v>
      </c>
      <c r="BY602" s="4">
        <v>-5</v>
      </c>
      <c r="BZ602" s="4">
        <v>1.0284329999999999</v>
      </c>
      <c r="CA602" s="4">
        <v>6.4668469999999996</v>
      </c>
      <c r="CB602" s="4">
        <v>20.774346999999999</v>
      </c>
    </row>
    <row r="603" spans="1:80">
      <c r="A603" s="2">
        <v>42440</v>
      </c>
      <c r="B603" s="32">
        <v>0.57679905092592587</v>
      </c>
      <c r="C603" s="4">
        <v>5.399</v>
      </c>
      <c r="D603" s="4">
        <v>2.9950000000000001</v>
      </c>
      <c r="E603" s="4" t="s">
        <v>155</v>
      </c>
      <c r="F603" s="4">
        <v>29950.112359999999</v>
      </c>
      <c r="G603" s="4">
        <v>-17102.5</v>
      </c>
      <c r="H603" s="4">
        <v>58.4</v>
      </c>
      <c r="I603" s="4">
        <v>46112.3</v>
      </c>
      <c r="K603" s="4">
        <v>10.77</v>
      </c>
      <c r="L603" s="4">
        <v>2052</v>
      </c>
      <c r="M603" s="4">
        <v>0.87690000000000001</v>
      </c>
      <c r="N603" s="4">
        <v>4.7346000000000004</v>
      </c>
      <c r="O603" s="4">
        <v>2.6263000000000001</v>
      </c>
      <c r="P603" s="4">
        <v>0</v>
      </c>
      <c r="Q603" s="4">
        <v>51.179499999999997</v>
      </c>
      <c r="R603" s="4">
        <v>51.2</v>
      </c>
      <c r="S603" s="4">
        <v>0</v>
      </c>
      <c r="T603" s="4">
        <v>41.476900000000001</v>
      </c>
      <c r="U603" s="4">
        <v>41.5</v>
      </c>
      <c r="V603" s="4">
        <v>46112.3</v>
      </c>
      <c r="Y603" s="4">
        <v>1799.403</v>
      </c>
      <c r="Z603" s="4">
        <v>0</v>
      </c>
      <c r="AA603" s="4">
        <v>9.4426000000000005</v>
      </c>
      <c r="AB603" s="4" t="s">
        <v>384</v>
      </c>
      <c r="AC603" s="4">
        <v>0</v>
      </c>
      <c r="AD603" s="4">
        <v>11.3</v>
      </c>
      <c r="AE603" s="4">
        <v>853</v>
      </c>
      <c r="AF603" s="4">
        <v>881</v>
      </c>
      <c r="AG603" s="4">
        <v>879</v>
      </c>
      <c r="AH603" s="4">
        <v>53</v>
      </c>
      <c r="AI603" s="4">
        <v>25.23</v>
      </c>
      <c r="AJ603" s="4">
        <v>0.57999999999999996</v>
      </c>
      <c r="AK603" s="4">
        <v>986</v>
      </c>
      <c r="AL603" s="4">
        <v>8</v>
      </c>
      <c r="AM603" s="4">
        <v>0</v>
      </c>
      <c r="AN603" s="4">
        <v>30</v>
      </c>
      <c r="AO603" s="4">
        <v>191</v>
      </c>
      <c r="AP603" s="4">
        <v>188</v>
      </c>
      <c r="AQ603" s="4">
        <v>4.9000000000000004</v>
      </c>
      <c r="AR603" s="4">
        <v>195</v>
      </c>
      <c r="AS603" s="4" t="s">
        <v>155</v>
      </c>
      <c r="AT603" s="4">
        <v>2</v>
      </c>
      <c r="AU603" s="5">
        <v>0.78495370370370365</v>
      </c>
      <c r="AV603" s="4">
        <v>47.159053</v>
      </c>
      <c r="AW603" s="4">
        <v>-88.489411000000004</v>
      </c>
      <c r="AX603" s="4">
        <v>313.5</v>
      </c>
      <c r="AY603" s="4">
        <v>20.100000000000001</v>
      </c>
      <c r="AZ603" s="4">
        <v>12</v>
      </c>
      <c r="BA603" s="4">
        <v>11</v>
      </c>
      <c r="BB603" s="4" t="s">
        <v>420</v>
      </c>
      <c r="BC603" s="4">
        <v>0.9</v>
      </c>
      <c r="BD603" s="4">
        <v>1.524276</v>
      </c>
      <c r="BE603" s="4">
        <v>1.9</v>
      </c>
      <c r="BF603" s="4">
        <v>14.063000000000001</v>
      </c>
      <c r="BG603" s="4">
        <v>14.73</v>
      </c>
      <c r="BH603" s="4">
        <v>1.05</v>
      </c>
      <c r="BI603" s="4">
        <v>14.038</v>
      </c>
      <c r="BJ603" s="4">
        <v>1199.6659999999999</v>
      </c>
      <c r="BK603" s="4">
        <v>423.553</v>
      </c>
      <c r="BL603" s="4">
        <v>0</v>
      </c>
      <c r="BM603" s="4">
        <v>1.3580000000000001</v>
      </c>
      <c r="BN603" s="4">
        <v>1.3580000000000001</v>
      </c>
      <c r="BO603" s="4">
        <v>0</v>
      </c>
      <c r="BP603" s="4">
        <v>1.101</v>
      </c>
      <c r="BQ603" s="4">
        <v>1.101</v>
      </c>
      <c r="BR603" s="4">
        <v>386.36169999999998</v>
      </c>
      <c r="BU603" s="4">
        <v>90.46</v>
      </c>
      <c r="BW603" s="4">
        <v>1739.69</v>
      </c>
      <c r="BX603" s="4">
        <v>0.22869100000000001</v>
      </c>
      <c r="BY603" s="4">
        <v>-5</v>
      </c>
      <c r="BZ603" s="4">
        <v>1.029433</v>
      </c>
      <c r="CA603" s="4">
        <v>5.5886360000000002</v>
      </c>
      <c r="CB603" s="4">
        <v>20.794547000000001</v>
      </c>
    </row>
    <row r="604" spans="1:80">
      <c r="A604" s="2">
        <v>42440</v>
      </c>
      <c r="B604" s="32">
        <v>0.57681062500000002</v>
      </c>
      <c r="C604" s="4">
        <v>5.7990000000000004</v>
      </c>
      <c r="D604" s="4">
        <v>3.7134999999999998</v>
      </c>
      <c r="E604" s="4" t="s">
        <v>155</v>
      </c>
      <c r="F604" s="4">
        <v>37135.152488</v>
      </c>
      <c r="G604" s="4">
        <v>-8745</v>
      </c>
      <c r="H604" s="4">
        <v>60.2</v>
      </c>
      <c r="I604" s="4">
        <v>46112.1</v>
      </c>
      <c r="K604" s="4">
        <v>10.86</v>
      </c>
      <c r="L604" s="4">
        <v>2052</v>
      </c>
      <c r="M604" s="4">
        <v>0.86629999999999996</v>
      </c>
      <c r="N604" s="4">
        <v>5.0235000000000003</v>
      </c>
      <c r="O604" s="4">
        <v>3.2170999999999998</v>
      </c>
      <c r="P604" s="4">
        <v>0</v>
      </c>
      <c r="Q604" s="4">
        <v>52.152200000000001</v>
      </c>
      <c r="R604" s="4">
        <v>52.2</v>
      </c>
      <c r="S604" s="4">
        <v>0</v>
      </c>
      <c r="T604" s="4">
        <v>42.263399999999997</v>
      </c>
      <c r="U604" s="4">
        <v>42.3</v>
      </c>
      <c r="V604" s="4">
        <v>46112.1</v>
      </c>
      <c r="Y604" s="4">
        <v>1777.68</v>
      </c>
      <c r="Z604" s="4">
        <v>0</v>
      </c>
      <c r="AA604" s="4">
        <v>9.4059000000000008</v>
      </c>
      <c r="AB604" s="4" t="s">
        <v>384</v>
      </c>
      <c r="AC604" s="4">
        <v>0</v>
      </c>
      <c r="AD604" s="4">
        <v>11.3</v>
      </c>
      <c r="AE604" s="4">
        <v>853</v>
      </c>
      <c r="AF604" s="4">
        <v>880</v>
      </c>
      <c r="AG604" s="4">
        <v>880</v>
      </c>
      <c r="AH604" s="4">
        <v>53</v>
      </c>
      <c r="AI604" s="4">
        <v>25.22</v>
      </c>
      <c r="AJ604" s="4">
        <v>0.57999999999999996</v>
      </c>
      <c r="AK604" s="4">
        <v>986</v>
      </c>
      <c r="AL604" s="4">
        <v>8</v>
      </c>
      <c r="AM604" s="4">
        <v>0</v>
      </c>
      <c r="AN604" s="4">
        <v>30</v>
      </c>
      <c r="AO604" s="4">
        <v>191</v>
      </c>
      <c r="AP604" s="4">
        <v>187.6</v>
      </c>
      <c r="AQ604" s="4">
        <v>4.8</v>
      </c>
      <c r="AR604" s="4">
        <v>195</v>
      </c>
      <c r="AS604" s="4" t="s">
        <v>155</v>
      </c>
      <c r="AT604" s="4">
        <v>2</v>
      </c>
      <c r="AU604" s="5">
        <v>0.7849652777777778</v>
      </c>
      <c r="AV604" s="4">
        <v>47.159036999999998</v>
      </c>
      <c r="AW604" s="4">
        <v>-88.489351999999997</v>
      </c>
      <c r="AX604" s="4">
        <v>313.5</v>
      </c>
      <c r="AY604" s="4">
        <v>15</v>
      </c>
      <c r="AZ604" s="4">
        <v>12</v>
      </c>
      <c r="BA604" s="4">
        <v>11</v>
      </c>
      <c r="BB604" s="4" t="s">
        <v>420</v>
      </c>
      <c r="BC604" s="4">
        <v>0.9</v>
      </c>
      <c r="BD604" s="4">
        <v>1.6</v>
      </c>
      <c r="BE604" s="4">
        <v>1.9</v>
      </c>
      <c r="BF604" s="4">
        <v>14.063000000000001</v>
      </c>
      <c r="BG604" s="4">
        <v>13.52</v>
      </c>
      <c r="BH604" s="4">
        <v>0.96</v>
      </c>
      <c r="BI604" s="4">
        <v>15.430999999999999</v>
      </c>
      <c r="BJ604" s="4">
        <v>1185.4749999999999</v>
      </c>
      <c r="BK604" s="4">
        <v>483.19900000000001</v>
      </c>
      <c r="BL604" s="4">
        <v>0</v>
      </c>
      <c r="BM604" s="4">
        <v>1.2889999999999999</v>
      </c>
      <c r="BN604" s="4">
        <v>1.2889999999999999</v>
      </c>
      <c r="BO604" s="4">
        <v>0</v>
      </c>
      <c r="BP604" s="4">
        <v>1.044</v>
      </c>
      <c r="BQ604" s="4">
        <v>1.044</v>
      </c>
      <c r="BR604" s="4">
        <v>359.83080000000001</v>
      </c>
      <c r="BU604" s="4">
        <v>83.231999999999999</v>
      </c>
      <c r="BW604" s="4">
        <v>1613.943</v>
      </c>
      <c r="BX604" s="4">
        <v>0.22927800000000001</v>
      </c>
      <c r="BY604" s="4">
        <v>-5</v>
      </c>
      <c r="BZ604" s="4">
        <v>1.0304329999999999</v>
      </c>
      <c r="CA604" s="4">
        <v>5.6029809999999998</v>
      </c>
      <c r="CB604" s="4">
        <v>20.814747000000001</v>
      </c>
    </row>
    <row r="605" spans="1:80">
      <c r="A605" s="2">
        <v>42440</v>
      </c>
      <c r="B605" s="32">
        <v>0.57682219907407406</v>
      </c>
      <c r="C605" s="4">
        <v>6.375</v>
      </c>
      <c r="D605" s="4">
        <v>4.4566999999999997</v>
      </c>
      <c r="E605" s="4" t="s">
        <v>155</v>
      </c>
      <c r="F605" s="4">
        <v>44566.934189</v>
      </c>
      <c r="G605" s="4">
        <v>6949.7</v>
      </c>
      <c r="H605" s="4">
        <v>62.6</v>
      </c>
      <c r="I605" s="4">
        <v>46114.1</v>
      </c>
      <c r="K605" s="4">
        <v>10.26</v>
      </c>
      <c r="L605" s="4">
        <v>2052</v>
      </c>
      <c r="M605" s="4">
        <v>0.85419999999999996</v>
      </c>
      <c r="N605" s="4">
        <v>5.4451999999999998</v>
      </c>
      <c r="O605" s="4">
        <v>3.8067000000000002</v>
      </c>
      <c r="P605" s="4">
        <v>5936.1860999999999</v>
      </c>
      <c r="Q605" s="4">
        <v>53.5015</v>
      </c>
      <c r="R605" s="4">
        <v>5989.7</v>
      </c>
      <c r="S605" s="4">
        <v>4810.3297000000002</v>
      </c>
      <c r="T605" s="4">
        <v>43.354399999999998</v>
      </c>
      <c r="U605" s="4">
        <v>4853.7</v>
      </c>
      <c r="V605" s="4">
        <v>46114.1</v>
      </c>
      <c r="Y605" s="4">
        <v>1752.742</v>
      </c>
      <c r="Z605" s="4">
        <v>0</v>
      </c>
      <c r="AA605" s="4">
        <v>8.7612000000000005</v>
      </c>
      <c r="AB605" s="4" t="s">
        <v>384</v>
      </c>
      <c r="AC605" s="4">
        <v>0</v>
      </c>
      <c r="AD605" s="4">
        <v>11.3</v>
      </c>
      <c r="AE605" s="4">
        <v>852</v>
      </c>
      <c r="AF605" s="4">
        <v>879</v>
      </c>
      <c r="AG605" s="4">
        <v>880</v>
      </c>
      <c r="AH605" s="4">
        <v>53</v>
      </c>
      <c r="AI605" s="4">
        <v>25.2</v>
      </c>
      <c r="AJ605" s="4">
        <v>0.57999999999999996</v>
      </c>
      <c r="AK605" s="4">
        <v>987</v>
      </c>
      <c r="AL605" s="4">
        <v>8</v>
      </c>
      <c r="AM605" s="4">
        <v>0</v>
      </c>
      <c r="AN605" s="4">
        <v>30</v>
      </c>
      <c r="AO605" s="4">
        <v>191</v>
      </c>
      <c r="AP605" s="4">
        <v>187</v>
      </c>
      <c r="AQ605" s="4">
        <v>5</v>
      </c>
      <c r="AR605" s="4">
        <v>195</v>
      </c>
      <c r="AS605" s="4" t="s">
        <v>155</v>
      </c>
      <c r="AT605" s="4">
        <v>2</v>
      </c>
      <c r="AU605" s="5">
        <v>0.78497685185185195</v>
      </c>
      <c r="AV605" s="4">
        <v>47.159022999999998</v>
      </c>
      <c r="AW605" s="4">
        <v>-88.489309000000006</v>
      </c>
      <c r="AX605" s="4">
        <v>313.7</v>
      </c>
      <c r="AY605" s="4">
        <v>11.2</v>
      </c>
      <c r="AZ605" s="4">
        <v>12</v>
      </c>
      <c r="BA605" s="4">
        <v>11</v>
      </c>
      <c r="BB605" s="4" t="s">
        <v>420</v>
      </c>
      <c r="BC605" s="4">
        <v>0.92407600000000001</v>
      </c>
      <c r="BD605" s="4">
        <v>1.6</v>
      </c>
      <c r="BE605" s="4">
        <v>1.9240759999999999</v>
      </c>
      <c r="BF605" s="4">
        <v>14.063000000000001</v>
      </c>
      <c r="BG605" s="4">
        <v>12.33</v>
      </c>
      <c r="BH605" s="4">
        <v>0.88</v>
      </c>
      <c r="BI605" s="4">
        <v>17.074000000000002</v>
      </c>
      <c r="BJ605" s="4">
        <v>1190.9559999999999</v>
      </c>
      <c r="BK605" s="4">
        <v>529.92200000000003</v>
      </c>
      <c r="BL605" s="4">
        <v>135.964</v>
      </c>
      <c r="BM605" s="4">
        <v>1.2250000000000001</v>
      </c>
      <c r="BN605" s="4">
        <v>137.19</v>
      </c>
      <c r="BO605" s="4">
        <v>110.17700000000001</v>
      </c>
      <c r="BP605" s="4">
        <v>0.99299999999999999</v>
      </c>
      <c r="BQ605" s="4">
        <v>111.17</v>
      </c>
      <c r="BR605" s="4">
        <v>333.51190000000003</v>
      </c>
      <c r="BU605" s="4">
        <v>76.058000000000007</v>
      </c>
      <c r="BW605" s="4">
        <v>1393.29</v>
      </c>
      <c r="BX605" s="4">
        <v>0.23164999999999999</v>
      </c>
      <c r="BY605" s="4">
        <v>-5</v>
      </c>
      <c r="BZ605" s="4">
        <v>1.0301340000000001</v>
      </c>
      <c r="CA605" s="4">
        <v>5.6609470000000002</v>
      </c>
      <c r="CB605" s="4">
        <v>20.808706999999998</v>
      </c>
    </row>
    <row r="606" spans="1:80">
      <c r="A606" s="2">
        <v>42440</v>
      </c>
      <c r="B606" s="32">
        <v>0.57683377314814821</v>
      </c>
      <c r="C606" s="4">
        <v>7.2439999999999998</v>
      </c>
      <c r="D606" s="4">
        <v>4.6138000000000003</v>
      </c>
      <c r="E606" s="4" t="s">
        <v>155</v>
      </c>
      <c r="F606" s="4">
        <v>46138.484086999997</v>
      </c>
      <c r="G606" s="4">
        <v>2111.9</v>
      </c>
      <c r="H606" s="4">
        <v>62.8</v>
      </c>
      <c r="I606" s="4">
        <v>46113.7</v>
      </c>
      <c r="K606" s="4">
        <v>8.9499999999999993</v>
      </c>
      <c r="L606" s="4">
        <v>2052</v>
      </c>
      <c r="M606" s="4">
        <v>0.84560000000000002</v>
      </c>
      <c r="N606" s="4">
        <v>6.1257000000000001</v>
      </c>
      <c r="O606" s="4">
        <v>3.9016000000000002</v>
      </c>
      <c r="P606" s="4">
        <v>1785.8643</v>
      </c>
      <c r="Q606" s="4">
        <v>53.105200000000004</v>
      </c>
      <c r="R606" s="4">
        <v>1839</v>
      </c>
      <c r="S606" s="4">
        <v>1447.1575</v>
      </c>
      <c r="T606" s="4">
        <v>43.033200000000001</v>
      </c>
      <c r="U606" s="4">
        <v>1490.2</v>
      </c>
      <c r="V606" s="4">
        <v>46113.7</v>
      </c>
      <c r="Y606" s="4">
        <v>1735.22</v>
      </c>
      <c r="Z606" s="4">
        <v>0</v>
      </c>
      <c r="AA606" s="4">
        <v>7.5670000000000002</v>
      </c>
      <c r="AB606" s="4" t="s">
        <v>384</v>
      </c>
      <c r="AC606" s="4">
        <v>0</v>
      </c>
      <c r="AD606" s="4">
        <v>11.3</v>
      </c>
      <c r="AE606" s="4">
        <v>854</v>
      </c>
      <c r="AF606" s="4">
        <v>878</v>
      </c>
      <c r="AG606" s="4">
        <v>880</v>
      </c>
      <c r="AH606" s="4">
        <v>53</v>
      </c>
      <c r="AI606" s="4">
        <v>25.2</v>
      </c>
      <c r="AJ606" s="4">
        <v>0.57999999999999996</v>
      </c>
      <c r="AK606" s="4">
        <v>987</v>
      </c>
      <c r="AL606" s="4">
        <v>8</v>
      </c>
      <c r="AM606" s="4">
        <v>0</v>
      </c>
      <c r="AN606" s="4">
        <v>30</v>
      </c>
      <c r="AO606" s="4">
        <v>191</v>
      </c>
      <c r="AP606" s="4">
        <v>187</v>
      </c>
      <c r="AQ606" s="4">
        <v>5.0999999999999996</v>
      </c>
      <c r="AR606" s="4">
        <v>195</v>
      </c>
      <c r="AS606" s="4" t="s">
        <v>155</v>
      </c>
      <c r="AT606" s="4">
        <v>2</v>
      </c>
      <c r="AU606" s="5">
        <v>0.78498842592592588</v>
      </c>
      <c r="AV606" s="4">
        <v>47.159013000000002</v>
      </c>
      <c r="AW606" s="4">
        <v>-88.489279999999994</v>
      </c>
      <c r="AX606" s="4">
        <v>313.8</v>
      </c>
      <c r="AY606" s="4">
        <v>8.1</v>
      </c>
      <c r="AZ606" s="4">
        <v>12</v>
      </c>
      <c r="BA606" s="4">
        <v>11</v>
      </c>
      <c r="BB606" s="4" t="s">
        <v>420</v>
      </c>
      <c r="BC606" s="4">
        <v>1</v>
      </c>
      <c r="BD606" s="4">
        <v>1.6</v>
      </c>
      <c r="BE606" s="4">
        <v>2</v>
      </c>
      <c r="BF606" s="4">
        <v>14.063000000000001</v>
      </c>
      <c r="BG606" s="4">
        <v>11.61</v>
      </c>
      <c r="BH606" s="4">
        <v>0.83</v>
      </c>
      <c r="BI606" s="4">
        <v>18.256</v>
      </c>
      <c r="BJ606" s="4">
        <v>1268.643</v>
      </c>
      <c r="BK606" s="4">
        <v>514.28099999999995</v>
      </c>
      <c r="BL606" s="4">
        <v>38.731999999999999</v>
      </c>
      <c r="BM606" s="4">
        <v>1.1519999999999999</v>
      </c>
      <c r="BN606" s="4">
        <v>39.884</v>
      </c>
      <c r="BO606" s="4">
        <v>31.385999999999999</v>
      </c>
      <c r="BP606" s="4">
        <v>0.93300000000000005</v>
      </c>
      <c r="BQ606" s="4">
        <v>32.319000000000003</v>
      </c>
      <c r="BR606" s="4">
        <v>315.79790000000003</v>
      </c>
      <c r="BU606" s="4">
        <v>71.299000000000007</v>
      </c>
      <c r="BW606" s="4">
        <v>1139.4760000000001</v>
      </c>
      <c r="BX606" s="4">
        <v>0.27602100000000002</v>
      </c>
      <c r="BY606" s="4">
        <v>-5</v>
      </c>
      <c r="BZ606" s="4">
        <v>1.0302990000000001</v>
      </c>
      <c r="CA606" s="4">
        <v>6.7452629999999996</v>
      </c>
      <c r="CB606" s="4">
        <v>20.81204</v>
      </c>
    </row>
    <row r="607" spans="1:80">
      <c r="A607" s="2">
        <v>42440</v>
      </c>
      <c r="B607" s="32">
        <v>0.57684534722222225</v>
      </c>
      <c r="C607" s="4">
        <v>7.8</v>
      </c>
      <c r="D607" s="4">
        <v>4.3605999999999998</v>
      </c>
      <c r="E607" s="4" t="s">
        <v>155</v>
      </c>
      <c r="F607" s="4">
        <v>43606.201549999998</v>
      </c>
      <c r="G607" s="4">
        <v>2284.9</v>
      </c>
      <c r="H607" s="4">
        <v>62.8</v>
      </c>
      <c r="I607" s="4">
        <v>46113.5</v>
      </c>
      <c r="K607" s="4">
        <v>7.41</v>
      </c>
      <c r="L607" s="4">
        <v>2052</v>
      </c>
      <c r="M607" s="4">
        <v>0.84370000000000001</v>
      </c>
      <c r="N607" s="4">
        <v>6.5811999999999999</v>
      </c>
      <c r="O607" s="4">
        <v>3.6791</v>
      </c>
      <c r="P607" s="4">
        <v>1927.7644</v>
      </c>
      <c r="Q607" s="4">
        <v>52.9848</v>
      </c>
      <c r="R607" s="4">
        <v>1980.7</v>
      </c>
      <c r="S607" s="4">
        <v>1562.211</v>
      </c>
      <c r="T607" s="4">
        <v>42.9375</v>
      </c>
      <c r="U607" s="4">
        <v>1605.1</v>
      </c>
      <c r="V607" s="4">
        <v>46113.5</v>
      </c>
      <c r="Y607" s="4">
        <v>1731.287</v>
      </c>
      <c r="Z607" s="4">
        <v>0</v>
      </c>
      <c r="AA607" s="4">
        <v>6.2521000000000004</v>
      </c>
      <c r="AB607" s="4" t="s">
        <v>384</v>
      </c>
      <c r="AC607" s="4">
        <v>0</v>
      </c>
      <c r="AD607" s="4">
        <v>11.3</v>
      </c>
      <c r="AE607" s="4">
        <v>855</v>
      </c>
      <c r="AF607" s="4">
        <v>878</v>
      </c>
      <c r="AG607" s="4">
        <v>881</v>
      </c>
      <c r="AH607" s="4">
        <v>53</v>
      </c>
      <c r="AI607" s="4">
        <v>25.21</v>
      </c>
      <c r="AJ607" s="4">
        <v>0.57999999999999996</v>
      </c>
      <c r="AK607" s="4">
        <v>987</v>
      </c>
      <c r="AL607" s="4">
        <v>8</v>
      </c>
      <c r="AM607" s="4">
        <v>0</v>
      </c>
      <c r="AN607" s="4">
        <v>30</v>
      </c>
      <c r="AO607" s="4">
        <v>191</v>
      </c>
      <c r="AP607" s="4">
        <v>187</v>
      </c>
      <c r="AQ607" s="4">
        <v>5</v>
      </c>
      <c r="AR607" s="4">
        <v>195</v>
      </c>
      <c r="AS607" s="4" t="s">
        <v>155</v>
      </c>
      <c r="AT607" s="4">
        <v>2</v>
      </c>
      <c r="AU607" s="5">
        <v>0.78500000000000003</v>
      </c>
      <c r="AV607" s="4">
        <v>47.159022</v>
      </c>
      <c r="AW607" s="4">
        <v>-88.489260000000002</v>
      </c>
      <c r="AX607" s="4">
        <v>314</v>
      </c>
      <c r="AY607" s="4">
        <v>5.2</v>
      </c>
      <c r="AZ607" s="4">
        <v>12</v>
      </c>
      <c r="BA607" s="4">
        <v>11</v>
      </c>
      <c r="BB607" s="4" t="s">
        <v>420</v>
      </c>
      <c r="BC607" s="4">
        <v>1</v>
      </c>
      <c r="BD607" s="4">
        <v>1.6</v>
      </c>
      <c r="BE607" s="4">
        <v>2</v>
      </c>
      <c r="BF607" s="4">
        <v>14.063000000000001</v>
      </c>
      <c r="BG607" s="4">
        <v>11.46</v>
      </c>
      <c r="BH607" s="4">
        <v>0.81</v>
      </c>
      <c r="BI607" s="4">
        <v>18.524999999999999</v>
      </c>
      <c r="BJ607" s="4">
        <v>1341.5719999999999</v>
      </c>
      <c r="BK607" s="4">
        <v>477.33699999999999</v>
      </c>
      <c r="BL607" s="4">
        <v>41.152999999999999</v>
      </c>
      <c r="BM607" s="4">
        <v>1.131</v>
      </c>
      <c r="BN607" s="4">
        <v>42.283999999999999</v>
      </c>
      <c r="BO607" s="4">
        <v>33.348999999999997</v>
      </c>
      <c r="BP607" s="4">
        <v>0.91700000000000004</v>
      </c>
      <c r="BQ607" s="4">
        <v>34.265999999999998</v>
      </c>
      <c r="BR607" s="4">
        <v>310.83710000000002</v>
      </c>
      <c r="BU607" s="4">
        <v>70.02</v>
      </c>
      <c r="BW607" s="4">
        <v>926.68499999999995</v>
      </c>
      <c r="BX607" s="4">
        <v>0.29786600000000002</v>
      </c>
      <c r="BY607" s="4">
        <v>-5</v>
      </c>
      <c r="BZ607" s="4">
        <v>1.0315669999999999</v>
      </c>
      <c r="CA607" s="4">
        <v>7.2790999999999997</v>
      </c>
      <c r="CB607" s="4">
        <v>20.837653</v>
      </c>
    </row>
    <row r="608" spans="1:80">
      <c r="A608" s="2">
        <v>42440</v>
      </c>
      <c r="B608" s="32">
        <v>0.57685692129629629</v>
      </c>
      <c r="C608" s="4">
        <v>7.4290000000000003</v>
      </c>
      <c r="D608" s="4">
        <v>4.8037999999999998</v>
      </c>
      <c r="E608" s="4" t="s">
        <v>155</v>
      </c>
      <c r="F608" s="4">
        <v>48037.590361000002</v>
      </c>
      <c r="G608" s="4">
        <v>2063</v>
      </c>
      <c r="H608" s="4">
        <v>62.9</v>
      </c>
      <c r="I608" s="4">
        <v>46114.1</v>
      </c>
      <c r="K608" s="4">
        <v>6.33</v>
      </c>
      <c r="L608" s="4">
        <v>2052</v>
      </c>
      <c r="M608" s="4">
        <v>0.84230000000000005</v>
      </c>
      <c r="N608" s="4">
        <v>6.2572000000000001</v>
      </c>
      <c r="O608" s="4">
        <v>4.0461999999999998</v>
      </c>
      <c r="P608" s="4">
        <v>1737.6270999999999</v>
      </c>
      <c r="Q608" s="4">
        <v>52.980499999999999</v>
      </c>
      <c r="R608" s="4">
        <v>1790.6</v>
      </c>
      <c r="S608" s="4">
        <v>1408.2068999999999</v>
      </c>
      <c r="T608" s="4">
        <v>42.936399999999999</v>
      </c>
      <c r="U608" s="4">
        <v>1451.1</v>
      </c>
      <c r="V608" s="4">
        <v>46114.1</v>
      </c>
      <c r="Y608" s="4">
        <v>1728.395</v>
      </c>
      <c r="Z608" s="4">
        <v>0</v>
      </c>
      <c r="AA608" s="4">
        <v>5.3311999999999999</v>
      </c>
      <c r="AB608" s="4" t="s">
        <v>384</v>
      </c>
      <c r="AC608" s="4">
        <v>0</v>
      </c>
      <c r="AD608" s="4">
        <v>11.3</v>
      </c>
      <c r="AE608" s="4">
        <v>854</v>
      </c>
      <c r="AF608" s="4">
        <v>878</v>
      </c>
      <c r="AG608" s="4">
        <v>881</v>
      </c>
      <c r="AH608" s="4">
        <v>53</v>
      </c>
      <c r="AI608" s="4">
        <v>25.23</v>
      </c>
      <c r="AJ608" s="4">
        <v>0.57999999999999996</v>
      </c>
      <c r="AK608" s="4">
        <v>986</v>
      </c>
      <c r="AL608" s="4">
        <v>8</v>
      </c>
      <c r="AM608" s="4">
        <v>0</v>
      </c>
      <c r="AN608" s="4">
        <v>30</v>
      </c>
      <c r="AO608" s="4">
        <v>191</v>
      </c>
      <c r="AP608" s="4">
        <v>187.4</v>
      </c>
      <c r="AQ608" s="4">
        <v>5.0999999999999996</v>
      </c>
      <c r="AR608" s="4">
        <v>195</v>
      </c>
      <c r="AS608" s="4" t="s">
        <v>155</v>
      </c>
      <c r="AT608" s="4">
        <v>2</v>
      </c>
      <c r="AU608" s="5">
        <v>0.78501157407407407</v>
      </c>
      <c r="AV608" s="4">
        <v>47.159039999999997</v>
      </c>
      <c r="AW608" s="4">
        <v>-88.489237000000003</v>
      </c>
      <c r="AX608" s="4">
        <v>314</v>
      </c>
      <c r="AY608" s="4">
        <v>4.5999999999999996</v>
      </c>
      <c r="AZ608" s="4">
        <v>12</v>
      </c>
      <c r="BA608" s="4">
        <v>11</v>
      </c>
      <c r="BB608" s="4" t="s">
        <v>420</v>
      </c>
      <c r="BC608" s="4">
        <v>1.024875</v>
      </c>
      <c r="BD608" s="4">
        <v>1.6248750000000001</v>
      </c>
      <c r="BE608" s="4">
        <v>2.0248750000000002</v>
      </c>
      <c r="BF608" s="4">
        <v>14.063000000000001</v>
      </c>
      <c r="BG608" s="4">
        <v>11.35</v>
      </c>
      <c r="BH608" s="4">
        <v>0.81</v>
      </c>
      <c r="BI608" s="4">
        <v>18.722999999999999</v>
      </c>
      <c r="BJ608" s="4">
        <v>1271.818</v>
      </c>
      <c r="BK608" s="4">
        <v>523.44100000000003</v>
      </c>
      <c r="BL608" s="4">
        <v>36.985999999999997</v>
      </c>
      <c r="BM608" s="4">
        <v>1.1279999999999999</v>
      </c>
      <c r="BN608" s="4">
        <v>38.113999999999997</v>
      </c>
      <c r="BO608" s="4">
        <v>29.974</v>
      </c>
      <c r="BP608" s="4">
        <v>0.91400000000000003</v>
      </c>
      <c r="BQ608" s="4">
        <v>30.888000000000002</v>
      </c>
      <c r="BR608" s="4">
        <v>309.93729999999999</v>
      </c>
      <c r="BU608" s="4">
        <v>69.7</v>
      </c>
      <c r="BW608" s="4">
        <v>787.89400000000001</v>
      </c>
      <c r="BX608" s="4">
        <v>0.344032</v>
      </c>
      <c r="BY608" s="4">
        <v>-5</v>
      </c>
      <c r="BZ608" s="4">
        <v>1.031433</v>
      </c>
      <c r="CA608" s="4">
        <v>8.4072820000000004</v>
      </c>
      <c r="CB608" s="4">
        <v>20.834947</v>
      </c>
    </row>
    <row r="609" spans="1:80">
      <c r="A609" s="2">
        <v>42440</v>
      </c>
      <c r="B609" s="32">
        <v>0.57686849537037033</v>
      </c>
      <c r="C609" s="4">
        <v>7.2610000000000001</v>
      </c>
      <c r="D609" s="4">
        <v>5.0156000000000001</v>
      </c>
      <c r="E609" s="4" t="s">
        <v>155</v>
      </c>
      <c r="F609" s="4">
        <v>50155.623916999997</v>
      </c>
      <c r="G609" s="4">
        <v>6963.8</v>
      </c>
      <c r="H609" s="4">
        <v>62.9</v>
      </c>
      <c r="I609" s="4">
        <v>46113.599999999999</v>
      </c>
      <c r="K609" s="4">
        <v>5.72</v>
      </c>
      <c r="L609" s="4">
        <v>2052</v>
      </c>
      <c r="M609" s="4">
        <v>0.84150000000000003</v>
      </c>
      <c r="N609" s="4">
        <v>6.1101999999999999</v>
      </c>
      <c r="O609" s="4">
        <v>4.2207999999999997</v>
      </c>
      <c r="P609" s="4">
        <v>5860.2741999999998</v>
      </c>
      <c r="Q609" s="4">
        <v>52.932400000000001</v>
      </c>
      <c r="R609" s="4">
        <v>5913.2</v>
      </c>
      <c r="S609" s="4">
        <v>4749.0788000000002</v>
      </c>
      <c r="T609" s="4">
        <v>42.895600000000002</v>
      </c>
      <c r="U609" s="4">
        <v>4792</v>
      </c>
      <c r="V609" s="4">
        <v>46113.599999999999</v>
      </c>
      <c r="Y609" s="4">
        <v>1726.825</v>
      </c>
      <c r="Z609" s="4">
        <v>0</v>
      </c>
      <c r="AA609" s="4">
        <v>4.8102</v>
      </c>
      <c r="AB609" s="4" t="s">
        <v>384</v>
      </c>
      <c r="AC609" s="4">
        <v>0</v>
      </c>
      <c r="AD609" s="4">
        <v>11.3</v>
      </c>
      <c r="AE609" s="4">
        <v>854</v>
      </c>
      <c r="AF609" s="4">
        <v>878</v>
      </c>
      <c r="AG609" s="4">
        <v>881</v>
      </c>
      <c r="AH609" s="4">
        <v>53</v>
      </c>
      <c r="AI609" s="4">
        <v>25.22</v>
      </c>
      <c r="AJ609" s="4">
        <v>0.57999999999999996</v>
      </c>
      <c r="AK609" s="4">
        <v>986</v>
      </c>
      <c r="AL609" s="4">
        <v>8</v>
      </c>
      <c r="AM609" s="4">
        <v>0</v>
      </c>
      <c r="AN609" s="4">
        <v>30</v>
      </c>
      <c r="AO609" s="4">
        <v>191</v>
      </c>
      <c r="AP609" s="4">
        <v>188</v>
      </c>
      <c r="AQ609" s="4">
        <v>5.2</v>
      </c>
      <c r="AR609" s="4">
        <v>195</v>
      </c>
      <c r="AS609" s="4" t="s">
        <v>155</v>
      </c>
      <c r="AT609" s="4">
        <v>2</v>
      </c>
      <c r="AU609" s="5">
        <v>0.78502314814814811</v>
      </c>
      <c r="AV609" s="4">
        <v>47.159056</v>
      </c>
      <c r="AW609" s="4">
        <v>-88.489217999999994</v>
      </c>
      <c r="AX609" s="4">
        <v>313.8</v>
      </c>
      <c r="AY609" s="4">
        <v>4.8</v>
      </c>
      <c r="AZ609" s="4">
        <v>12</v>
      </c>
      <c r="BA609" s="4">
        <v>11</v>
      </c>
      <c r="BB609" s="4" t="s">
        <v>420</v>
      </c>
      <c r="BC609" s="4">
        <v>1.1247750000000001</v>
      </c>
      <c r="BD609" s="4">
        <v>1.7743260000000001</v>
      </c>
      <c r="BE609" s="4">
        <v>2.1743260000000002</v>
      </c>
      <c r="BF609" s="4">
        <v>14.063000000000001</v>
      </c>
      <c r="BG609" s="4">
        <v>11.29</v>
      </c>
      <c r="BH609" s="4">
        <v>0.8</v>
      </c>
      <c r="BI609" s="4">
        <v>18.831</v>
      </c>
      <c r="BJ609" s="4">
        <v>1239.6369999999999</v>
      </c>
      <c r="BK609" s="4">
        <v>545.01700000000005</v>
      </c>
      <c r="BL609" s="4">
        <v>124.508</v>
      </c>
      <c r="BM609" s="4">
        <v>1.125</v>
      </c>
      <c r="BN609" s="4">
        <v>125.63200000000001</v>
      </c>
      <c r="BO609" s="4">
        <v>100.899</v>
      </c>
      <c r="BP609" s="4">
        <v>0.91100000000000003</v>
      </c>
      <c r="BQ609" s="4">
        <v>101.81100000000001</v>
      </c>
      <c r="BR609" s="4">
        <v>309.36239999999998</v>
      </c>
      <c r="BU609" s="4">
        <v>69.509</v>
      </c>
      <c r="BW609" s="4">
        <v>709.58900000000006</v>
      </c>
      <c r="BX609" s="4">
        <v>0.408196</v>
      </c>
      <c r="BY609" s="4">
        <v>-5</v>
      </c>
      <c r="BZ609" s="4">
        <v>1.0324329999999999</v>
      </c>
      <c r="CA609" s="4">
        <v>9.9752899999999993</v>
      </c>
      <c r="CB609" s="4">
        <v>20.855146999999999</v>
      </c>
    </row>
    <row r="610" spans="1:80">
      <c r="A610" s="2">
        <v>42440</v>
      </c>
      <c r="B610" s="32">
        <v>0.57688006944444448</v>
      </c>
      <c r="C610" s="4">
        <v>8.4619999999999997</v>
      </c>
      <c r="D610" s="4">
        <v>3.8792</v>
      </c>
      <c r="E610" s="4" t="s">
        <v>155</v>
      </c>
      <c r="F610" s="4">
        <v>38792.046548999999</v>
      </c>
      <c r="G610" s="4">
        <v>2401.5</v>
      </c>
      <c r="H610" s="4">
        <v>62.9</v>
      </c>
      <c r="I610" s="4">
        <v>45649.8</v>
      </c>
      <c r="K610" s="4">
        <v>5.7</v>
      </c>
      <c r="L610" s="4">
        <v>2052</v>
      </c>
      <c r="M610" s="4">
        <v>0.84370000000000001</v>
      </c>
      <c r="N610" s="4">
        <v>7.1397000000000004</v>
      </c>
      <c r="O610" s="4">
        <v>3.2730000000000001</v>
      </c>
      <c r="P610" s="4">
        <v>2026.183</v>
      </c>
      <c r="Q610" s="4">
        <v>53.070500000000003</v>
      </c>
      <c r="R610" s="4">
        <v>2079.3000000000002</v>
      </c>
      <c r="S610" s="4">
        <v>1641.9668999999999</v>
      </c>
      <c r="T610" s="4">
        <v>43.006999999999998</v>
      </c>
      <c r="U610" s="4">
        <v>1685</v>
      </c>
      <c r="V610" s="4">
        <v>45649.758500000004</v>
      </c>
      <c r="Y610" s="4">
        <v>1731.33</v>
      </c>
      <c r="Z610" s="4">
        <v>0</v>
      </c>
      <c r="AA610" s="4">
        <v>4.8091999999999997</v>
      </c>
      <c r="AB610" s="4" t="s">
        <v>384</v>
      </c>
      <c r="AC610" s="4">
        <v>0</v>
      </c>
      <c r="AD610" s="4">
        <v>11.3</v>
      </c>
      <c r="AE610" s="4">
        <v>853</v>
      </c>
      <c r="AF610" s="4">
        <v>878</v>
      </c>
      <c r="AG610" s="4">
        <v>880</v>
      </c>
      <c r="AH610" s="4">
        <v>53</v>
      </c>
      <c r="AI610" s="4">
        <v>25.21</v>
      </c>
      <c r="AJ610" s="4">
        <v>0.57999999999999996</v>
      </c>
      <c r="AK610" s="4">
        <v>987</v>
      </c>
      <c r="AL610" s="4">
        <v>8</v>
      </c>
      <c r="AM610" s="4">
        <v>0</v>
      </c>
      <c r="AN610" s="4">
        <v>30</v>
      </c>
      <c r="AO610" s="4">
        <v>191</v>
      </c>
      <c r="AP610" s="4">
        <v>188</v>
      </c>
      <c r="AQ610" s="4">
        <v>5.2</v>
      </c>
      <c r="AR610" s="4">
        <v>195</v>
      </c>
      <c r="AS610" s="4" t="s">
        <v>155</v>
      </c>
      <c r="AT610" s="4">
        <v>2</v>
      </c>
      <c r="AU610" s="5">
        <v>0.78503472222222215</v>
      </c>
      <c r="AV610" s="4">
        <v>47.159103000000002</v>
      </c>
      <c r="AW610" s="4">
        <v>-88.489249999999998</v>
      </c>
      <c r="AX610" s="4">
        <v>313.5</v>
      </c>
      <c r="AY610" s="4">
        <v>6.5</v>
      </c>
      <c r="AZ610" s="4">
        <v>12</v>
      </c>
      <c r="BA610" s="4">
        <v>11</v>
      </c>
      <c r="BB610" s="4" t="s">
        <v>420</v>
      </c>
      <c r="BC610" s="4">
        <v>1.224675</v>
      </c>
      <c r="BD610" s="4">
        <v>2.0493510000000001</v>
      </c>
      <c r="BE610" s="4">
        <v>2.4493510000000001</v>
      </c>
      <c r="BF610" s="4">
        <v>14.063000000000001</v>
      </c>
      <c r="BG610" s="4">
        <v>11.46</v>
      </c>
      <c r="BH610" s="4">
        <v>0.81</v>
      </c>
      <c r="BI610" s="4">
        <v>18.521999999999998</v>
      </c>
      <c r="BJ610" s="4">
        <v>1445.1030000000001</v>
      </c>
      <c r="BK610" s="4">
        <v>421.637</v>
      </c>
      <c r="BL610" s="4">
        <v>42.947000000000003</v>
      </c>
      <c r="BM610" s="4">
        <v>1.125</v>
      </c>
      <c r="BN610" s="4">
        <v>44.072000000000003</v>
      </c>
      <c r="BO610" s="4">
        <v>34.802999999999997</v>
      </c>
      <c r="BP610" s="4">
        <v>0.91200000000000003</v>
      </c>
      <c r="BQ610" s="4">
        <v>35.715000000000003</v>
      </c>
      <c r="BR610" s="4">
        <v>305.52789999999999</v>
      </c>
      <c r="BU610" s="4">
        <v>69.525000000000006</v>
      </c>
      <c r="BW610" s="4">
        <v>707.76900000000001</v>
      </c>
      <c r="BX610" s="4">
        <v>0.40157700000000002</v>
      </c>
      <c r="BY610" s="4">
        <v>-5</v>
      </c>
      <c r="BZ610" s="4">
        <v>1.0321340000000001</v>
      </c>
      <c r="CA610" s="4">
        <v>9.8135379999999994</v>
      </c>
      <c r="CB610" s="4">
        <v>20.849107</v>
      </c>
    </row>
    <row r="611" spans="1:80">
      <c r="A611" s="2">
        <v>42440</v>
      </c>
      <c r="B611" s="32">
        <v>0.57689164351851852</v>
      </c>
      <c r="C611" s="4">
        <v>7.335</v>
      </c>
      <c r="D611" s="4">
        <v>4.0903</v>
      </c>
      <c r="E611" s="4" t="s">
        <v>155</v>
      </c>
      <c r="F611" s="4">
        <v>40902.800963000002</v>
      </c>
      <c r="G611" s="4">
        <v>12313.5</v>
      </c>
      <c r="H611" s="4">
        <v>62.9</v>
      </c>
      <c r="I611" s="4">
        <v>46114.8</v>
      </c>
      <c r="K611" s="4">
        <v>5.43</v>
      </c>
      <c r="L611" s="4">
        <v>2052</v>
      </c>
      <c r="M611" s="4">
        <v>0.85019999999999996</v>
      </c>
      <c r="N611" s="4">
        <v>6.2363</v>
      </c>
      <c r="O611" s="4">
        <v>3.4775</v>
      </c>
      <c r="P611" s="4">
        <v>10468.7145</v>
      </c>
      <c r="Q611" s="4">
        <v>53.476300000000002</v>
      </c>
      <c r="R611" s="4">
        <v>10522.2</v>
      </c>
      <c r="S611" s="4">
        <v>8484.0499999999993</v>
      </c>
      <c r="T611" s="4">
        <v>43.338200000000001</v>
      </c>
      <c r="U611" s="4">
        <v>8527.4</v>
      </c>
      <c r="V611" s="4">
        <v>46114.8</v>
      </c>
      <c r="Y611" s="4">
        <v>1744.568</v>
      </c>
      <c r="Z611" s="4">
        <v>0</v>
      </c>
      <c r="AA611" s="4">
        <v>4.6158999999999999</v>
      </c>
      <c r="AB611" s="4" t="s">
        <v>384</v>
      </c>
      <c r="AC611" s="4">
        <v>0</v>
      </c>
      <c r="AD611" s="4">
        <v>11.3</v>
      </c>
      <c r="AE611" s="4">
        <v>854</v>
      </c>
      <c r="AF611" s="4">
        <v>879</v>
      </c>
      <c r="AG611" s="4">
        <v>881</v>
      </c>
      <c r="AH611" s="4">
        <v>53</v>
      </c>
      <c r="AI611" s="4">
        <v>25.23</v>
      </c>
      <c r="AJ611" s="4">
        <v>0.57999999999999996</v>
      </c>
      <c r="AK611" s="4">
        <v>986</v>
      </c>
      <c r="AL611" s="4">
        <v>8</v>
      </c>
      <c r="AM611" s="4">
        <v>0</v>
      </c>
      <c r="AN611" s="4">
        <v>30</v>
      </c>
      <c r="AO611" s="4">
        <v>191.4</v>
      </c>
      <c r="AP611" s="4">
        <v>188</v>
      </c>
      <c r="AQ611" s="4">
        <v>5.2</v>
      </c>
      <c r="AR611" s="4">
        <v>195</v>
      </c>
      <c r="AS611" s="4" t="s">
        <v>155</v>
      </c>
      <c r="AT611" s="4">
        <v>2</v>
      </c>
      <c r="AU611" s="5">
        <v>0.7850462962962963</v>
      </c>
      <c r="AV611" s="4">
        <v>47.159151000000001</v>
      </c>
      <c r="AW611" s="4">
        <v>-88.489371000000006</v>
      </c>
      <c r="AX611" s="4">
        <v>313.89999999999998</v>
      </c>
      <c r="AY611" s="4">
        <v>10.8</v>
      </c>
      <c r="AZ611" s="4">
        <v>12</v>
      </c>
      <c r="BA611" s="4">
        <v>11</v>
      </c>
      <c r="BB611" s="4" t="s">
        <v>420</v>
      </c>
      <c r="BC611" s="4">
        <v>1.3</v>
      </c>
      <c r="BD611" s="4">
        <v>2.2245750000000002</v>
      </c>
      <c r="BE611" s="4">
        <v>2.6245750000000001</v>
      </c>
      <c r="BF611" s="4">
        <v>14.063000000000001</v>
      </c>
      <c r="BG611" s="4">
        <v>11.98</v>
      </c>
      <c r="BH611" s="4">
        <v>0.85</v>
      </c>
      <c r="BI611" s="4">
        <v>17.622</v>
      </c>
      <c r="BJ611" s="4">
        <v>1319.8869999999999</v>
      </c>
      <c r="BK611" s="4">
        <v>468.43700000000001</v>
      </c>
      <c r="BL611" s="4">
        <v>232.02799999999999</v>
      </c>
      <c r="BM611" s="4">
        <v>1.1850000000000001</v>
      </c>
      <c r="BN611" s="4">
        <v>233.21299999999999</v>
      </c>
      <c r="BO611" s="4">
        <v>188.04</v>
      </c>
      <c r="BP611" s="4">
        <v>0.96099999999999997</v>
      </c>
      <c r="BQ611" s="4">
        <v>189</v>
      </c>
      <c r="BR611" s="4">
        <v>322.7355</v>
      </c>
      <c r="BU611" s="4">
        <v>73.256</v>
      </c>
      <c r="BW611" s="4">
        <v>710.33199999999999</v>
      </c>
      <c r="BX611" s="4">
        <v>0.39785599999999999</v>
      </c>
      <c r="BY611" s="4">
        <v>-5</v>
      </c>
      <c r="BZ611" s="4">
        <v>1.031433</v>
      </c>
      <c r="CA611" s="4">
        <v>9.7226060000000007</v>
      </c>
      <c r="CB611" s="4">
        <v>20.834947</v>
      </c>
    </row>
    <row r="612" spans="1:80">
      <c r="A612" s="2">
        <v>42440</v>
      </c>
      <c r="B612" s="32">
        <v>0.57690321759259267</v>
      </c>
      <c r="C612" s="4">
        <v>6.1829999999999998</v>
      </c>
      <c r="D612" s="4">
        <v>4.5804</v>
      </c>
      <c r="E612" s="4" t="s">
        <v>155</v>
      </c>
      <c r="F612" s="4">
        <v>45803.511187999997</v>
      </c>
      <c r="G612" s="4">
        <v>11133.2</v>
      </c>
      <c r="H612" s="4">
        <v>62.8</v>
      </c>
      <c r="I612" s="4">
        <v>46115.1</v>
      </c>
      <c r="K612" s="4">
        <v>5.44</v>
      </c>
      <c r="L612" s="4">
        <v>2052</v>
      </c>
      <c r="M612" s="4">
        <v>0.85460000000000003</v>
      </c>
      <c r="N612" s="4">
        <v>5.2839999999999998</v>
      </c>
      <c r="O612" s="4">
        <v>3.9144999999999999</v>
      </c>
      <c r="P612" s="4">
        <v>9514.7356</v>
      </c>
      <c r="Q612" s="4">
        <v>53.670499999999997</v>
      </c>
      <c r="R612" s="4">
        <v>9568.4</v>
      </c>
      <c r="S612" s="4">
        <v>7710.9269000000004</v>
      </c>
      <c r="T612" s="4">
        <v>43.495600000000003</v>
      </c>
      <c r="U612" s="4">
        <v>7754.4</v>
      </c>
      <c r="V612" s="4">
        <v>46115.1</v>
      </c>
      <c r="Y612" s="4">
        <v>1753.692</v>
      </c>
      <c r="Z612" s="4">
        <v>0</v>
      </c>
      <c r="AA612" s="4">
        <v>4.6449999999999996</v>
      </c>
      <c r="AB612" s="4" t="s">
        <v>384</v>
      </c>
      <c r="AC612" s="4">
        <v>0</v>
      </c>
      <c r="AD612" s="4">
        <v>11.3</v>
      </c>
      <c r="AE612" s="4">
        <v>854</v>
      </c>
      <c r="AF612" s="4">
        <v>880</v>
      </c>
      <c r="AG612" s="4">
        <v>881</v>
      </c>
      <c r="AH612" s="4">
        <v>53</v>
      </c>
      <c r="AI612" s="4">
        <v>25.23</v>
      </c>
      <c r="AJ612" s="4">
        <v>0.57999999999999996</v>
      </c>
      <c r="AK612" s="4">
        <v>986</v>
      </c>
      <c r="AL612" s="4">
        <v>8</v>
      </c>
      <c r="AM612" s="4">
        <v>0</v>
      </c>
      <c r="AN612" s="4">
        <v>30</v>
      </c>
      <c r="AO612" s="4">
        <v>192</v>
      </c>
      <c r="AP612" s="4">
        <v>188</v>
      </c>
      <c r="AQ612" s="4">
        <v>5.3</v>
      </c>
      <c r="AR612" s="4">
        <v>195</v>
      </c>
      <c r="AS612" s="4" t="s">
        <v>155</v>
      </c>
      <c r="AT612" s="4">
        <v>2</v>
      </c>
      <c r="AU612" s="5">
        <v>0.78505787037037045</v>
      </c>
      <c r="AV612" s="4">
        <v>47.159191</v>
      </c>
      <c r="AW612" s="4">
        <v>-88.489483000000007</v>
      </c>
      <c r="AX612" s="4">
        <v>314</v>
      </c>
      <c r="AY612" s="4">
        <v>16</v>
      </c>
      <c r="AZ612" s="4">
        <v>12</v>
      </c>
      <c r="BA612" s="4">
        <v>11</v>
      </c>
      <c r="BB612" s="4" t="s">
        <v>420</v>
      </c>
      <c r="BC612" s="4">
        <v>1.3</v>
      </c>
      <c r="BD612" s="4">
        <v>2.348951</v>
      </c>
      <c r="BE612" s="4">
        <v>2.7244760000000001</v>
      </c>
      <c r="BF612" s="4">
        <v>14.063000000000001</v>
      </c>
      <c r="BG612" s="4">
        <v>12.36</v>
      </c>
      <c r="BH612" s="4">
        <v>0.88</v>
      </c>
      <c r="BI612" s="4">
        <v>17.010000000000002</v>
      </c>
      <c r="BJ612" s="4">
        <v>1160.1769999999999</v>
      </c>
      <c r="BK612" s="4">
        <v>547.03</v>
      </c>
      <c r="BL612" s="4">
        <v>218.77199999999999</v>
      </c>
      <c r="BM612" s="4">
        <v>1.234</v>
      </c>
      <c r="BN612" s="4">
        <v>220.006</v>
      </c>
      <c r="BO612" s="4">
        <v>177.297</v>
      </c>
      <c r="BP612" s="4">
        <v>1</v>
      </c>
      <c r="BQ612" s="4">
        <v>178.298</v>
      </c>
      <c r="BR612" s="4">
        <v>334.81049999999999</v>
      </c>
      <c r="BU612" s="4">
        <v>76.394000000000005</v>
      </c>
      <c r="BW612" s="4">
        <v>741.553</v>
      </c>
      <c r="BX612" s="4">
        <v>0.41816500000000001</v>
      </c>
      <c r="BY612" s="4">
        <v>-5</v>
      </c>
      <c r="BZ612" s="4">
        <v>1.0315669999999999</v>
      </c>
      <c r="CA612" s="4">
        <v>10.218907</v>
      </c>
      <c r="CB612" s="4">
        <v>20.837653</v>
      </c>
    </row>
    <row r="613" spans="1:80">
      <c r="A613" s="2">
        <v>42440</v>
      </c>
      <c r="B613" s="32">
        <v>0.5769147916666667</v>
      </c>
      <c r="C613" s="4">
        <v>5.6840000000000002</v>
      </c>
      <c r="D613" s="4">
        <v>4.6673</v>
      </c>
      <c r="E613" s="4" t="s">
        <v>155</v>
      </c>
      <c r="F613" s="4">
        <v>46672.778675000001</v>
      </c>
      <c r="G613" s="4">
        <v>8200.9</v>
      </c>
      <c r="H613" s="4">
        <v>59</v>
      </c>
      <c r="I613" s="4">
        <v>46114.3</v>
      </c>
      <c r="K613" s="4">
        <v>6.63</v>
      </c>
      <c r="L613" s="4">
        <v>2052</v>
      </c>
      <c r="M613" s="4">
        <v>0.85780000000000001</v>
      </c>
      <c r="N613" s="4">
        <v>4.8756000000000004</v>
      </c>
      <c r="O613" s="4">
        <v>4.0037000000000003</v>
      </c>
      <c r="P613" s="4">
        <v>7034.8230999999996</v>
      </c>
      <c r="Q613" s="4">
        <v>50.6111</v>
      </c>
      <c r="R613" s="4">
        <v>7085.4</v>
      </c>
      <c r="S613" s="4">
        <v>5701.1575000000003</v>
      </c>
      <c r="T613" s="4">
        <v>41.016199999999998</v>
      </c>
      <c r="U613" s="4">
        <v>5742.2</v>
      </c>
      <c r="V613" s="4">
        <v>46114.3</v>
      </c>
      <c r="Y613" s="4">
        <v>1760.2349999999999</v>
      </c>
      <c r="Z613" s="4">
        <v>0</v>
      </c>
      <c r="AA613" s="4">
        <v>5.6832000000000003</v>
      </c>
      <c r="AB613" s="4" t="s">
        <v>384</v>
      </c>
      <c r="AC613" s="4">
        <v>0</v>
      </c>
      <c r="AD613" s="4">
        <v>11.3</v>
      </c>
      <c r="AE613" s="4">
        <v>854</v>
      </c>
      <c r="AF613" s="4">
        <v>880</v>
      </c>
      <c r="AG613" s="4">
        <v>882</v>
      </c>
      <c r="AH613" s="4">
        <v>53</v>
      </c>
      <c r="AI613" s="4">
        <v>25.23</v>
      </c>
      <c r="AJ613" s="4">
        <v>0.57999999999999996</v>
      </c>
      <c r="AK613" s="4">
        <v>986</v>
      </c>
      <c r="AL613" s="4">
        <v>8</v>
      </c>
      <c r="AM613" s="4">
        <v>0</v>
      </c>
      <c r="AN613" s="4">
        <v>30</v>
      </c>
      <c r="AO613" s="4">
        <v>191.6</v>
      </c>
      <c r="AP613" s="4">
        <v>188</v>
      </c>
      <c r="AQ613" s="4">
        <v>5.4</v>
      </c>
      <c r="AR613" s="4">
        <v>195</v>
      </c>
      <c r="AS613" s="4" t="s">
        <v>155</v>
      </c>
      <c r="AT613" s="4">
        <v>2</v>
      </c>
      <c r="AU613" s="5">
        <v>0.78506944444444438</v>
      </c>
      <c r="AV613" s="4">
        <v>47.159244999999999</v>
      </c>
      <c r="AW613" s="4">
        <v>-88.489580000000004</v>
      </c>
      <c r="AX613" s="4">
        <v>314</v>
      </c>
      <c r="AY613" s="4">
        <v>18.8</v>
      </c>
      <c r="AZ613" s="4">
        <v>12</v>
      </c>
      <c r="BA613" s="4">
        <v>11</v>
      </c>
      <c r="BB613" s="4" t="s">
        <v>420</v>
      </c>
      <c r="BC613" s="4">
        <v>1.3</v>
      </c>
      <c r="BD613" s="4">
        <v>2.5</v>
      </c>
      <c r="BE613" s="4">
        <v>2.8</v>
      </c>
      <c r="BF613" s="4">
        <v>14.063000000000001</v>
      </c>
      <c r="BG613" s="4">
        <v>12.65</v>
      </c>
      <c r="BH613" s="4">
        <v>0.9</v>
      </c>
      <c r="BI613" s="4">
        <v>16.574999999999999</v>
      </c>
      <c r="BJ613" s="4">
        <v>1095.9169999999999</v>
      </c>
      <c r="BK613" s="4">
        <v>572.77200000000005</v>
      </c>
      <c r="BL613" s="4">
        <v>165.59100000000001</v>
      </c>
      <c r="BM613" s="4">
        <v>1.1910000000000001</v>
      </c>
      <c r="BN613" s="4">
        <v>166.78200000000001</v>
      </c>
      <c r="BO613" s="4">
        <v>134.19800000000001</v>
      </c>
      <c r="BP613" s="4">
        <v>0.96499999999999997</v>
      </c>
      <c r="BQ613" s="4">
        <v>135.16399999999999</v>
      </c>
      <c r="BR613" s="4">
        <v>342.7516</v>
      </c>
      <c r="BU613" s="4">
        <v>78.498999999999995</v>
      </c>
      <c r="BW613" s="4">
        <v>928.83900000000006</v>
      </c>
      <c r="BX613" s="4">
        <v>0.40454600000000002</v>
      </c>
      <c r="BY613" s="4">
        <v>-5</v>
      </c>
      <c r="BZ613" s="4">
        <v>1.030567</v>
      </c>
      <c r="CA613" s="4">
        <v>9.8860930000000007</v>
      </c>
      <c r="CB613" s="4">
        <v>20.817453</v>
      </c>
    </row>
    <row r="614" spans="1:80">
      <c r="A614" s="2">
        <v>42440</v>
      </c>
      <c r="B614" s="32">
        <v>0.57692636574074074</v>
      </c>
      <c r="C614" s="4">
        <v>5.5309999999999997</v>
      </c>
      <c r="D614" s="4">
        <v>4.6147999999999998</v>
      </c>
      <c r="E614" s="4" t="s">
        <v>155</v>
      </c>
      <c r="F614" s="4">
        <v>46147.791666999998</v>
      </c>
      <c r="G614" s="4">
        <v>12264.6</v>
      </c>
      <c r="H614" s="4">
        <v>58.9</v>
      </c>
      <c r="I614" s="4">
        <v>46112.800000000003</v>
      </c>
      <c r="K614" s="4">
        <v>7.72</v>
      </c>
      <c r="L614" s="4">
        <v>2052</v>
      </c>
      <c r="M614" s="4">
        <v>0.85960000000000003</v>
      </c>
      <c r="N614" s="4">
        <v>4.7544000000000004</v>
      </c>
      <c r="O614" s="4">
        <v>3.9668000000000001</v>
      </c>
      <c r="P614" s="4">
        <v>10542.424300000001</v>
      </c>
      <c r="Q614" s="4">
        <v>50.629199999999997</v>
      </c>
      <c r="R614" s="4">
        <v>10593.1</v>
      </c>
      <c r="S614" s="4">
        <v>8543.7859000000008</v>
      </c>
      <c r="T614" s="4">
        <v>41.030900000000003</v>
      </c>
      <c r="U614" s="4">
        <v>8584.7999999999993</v>
      </c>
      <c r="V614" s="4">
        <v>46112.800000000003</v>
      </c>
      <c r="Y614" s="4">
        <v>1763.855</v>
      </c>
      <c r="Z614" s="4">
        <v>0</v>
      </c>
      <c r="AA614" s="4">
        <v>6.6397000000000004</v>
      </c>
      <c r="AB614" s="4" t="s">
        <v>384</v>
      </c>
      <c r="AC614" s="4">
        <v>0</v>
      </c>
      <c r="AD614" s="4">
        <v>11.3</v>
      </c>
      <c r="AE614" s="4">
        <v>853</v>
      </c>
      <c r="AF614" s="4">
        <v>881</v>
      </c>
      <c r="AG614" s="4">
        <v>882</v>
      </c>
      <c r="AH614" s="4">
        <v>53</v>
      </c>
      <c r="AI614" s="4">
        <v>25.23</v>
      </c>
      <c r="AJ614" s="4">
        <v>0.57999999999999996</v>
      </c>
      <c r="AK614" s="4">
        <v>986</v>
      </c>
      <c r="AL614" s="4">
        <v>8</v>
      </c>
      <c r="AM614" s="4">
        <v>0</v>
      </c>
      <c r="AN614" s="4">
        <v>30</v>
      </c>
      <c r="AO614" s="4">
        <v>191.4</v>
      </c>
      <c r="AP614" s="4">
        <v>188</v>
      </c>
      <c r="AQ614" s="4">
        <v>5.3</v>
      </c>
      <c r="AR614" s="4">
        <v>195</v>
      </c>
      <c r="AS614" s="4" t="s">
        <v>155</v>
      </c>
      <c r="AT614" s="4">
        <v>2</v>
      </c>
      <c r="AU614" s="5">
        <v>0.78508101851851853</v>
      </c>
      <c r="AV614" s="4">
        <v>47.159301999999997</v>
      </c>
      <c r="AW614" s="4">
        <v>-88.489660999999998</v>
      </c>
      <c r="AX614" s="4">
        <v>314.2</v>
      </c>
      <c r="AY614" s="4">
        <v>19.3</v>
      </c>
      <c r="AZ614" s="4">
        <v>12</v>
      </c>
      <c r="BA614" s="4">
        <v>11</v>
      </c>
      <c r="BB614" s="4" t="s">
        <v>420</v>
      </c>
      <c r="BC614" s="4">
        <v>1.3</v>
      </c>
      <c r="BD614" s="4">
        <v>2.475724</v>
      </c>
      <c r="BE614" s="4">
        <v>2.8</v>
      </c>
      <c r="BF614" s="4">
        <v>14.063000000000001</v>
      </c>
      <c r="BG614" s="4">
        <v>12.82</v>
      </c>
      <c r="BH614" s="4">
        <v>0.91</v>
      </c>
      <c r="BI614" s="4">
        <v>16.335999999999999</v>
      </c>
      <c r="BJ614" s="4">
        <v>1081.386</v>
      </c>
      <c r="BK614" s="4">
        <v>574.25199999999995</v>
      </c>
      <c r="BL614" s="4">
        <v>251.11099999999999</v>
      </c>
      <c r="BM614" s="4">
        <v>1.206</v>
      </c>
      <c r="BN614" s="4">
        <v>252.31700000000001</v>
      </c>
      <c r="BO614" s="4">
        <v>203.505</v>
      </c>
      <c r="BP614" s="4">
        <v>0.97699999999999998</v>
      </c>
      <c r="BQ614" s="4">
        <v>204.483</v>
      </c>
      <c r="BR614" s="4">
        <v>346.82229999999998</v>
      </c>
      <c r="BU614" s="4">
        <v>79.597999999999999</v>
      </c>
      <c r="BW614" s="4">
        <v>1098.086</v>
      </c>
      <c r="BX614" s="4">
        <v>0.35485499999999998</v>
      </c>
      <c r="BY614" s="4">
        <v>-5</v>
      </c>
      <c r="BZ614" s="4">
        <v>1.0304329999999999</v>
      </c>
      <c r="CA614" s="4">
        <v>8.6717689999999994</v>
      </c>
      <c r="CB614" s="4">
        <v>20.814747000000001</v>
      </c>
    </row>
    <row r="615" spans="1:80">
      <c r="A615" s="2">
        <v>42440</v>
      </c>
      <c r="B615" s="32">
        <v>0.57693793981481478</v>
      </c>
      <c r="C615" s="4">
        <v>5.7560000000000002</v>
      </c>
      <c r="D615" s="4">
        <v>4.6265999999999998</v>
      </c>
      <c r="E615" s="4" t="s">
        <v>155</v>
      </c>
      <c r="F615" s="4">
        <v>46266.401383999997</v>
      </c>
      <c r="G615" s="4">
        <v>-23474.5</v>
      </c>
      <c r="H615" s="4">
        <v>58.9</v>
      </c>
      <c r="I615" s="4">
        <v>46113.1</v>
      </c>
      <c r="K615" s="4">
        <v>8.3699999999999992</v>
      </c>
      <c r="L615" s="4">
        <v>2052</v>
      </c>
      <c r="M615" s="4">
        <v>0.85760000000000003</v>
      </c>
      <c r="N615" s="4">
        <v>4.9368999999999996</v>
      </c>
      <c r="O615" s="4">
        <v>3.9679000000000002</v>
      </c>
      <c r="P615" s="4">
        <v>0</v>
      </c>
      <c r="Q615" s="4">
        <v>50.514400000000002</v>
      </c>
      <c r="R615" s="4">
        <v>50.5</v>
      </c>
      <c r="S615" s="4">
        <v>0</v>
      </c>
      <c r="T615" s="4">
        <v>40.937899999999999</v>
      </c>
      <c r="U615" s="4">
        <v>40.9</v>
      </c>
      <c r="V615" s="4">
        <v>46113.1</v>
      </c>
      <c r="Y615" s="4">
        <v>1759.8579999999999</v>
      </c>
      <c r="Z615" s="4">
        <v>0</v>
      </c>
      <c r="AA615" s="4">
        <v>7.1779999999999999</v>
      </c>
      <c r="AB615" s="4" t="s">
        <v>384</v>
      </c>
      <c r="AC615" s="4">
        <v>0</v>
      </c>
      <c r="AD615" s="4">
        <v>11.3</v>
      </c>
      <c r="AE615" s="4">
        <v>854</v>
      </c>
      <c r="AF615" s="4">
        <v>881</v>
      </c>
      <c r="AG615" s="4">
        <v>881</v>
      </c>
      <c r="AH615" s="4">
        <v>53</v>
      </c>
      <c r="AI615" s="4">
        <v>25.23</v>
      </c>
      <c r="AJ615" s="4">
        <v>0.57999999999999996</v>
      </c>
      <c r="AK615" s="4">
        <v>986</v>
      </c>
      <c r="AL615" s="4">
        <v>8</v>
      </c>
      <c r="AM615" s="4">
        <v>0</v>
      </c>
      <c r="AN615" s="4">
        <v>30</v>
      </c>
      <c r="AO615" s="4">
        <v>192</v>
      </c>
      <c r="AP615" s="4">
        <v>188</v>
      </c>
      <c r="AQ615" s="4">
        <v>5.3</v>
      </c>
      <c r="AR615" s="4">
        <v>195</v>
      </c>
      <c r="AS615" s="4" t="s">
        <v>155</v>
      </c>
      <c r="AT615" s="4">
        <v>2</v>
      </c>
      <c r="AU615" s="5">
        <v>0.78509259259259256</v>
      </c>
      <c r="AV615" s="4">
        <v>47.159350000000003</v>
      </c>
      <c r="AW615" s="4">
        <v>-88.489733999999999</v>
      </c>
      <c r="AX615" s="4">
        <v>314.2</v>
      </c>
      <c r="AY615" s="4">
        <v>18.600000000000001</v>
      </c>
      <c r="AZ615" s="4">
        <v>12</v>
      </c>
      <c r="BA615" s="4">
        <v>11</v>
      </c>
      <c r="BB615" s="4" t="s">
        <v>420</v>
      </c>
      <c r="BC615" s="4">
        <v>1.348352</v>
      </c>
      <c r="BD615" s="4">
        <v>2.5208789999999999</v>
      </c>
      <c r="BE615" s="4">
        <v>2.896703</v>
      </c>
      <c r="BF615" s="4">
        <v>14.063000000000001</v>
      </c>
      <c r="BG615" s="4">
        <v>12.64</v>
      </c>
      <c r="BH615" s="4">
        <v>0.9</v>
      </c>
      <c r="BI615" s="4">
        <v>16.600000000000001</v>
      </c>
      <c r="BJ615" s="4">
        <v>1107.5989999999999</v>
      </c>
      <c r="BK615" s="4">
        <v>566.59</v>
      </c>
      <c r="BL615" s="4">
        <v>0</v>
      </c>
      <c r="BM615" s="4">
        <v>1.1870000000000001</v>
      </c>
      <c r="BN615" s="4">
        <v>1.1870000000000001</v>
      </c>
      <c r="BO615" s="4">
        <v>0</v>
      </c>
      <c r="BP615" s="4">
        <v>0.96199999999999997</v>
      </c>
      <c r="BQ615" s="4">
        <v>0.96199999999999997</v>
      </c>
      <c r="BR615" s="4">
        <v>342.09500000000003</v>
      </c>
      <c r="BU615" s="4">
        <v>78.334000000000003</v>
      </c>
      <c r="BW615" s="4">
        <v>1170.9290000000001</v>
      </c>
      <c r="BX615" s="4">
        <v>0.306309</v>
      </c>
      <c r="BY615" s="4">
        <v>-5</v>
      </c>
      <c r="BZ615" s="4">
        <v>1.030567</v>
      </c>
      <c r="CA615" s="4">
        <v>7.4854260000000004</v>
      </c>
      <c r="CB615" s="4">
        <v>20.817453</v>
      </c>
    </row>
    <row r="616" spans="1:80">
      <c r="A616" s="2">
        <v>42440</v>
      </c>
      <c r="B616" s="32">
        <v>0.57694951388888882</v>
      </c>
      <c r="C616" s="4">
        <v>6.1150000000000002</v>
      </c>
      <c r="D616" s="4">
        <v>4.6082000000000001</v>
      </c>
      <c r="E616" s="4" t="s">
        <v>155</v>
      </c>
      <c r="F616" s="4">
        <v>46081.542169</v>
      </c>
      <c r="G616" s="4">
        <v>-8300</v>
      </c>
      <c r="H616" s="4">
        <v>58.9</v>
      </c>
      <c r="I616" s="4">
        <v>46117.5</v>
      </c>
      <c r="K616" s="4">
        <v>8.6999999999999993</v>
      </c>
      <c r="L616" s="4">
        <v>2052</v>
      </c>
      <c r="M616" s="4">
        <v>0.85489999999999999</v>
      </c>
      <c r="N616" s="4">
        <v>5.2276999999999996</v>
      </c>
      <c r="O616" s="4">
        <v>3.9394999999999998</v>
      </c>
      <c r="P616" s="4">
        <v>0</v>
      </c>
      <c r="Q616" s="4">
        <v>50.353400000000001</v>
      </c>
      <c r="R616" s="4">
        <v>50.4</v>
      </c>
      <c r="S616" s="4">
        <v>0</v>
      </c>
      <c r="T616" s="4">
        <v>40.805700000000002</v>
      </c>
      <c r="U616" s="4">
        <v>40.799999999999997</v>
      </c>
      <c r="V616" s="4">
        <v>46117.5</v>
      </c>
      <c r="Y616" s="4">
        <v>1754.249</v>
      </c>
      <c r="Z616" s="4">
        <v>0</v>
      </c>
      <c r="AA616" s="4">
        <v>7.4375999999999998</v>
      </c>
      <c r="AB616" s="4" t="s">
        <v>384</v>
      </c>
      <c r="AC616" s="4">
        <v>0</v>
      </c>
      <c r="AD616" s="4">
        <v>11.3</v>
      </c>
      <c r="AE616" s="4">
        <v>855</v>
      </c>
      <c r="AF616" s="4">
        <v>881</v>
      </c>
      <c r="AG616" s="4">
        <v>882</v>
      </c>
      <c r="AH616" s="4">
        <v>53</v>
      </c>
      <c r="AI616" s="4">
        <v>25.22</v>
      </c>
      <c r="AJ616" s="4">
        <v>0.57999999999999996</v>
      </c>
      <c r="AK616" s="4">
        <v>986</v>
      </c>
      <c r="AL616" s="4">
        <v>8</v>
      </c>
      <c r="AM616" s="4">
        <v>0</v>
      </c>
      <c r="AN616" s="4">
        <v>30</v>
      </c>
      <c r="AO616" s="4">
        <v>192</v>
      </c>
      <c r="AP616" s="4">
        <v>188</v>
      </c>
      <c r="AQ616" s="4">
        <v>5.4</v>
      </c>
      <c r="AR616" s="4">
        <v>195</v>
      </c>
      <c r="AS616" s="4" t="s">
        <v>155</v>
      </c>
      <c r="AT616" s="4">
        <v>2</v>
      </c>
      <c r="AU616" s="5">
        <v>0.78510416666666671</v>
      </c>
      <c r="AV616" s="4">
        <v>47.159387000000002</v>
      </c>
      <c r="AW616" s="4">
        <v>-88.489762999999996</v>
      </c>
      <c r="AX616" s="4">
        <v>313.89999999999998</v>
      </c>
      <c r="AY616" s="4">
        <v>15.6</v>
      </c>
      <c r="AZ616" s="4">
        <v>12</v>
      </c>
      <c r="BA616" s="4">
        <v>11</v>
      </c>
      <c r="BB616" s="4" t="s">
        <v>420</v>
      </c>
      <c r="BC616" s="4">
        <v>1.5</v>
      </c>
      <c r="BD616" s="4">
        <v>2.9240759999999999</v>
      </c>
      <c r="BE616" s="4">
        <v>3.2240760000000002</v>
      </c>
      <c r="BF616" s="4">
        <v>14.063000000000001</v>
      </c>
      <c r="BG616" s="4">
        <v>12.39</v>
      </c>
      <c r="BH616" s="4">
        <v>0.88</v>
      </c>
      <c r="BI616" s="4">
        <v>16.972999999999999</v>
      </c>
      <c r="BJ616" s="4">
        <v>1150.4000000000001</v>
      </c>
      <c r="BK616" s="4">
        <v>551.77200000000005</v>
      </c>
      <c r="BL616" s="4">
        <v>0</v>
      </c>
      <c r="BM616" s="4">
        <v>1.1599999999999999</v>
      </c>
      <c r="BN616" s="4">
        <v>1.1599999999999999</v>
      </c>
      <c r="BO616" s="4">
        <v>0</v>
      </c>
      <c r="BP616" s="4">
        <v>0.94</v>
      </c>
      <c r="BQ616" s="4">
        <v>0.94</v>
      </c>
      <c r="BR616" s="4">
        <v>335.58600000000001</v>
      </c>
      <c r="BU616" s="4">
        <v>76.591999999999999</v>
      </c>
      <c r="BW616" s="4">
        <v>1190.0719999999999</v>
      </c>
      <c r="BX616" s="4">
        <v>0.26025700000000002</v>
      </c>
      <c r="BY616" s="4">
        <v>-5</v>
      </c>
      <c r="BZ616" s="4">
        <v>1.031299</v>
      </c>
      <c r="CA616" s="4">
        <v>6.3600300000000001</v>
      </c>
      <c r="CB616" s="4">
        <v>20.832239999999999</v>
      </c>
    </row>
    <row r="617" spans="1:80">
      <c r="A617" s="2">
        <v>42440</v>
      </c>
      <c r="B617" s="32">
        <v>0.57696108796296297</v>
      </c>
      <c r="C617" s="4">
        <v>6.548</v>
      </c>
      <c r="D617" s="4">
        <v>3.7431000000000001</v>
      </c>
      <c r="E617" s="4" t="s">
        <v>155</v>
      </c>
      <c r="F617" s="4">
        <v>37430.939759000001</v>
      </c>
      <c r="G617" s="4">
        <v>7060.7</v>
      </c>
      <c r="H617" s="4">
        <v>59.1</v>
      </c>
      <c r="I617" s="4">
        <v>46113.9</v>
      </c>
      <c r="K617" s="4">
        <v>8.33</v>
      </c>
      <c r="L617" s="4">
        <v>2052</v>
      </c>
      <c r="M617" s="4">
        <v>0.86</v>
      </c>
      <c r="N617" s="4">
        <v>5.6317000000000004</v>
      </c>
      <c r="O617" s="4">
        <v>3.2191999999999998</v>
      </c>
      <c r="P617" s="4">
        <v>6072.4183999999996</v>
      </c>
      <c r="Q617" s="4">
        <v>50.828000000000003</v>
      </c>
      <c r="R617" s="4">
        <v>6123.2</v>
      </c>
      <c r="S617" s="4">
        <v>4920.7242999999999</v>
      </c>
      <c r="T617" s="4">
        <v>41.187899999999999</v>
      </c>
      <c r="U617" s="4">
        <v>4961.8999999999996</v>
      </c>
      <c r="V617" s="4">
        <v>46113.9</v>
      </c>
      <c r="Y617" s="4">
        <v>1764.788</v>
      </c>
      <c r="Z617" s="4">
        <v>0</v>
      </c>
      <c r="AA617" s="4">
        <v>7.1665999999999999</v>
      </c>
      <c r="AB617" s="4" t="s">
        <v>384</v>
      </c>
      <c r="AC617" s="4">
        <v>0</v>
      </c>
      <c r="AD617" s="4">
        <v>11.3</v>
      </c>
      <c r="AE617" s="4">
        <v>854</v>
      </c>
      <c r="AF617" s="4">
        <v>882</v>
      </c>
      <c r="AG617" s="4">
        <v>881</v>
      </c>
      <c r="AH617" s="4">
        <v>53</v>
      </c>
      <c r="AI617" s="4">
        <v>25.2</v>
      </c>
      <c r="AJ617" s="4">
        <v>0.57999999999999996</v>
      </c>
      <c r="AK617" s="4">
        <v>987</v>
      </c>
      <c r="AL617" s="4">
        <v>8</v>
      </c>
      <c r="AM617" s="4">
        <v>0</v>
      </c>
      <c r="AN617" s="4">
        <v>30</v>
      </c>
      <c r="AO617" s="4">
        <v>192</v>
      </c>
      <c r="AP617" s="4">
        <v>188.4</v>
      </c>
      <c r="AQ617" s="4">
        <v>5.3</v>
      </c>
      <c r="AR617" s="4">
        <v>195</v>
      </c>
      <c r="AS617" s="4" t="s">
        <v>155</v>
      </c>
      <c r="AT617" s="4">
        <v>2</v>
      </c>
      <c r="AU617" s="5">
        <v>0.78511574074074064</v>
      </c>
      <c r="AV617" s="4">
        <v>47.159416999999998</v>
      </c>
      <c r="AW617" s="4">
        <v>-88.489799000000005</v>
      </c>
      <c r="AX617" s="4">
        <v>314.10000000000002</v>
      </c>
      <c r="AY617" s="4">
        <v>12.8</v>
      </c>
      <c r="AZ617" s="4">
        <v>12</v>
      </c>
      <c r="BA617" s="4">
        <v>10</v>
      </c>
      <c r="BB617" s="4" t="s">
        <v>437</v>
      </c>
      <c r="BC617" s="4">
        <v>1.5</v>
      </c>
      <c r="BD617" s="4">
        <v>3</v>
      </c>
      <c r="BE617" s="4">
        <v>3.3</v>
      </c>
      <c r="BF617" s="4">
        <v>14.063000000000001</v>
      </c>
      <c r="BG617" s="4">
        <v>12.87</v>
      </c>
      <c r="BH617" s="4">
        <v>0.91</v>
      </c>
      <c r="BI617" s="4">
        <v>16.274999999999999</v>
      </c>
      <c r="BJ617" s="4">
        <v>1268.558</v>
      </c>
      <c r="BK617" s="4">
        <v>461.52499999999998</v>
      </c>
      <c r="BL617" s="4">
        <v>143.24199999999999</v>
      </c>
      <c r="BM617" s="4">
        <v>1.1990000000000001</v>
      </c>
      <c r="BN617" s="4">
        <v>144.441</v>
      </c>
      <c r="BO617" s="4">
        <v>116.075</v>
      </c>
      <c r="BP617" s="4">
        <v>0.97199999999999998</v>
      </c>
      <c r="BQ617" s="4">
        <v>117.04600000000001</v>
      </c>
      <c r="BR617" s="4">
        <v>343.47910000000002</v>
      </c>
      <c r="BU617" s="4">
        <v>78.87</v>
      </c>
      <c r="BW617" s="4">
        <v>1173.77</v>
      </c>
      <c r="BX617" s="4">
        <v>0.227794</v>
      </c>
      <c r="BY617" s="4">
        <v>-5</v>
      </c>
      <c r="BZ617" s="4">
        <v>1.032567</v>
      </c>
      <c r="CA617" s="4">
        <v>5.5667160000000004</v>
      </c>
      <c r="CB617" s="4">
        <v>20.857852999999999</v>
      </c>
    </row>
    <row r="618" spans="1:80">
      <c r="A618" s="2">
        <v>42440</v>
      </c>
      <c r="B618" s="32">
        <v>0.57697266203703701</v>
      </c>
      <c r="C618" s="4">
        <v>6.88</v>
      </c>
      <c r="D618" s="4">
        <v>4.2666000000000004</v>
      </c>
      <c r="E618" s="4" t="s">
        <v>155</v>
      </c>
      <c r="F618" s="4">
        <v>42665.945946</v>
      </c>
      <c r="G618" s="4">
        <v>27545.3</v>
      </c>
      <c r="H618" s="4">
        <v>59.3</v>
      </c>
      <c r="I618" s="4">
        <v>46113.4</v>
      </c>
      <c r="K618" s="4">
        <v>8.1999999999999993</v>
      </c>
      <c r="L618" s="4">
        <v>2052</v>
      </c>
      <c r="M618" s="4">
        <v>0.85209999999999997</v>
      </c>
      <c r="N618" s="4">
        <v>5.8628999999999998</v>
      </c>
      <c r="O618" s="4">
        <v>3.6356999999999999</v>
      </c>
      <c r="P618" s="4">
        <v>23472.207600000002</v>
      </c>
      <c r="Q618" s="4">
        <v>50.531399999999998</v>
      </c>
      <c r="R618" s="4">
        <v>23522.7</v>
      </c>
      <c r="S618" s="4">
        <v>19021.277399999999</v>
      </c>
      <c r="T618" s="4">
        <v>40.949399999999997</v>
      </c>
      <c r="U618" s="4">
        <v>19062.2</v>
      </c>
      <c r="V618" s="4">
        <v>46113.403899999998</v>
      </c>
      <c r="Y618" s="4">
        <v>1748.5740000000001</v>
      </c>
      <c r="Z618" s="4">
        <v>0</v>
      </c>
      <c r="AA618" s="4">
        <v>6.9874999999999998</v>
      </c>
      <c r="AB618" s="4" t="s">
        <v>384</v>
      </c>
      <c r="AC618" s="4">
        <v>0</v>
      </c>
      <c r="AD618" s="4">
        <v>11.3</v>
      </c>
      <c r="AE618" s="4">
        <v>853</v>
      </c>
      <c r="AF618" s="4">
        <v>881</v>
      </c>
      <c r="AG618" s="4">
        <v>881</v>
      </c>
      <c r="AH618" s="4">
        <v>53</v>
      </c>
      <c r="AI618" s="4">
        <v>25.21</v>
      </c>
      <c r="AJ618" s="4">
        <v>0.57999999999999996</v>
      </c>
      <c r="AK618" s="4">
        <v>987</v>
      </c>
      <c r="AL618" s="4">
        <v>8</v>
      </c>
      <c r="AM618" s="4">
        <v>0</v>
      </c>
      <c r="AN618" s="4">
        <v>30</v>
      </c>
      <c r="AO618" s="4">
        <v>192</v>
      </c>
      <c r="AP618" s="4">
        <v>188.6</v>
      </c>
      <c r="AQ618" s="4">
        <v>5.3</v>
      </c>
      <c r="AR618" s="4">
        <v>195</v>
      </c>
      <c r="AS618" s="4" t="s">
        <v>155</v>
      </c>
      <c r="AT618" s="4">
        <v>2</v>
      </c>
      <c r="AU618" s="5">
        <v>0.78512731481481479</v>
      </c>
      <c r="AV618" s="4">
        <v>47.15945</v>
      </c>
      <c r="AW618" s="4">
        <v>-88.489842999999993</v>
      </c>
      <c r="AX618" s="4">
        <v>314.2</v>
      </c>
      <c r="AY618" s="4">
        <v>11.3</v>
      </c>
      <c r="AZ618" s="4">
        <v>12</v>
      </c>
      <c r="BA618" s="4">
        <v>9</v>
      </c>
      <c r="BB618" s="4" t="s">
        <v>435</v>
      </c>
      <c r="BC618" s="4">
        <v>1.5</v>
      </c>
      <c r="BD618" s="4">
        <v>3.02495</v>
      </c>
      <c r="BE618" s="4">
        <v>3.3249499999999999</v>
      </c>
      <c r="BF618" s="4">
        <v>14.063000000000001</v>
      </c>
      <c r="BG618" s="4">
        <v>12.14</v>
      </c>
      <c r="BH618" s="4">
        <v>0.86</v>
      </c>
      <c r="BI618" s="4">
        <v>17.353000000000002</v>
      </c>
      <c r="BJ618" s="4">
        <v>1259.846</v>
      </c>
      <c r="BK618" s="4">
        <v>497.24299999999999</v>
      </c>
      <c r="BL618" s="4">
        <v>528.19399999999996</v>
      </c>
      <c r="BM618" s="4">
        <v>1.137</v>
      </c>
      <c r="BN618" s="4">
        <v>529.33199999999999</v>
      </c>
      <c r="BO618" s="4">
        <v>428.03500000000003</v>
      </c>
      <c r="BP618" s="4">
        <v>0.92100000000000004</v>
      </c>
      <c r="BQ618" s="4">
        <v>428.95699999999999</v>
      </c>
      <c r="BR618" s="4">
        <v>327.6628</v>
      </c>
      <c r="BU618" s="4">
        <v>74.548000000000002</v>
      </c>
      <c r="BW618" s="4">
        <v>1091.749</v>
      </c>
      <c r="BX618" s="4">
        <v>0.25531999999999999</v>
      </c>
      <c r="BY618" s="4">
        <v>-5</v>
      </c>
      <c r="BZ618" s="4">
        <v>1.031134</v>
      </c>
      <c r="CA618" s="4">
        <v>6.239382</v>
      </c>
      <c r="CB618" s="4">
        <v>20.828907000000001</v>
      </c>
    </row>
    <row r="619" spans="1:80">
      <c r="A619" s="2">
        <v>42440</v>
      </c>
      <c r="B619" s="32">
        <v>0.57698423611111116</v>
      </c>
      <c r="C619" s="4">
        <v>7.0759999999999996</v>
      </c>
      <c r="D619" s="4">
        <v>4.7171000000000003</v>
      </c>
      <c r="E619" s="4" t="s">
        <v>155</v>
      </c>
      <c r="F619" s="4">
        <v>47171.240376000002</v>
      </c>
      <c r="G619" s="4">
        <v>15148.6</v>
      </c>
      <c r="H619" s="4">
        <v>59.4</v>
      </c>
      <c r="I619" s="4">
        <v>46113.5</v>
      </c>
      <c r="K619" s="4">
        <v>7.74</v>
      </c>
      <c r="L619" s="4">
        <v>2052</v>
      </c>
      <c r="M619" s="4">
        <v>0.84609999999999996</v>
      </c>
      <c r="N619" s="4">
        <v>5.9869000000000003</v>
      </c>
      <c r="O619" s="4">
        <v>3.9910000000000001</v>
      </c>
      <c r="P619" s="4">
        <v>12816.629000000001</v>
      </c>
      <c r="Q619" s="4">
        <v>50.286700000000003</v>
      </c>
      <c r="R619" s="4">
        <v>12866.9</v>
      </c>
      <c r="S619" s="4">
        <v>10386.845600000001</v>
      </c>
      <c r="T619" s="4">
        <v>40.753300000000003</v>
      </c>
      <c r="U619" s="4">
        <v>10427.6</v>
      </c>
      <c r="V619" s="4">
        <v>46113.5</v>
      </c>
      <c r="Y619" s="4">
        <v>1736.114</v>
      </c>
      <c r="Z619" s="4">
        <v>0</v>
      </c>
      <c r="AA619" s="4">
        <v>6.5460000000000003</v>
      </c>
      <c r="AB619" s="4" t="s">
        <v>384</v>
      </c>
      <c r="AC619" s="4">
        <v>0</v>
      </c>
      <c r="AD619" s="4">
        <v>11.3</v>
      </c>
      <c r="AE619" s="4">
        <v>854</v>
      </c>
      <c r="AF619" s="4">
        <v>881</v>
      </c>
      <c r="AG619" s="4">
        <v>881</v>
      </c>
      <c r="AH619" s="4">
        <v>53</v>
      </c>
      <c r="AI619" s="4">
        <v>25.23</v>
      </c>
      <c r="AJ619" s="4">
        <v>0.57999999999999996</v>
      </c>
      <c r="AK619" s="4">
        <v>986</v>
      </c>
      <c r="AL619" s="4">
        <v>8</v>
      </c>
      <c r="AM619" s="4">
        <v>0</v>
      </c>
      <c r="AN619" s="4">
        <v>30</v>
      </c>
      <c r="AO619" s="4">
        <v>192</v>
      </c>
      <c r="AP619" s="4">
        <v>188</v>
      </c>
      <c r="AQ619" s="4">
        <v>5.4</v>
      </c>
      <c r="AR619" s="4">
        <v>195</v>
      </c>
      <c r="AS619" s="4" t="s">
        <v>155</v>
      </c>
      <c r="AT619" s="4">
        <v>2</v>
      </c>
      <c r="AU619" s="5">
        <v>0.78513888888888894</v>
      </c>
      <c r="AV619" s="4">
        <v>47.159466000000002</v>
      </c>
      <c r="AW619" s="4">
        <v>-88.489864999999995</v>
      </c>
      <c r="AX619" s="4">
        <v>314.39999999999998</v>
      </c>
      <c r="AY619" s="4">
        <v>6.1</v>
      </c>
      <c r="AZ619" s="4">
        <v>12</v>
      </c>
      <c r="BA619" s="4">
        <v>9</v>
      </c>
      <c r="BB619" s="4" t="s">
        <v>435</v>
      </c>
      <c r="BC619" s="4">
        <v>1.3761239999999999</v>
      </c>
      <c r="BD619" s="4">
        <v>2.8026970000000002</v>
      </c>
      <c r="BE619" s="4">
        <v>3.077922</v>
      </c>
      <c r="BF619" s="4">
        <v>14.063000000000001</v>
      </c>
      <c r="BG619" s="4">
        <v>11.64</v>
      </c>
      <c r="BH619" s="4">
        <v>0.83</v>
      </c>
      <c r="BI619" s="4">
        <v>18.195</v>
      </c>
      <c r="BJ619" s="4">
        <v>1244.1099999999999</v>
      </c>
      <c r="BK619" s="4">
        <v>527.85</v>
      </c>
      <c r="BL619" s="4">
        <v>278.911</v>
      </c>
      <c r="BM619" s="4">
        <v>1.0940000000000001</v>
      </c>
      <c r="BN619" s="4">
        <v>280.005</v>
      </c>
      <c r="BO619" s="4">
        <v>226.035</v>
      </c>
      <c r="BP619" s="4">
        <v>0.88700000000000001</v>
      </c>
      <c r="BQ619" s="4">
        <v>226.92099999999999</v>
      </c>
      <c r="BR619" s="4">
        <v>316.86869999999999</v>
      </c>
      <c r="BU619" s="4">
        <v>71.578000000000003</v>
      </c>
      <c r="BW619" s="4">
        <v>989.077</v>
      </c>
      <c r="BX619" s="4">
        <v>0.26890700000000001</v>
      </c>
      <c r="BY619" s="4">
        <v>-5</v>
      </c>
      <c r="BZ619" s="4">
        <v>1.0304329999999999</v>
      </c>
      <c r="CA619" s="4">
        <v>6.571415</v>
      </c>
      <c r="CB619" s="4">
        <v>20.814747000000001</v>
      </c>
    </row>
    <row r="620" spans="1:80">
      <c r="A620" s="2">
        <v>42440</v>
      </c>
      <c r="B620" s="32">
        <v>0.5769958101851852</v>
      </c>
      <c r="C620" s="4">
        <v>7.1349999999999998</v>
      </c>
      <c r="D620" s="4">
        <v>4.8903999999999996</v>
      </c>
      <c r="E620" s="4" t="s">
        <v>155</v>
      </c>
      <c r="F620" s="4">
        <v>48903.932584000002</v>
      </c>
      <c r="G620" s="4">
        <v>-4027.2</v>
      </c>
      <c r="H620" s="4">
        <v>60.8</v>
      </c>
      <c r="I620" s="4">
        <v>46115.8</v>
      </c>
      <c r="K620" s="4">
        <v>6.87</v>
      </c>
      <c r="L620" s="4">
        <v>2052</v>
      </c>
      <c r="M620" s="4">
        <v>0.84379999999999999</v>
      </c>
      <c r="N620" s="4">
        <v>6.0204000000000004</v>
      </c>
      <c r="O620" s="4">
        <v>4.1265999999999998</v>
      </c>
      <c r="P620" s="4">
        <v>0</v>
      </c>
      <c r="Q620" s="4">
        <v>51.303600000000003</v>
      </c>
      <c r="R620" s="4">
        <v>51.3</v>
      </c>
      <c r="S620" s="4">
        <v>0</v>
      </c>
      <c r="T620" s="4">
        <v>41.575699999999998</v>
      </c>
      <c r="U620" s="4">
        <v>41.6</v>
      </c>
      <c r="V620" s="4">
        <v>46115.8</v>
      </c>
      <c r="Y620" s="4">
        <v>1731.4970000000001</v>
      </c>
      <c r="Z620" s="4">
        <v>0</v>
      </c>
      <c r="AA620" s="4">
        <v>5.8007999999999997</v>
      </c>
      <c r="AB620" s="4" t="s">
        <v>384</v>
      </c>
      <c r="AC620" s="4">
        <v>0</v>
      </c>
      <c r="AD620" s="4">
        <v>11.3</v>
      </c>
      <c r="AE620" s="4">
        <v>853</v>
      </c>
      <c r="AF620" s="4">
        <v>882</v>
      </c>
      <c r="AG620" s="4">
        <v>880</v>
      </c>
      <c r="AH620" s="4">
        <v>53</v>
      </c>
      <c r="AI620" s="4">
        <v>25.22</v>
      </c>
      <c r="AJ620" s="4">
        <v>0.57999999999999996</v>
      </c>
      <c r="AK620" s="4">
        <v>986</v>
      </c>
      <c r="AL620" s="4">
        <v>8</v>
      </c>
      <c r="AM620" s="4">
        <v>0</v>
      </c>
      <c r="AN620" s="4">
        <v>30</v>
      </c>
      <c r="AO620" s="4">
        <v>192</v>
      </c>
      <c r="AP620" s="4">
        <v>188</v>
      </c>
      <c r="AQ620" s="4">
        <v>5.3</v>
      </c>
      <c r="AR620" s="4">
        <v>195</v>
      </c>
      <c r="AS620" s="4" t="s">
        <v>155</v>
      </c>
      <c r="AT620" s="4">
        <v>2</v>
      </c>
      <c r="AU620" s="5">
        <v>0.78515046296296298</v>
      </c>
      <c r="AV620" s="4">
        <v>47.159466000000002</v>
      </c>
      <c r="AW620" s="4">
        <v>-88.489886999999996</v>
      </c>
      <c r="AX620" s="4">
        <v>314.60000000000002</v>
      </c>
      <c r="AY620" s="4">
        <v>3.9</v>
      </c>
      <c r="AZ620" s="4">
        <v>12</v>
      </c>
      <c r="BA620" s="4">
        <v>9</v>
      </c>
      <c r="BB620" s="4" t="s">
        <v>435</v>
      </c>
      <c r="BC620" s="4">
        <v>1.024675</v>
      </c>
      <c r="BD620" s="4">
        <v>1.9493510000000001</v>
      </c>
      <c r="BE620" s="4">
        <v>2.174026</v>
      </c>
      <c r="BF620" s="4">
        <v>14.063000000000001</v>
      </c>
      <c r="BG620" s="4">
        <v>11.46</v>
      </c>
      <c r="BH620" s="4">
        <v>0.82</v>
      </c>
      <c r="BI620" s="4">
        <v>18.510000000000002</v>
      </c>
      <c r="BJ620" s="4">
        <v>1236.6759999999999</v>
      </c>
      <c r="BK620" s="4">
        <v>539.505</v>
      </c>
      <c r="BL620" s="4">
        <v>0</v>
      </c>
      <c r="BM620" s="4">
        <v>1.1040000000000001</v>
      </c>
      <c r="BN620" s="4">
        <v>1.1040000000000001</v>
      </c>
      <c r="BO620" s="4">
        <v>0</v>
      </c>
      <c r="BP620" s="4">
        <v>0.89400000000000002</v>
      </c>
      <c r="BQ620" s="4">
        <v>0.89400000000000002</v>
      </c>
      <c r="BR620" s="4">
        <v>313.23910000000001</v>
      </c>
      <c r="BU620" s="4">
        <v>70.566999999999993</v>
      </c>
      <c r="BW620" s="4">
        <v>866.40300000000002</v>
      </c>
      <c r="BX620" s="4">
        <v>0.26566000000000001</v>
      </c>
      <c r="BY620" s="4">
        <v>-5</v>
      </c>
      <c r="BZ620" s="4">
        <v>1.0301340000000001</v>
      </c>
      <c r="CA620" s="4">
        <v>6.4920669999999996</v>
      </c>
      <c r="CB620" s="4">
        <v>20.808706999999998</v>
      </c>
    </row>
    <row r="621" spans="1:80">
      <c r="A621" s="2">
        <v>42440</v>
      </c>
      <c r="B621" s="32">
        <v>0.57700738425925924</v>
      </c>
      <c r="C621" s="4">
        <v>6.83</v>
      </c>
      <c r="D621" s="4">
        <v>4.8643000000000001</v>
      </c>
      <c r="E621" s="4" t="s">
        <v>155</v>
      </c>
      <c r="F621" s="4">
        <v>48642.512908999997</v>
      </c>
      <c r="G621" s="4">
        <v>-13881.7</v>
      </c>
      <c r="H621" s="4">
        <v>60.9</v>
      </c>
      <c r="I621" s="4">
        <v>46118.5</v>
      </c>
      <c r="K621" s="4">
        <v>6.23</v>
      </c>
      <c r="L621" s="4">
        <v>2052</v>
      </c>
      <c r="M621" s="4">
        <v>0.84640000000000004</v>
      </c>
      <c r="N621" s="4">
        <v>5.7809999999999997</v>
      </c>
      <c r="O621" s="4">
        <v>4.1173000000000002</v>
      </c>
      <c r="P621" s="4">
        <v>0</v>
      </c>
      <c r="Q621" s="4">
        <v>51.548200000000001</v>
      </c>
      <c r="R621" s="4">
        <v>51.5</v>
      </c>
      <c r="S621" s="4">
        <v>0</v>
      </c>
      <c r="T621" s="4">
        <v>41.804499999999997</v>
      </c>
      <c r="U621" s="4">
        <v>41.8</v>
      </c>
      <c r="V621" s="4">
        <v>46118.5</v>
      </c>
      <c r="Y621" s="4">
        <v>1736.894</v>
      </c>
      <c r="Z621" s="4">
        <v>0</v>
      </c>
      <c r="AA621" s="4">
        <v>5.2754000000000003</v>
      </c>
      <c r="AB621" s="4" t="s">
        <v>384</v>
      </c>
      <c r="AC621" s="4">
        <v>0</v>
      </c>
      <c r="AD621" s="4">
        <v>11.3</v>
      </c>
      <c r="AE621" s="4">
        <v>853</v>
      </c>
      <c r="AF621" s="4">
        <v>880</v>
      </c>
      <c r="AG621" s="4">
        <v>880</v>
      </c>
      <c r="AH621" s="4">
        <v>53.4</v>
      </c>
      <c r="AI621" s="4">
        <v>25.41</v>
      </c>
      <c r="AJ621" s="4">
        <v>0.57999999999999996</v>
      </c>
      <c r="AK621" s="4">
        <v>987</v>
      </c>
      <c r="AL621" s="4">
        <v>8</v>
      </c>
      <c r="AM621" s="4">
        <v>0</v>
      </c>
      <c r="AN621" s="4">
        <v>30</v>
      </c>
      <c r="AO621" s="4">
        <v>192</v>
      </c>
      <c r="AP621" s="4">
        <v>188</v>
      </c>
      <c r="AQ621" s="4">
        <v>5.2</v>
      </c>
      <c r="AR621" s="4">
        <v>195</v>
      </c>
      <c r="AS621" s="4" t="s">
        <v>155</v>
      </c>
      <c r="AT621" s="4">
        <v>2</v>
      </c>
      <c r="AU621" s="5">
        <v>0.78516203703703702</v>
      </c>
      <c r="AV621" s="4">
        <v>47.159452999999999</v>
      </c>
      <c r="AW621" s="4">
        <v>-88.489911000000006</v>
      </c>
      <c r="AX621" s="4">
        <v>314.7</v>
      </c>
      <c r="AY621" s="4">
        <v>4.4000000000000004</v>
      </c>
      <c r="AZ621" s="4">
        <v>12</v>
      </c>
      <c r="BA621" s="4">
        <v>10</v>
      </c>
      <c r="BB621" s="4" t="s">
        <v>437</v>
      </c>
      <c r="BC621" s="4">
        <v>1.149151</v>
      </c>
      <c r="BD621" s="4">
        <v>2.1245750000000001</v>
      </c>
      <c r="BE621" s="4">
        <v>2.4245749999999999</v>
      </c>
      <c r="BF621" s="4">
        <v>14.063000000000001</v>
      </c>
      <c r="BG621" s="4">
        <v>11.68</v>
      </c>
      <c r="BH621" s="4">
        <v>0.83</v>
      </c>
      <c r="BI621" s="4">
        <v>18.141999999999999</v>
      </c>
      <c r="BJ621" s="4">
        <v>1207.886</v>
      </c>
      <c r="BK621" s="4">
        <v>547.53200000000004</v>
      </c>
      <c r="BL621" s="4">
        <v>0</v>
      </c>
      <c r="BM621" s="4">
        <v>1.1279999999999999</v>
      </c>
      <c r="BN621" s="4">
        <v>1.1279999999999999</v>
      </c>
      <c r="BO621" s="4">
        <v>0</v>
      </c>
      <c r="BP621" s="4">
        <v>0.91500000000000004</v>
      </c>
      <c r="BQ621" s="4">
        <v>0.91500000000000004</v>
      </c>
      <c r="BR621" s="4">
        <v>318.63389999999998</v>
      </c>
      <c r="BU621" s="4">
        <v>72.001000000000005</v>
      </c>
      <c r="BW621" s="4">
        <v>801.452</v>
      </c>
      <c r="BX621" s="4">
        <v>0.26877299999999998</v>
      </c>
      <c r="BY621" s="4">
        <v>-5</v>
      </c>
      <c r="BZ621" s="4">
        <v>1.0298659999999999</v>
      </c>
      <c r="CA621" s="4">
        <v>6.5681399999999996</v>
      </c>
      <c r="CB621" s="4">
        <v>20.803293</v>
      </c>
    </row>
    <row r="622" spans="1:80">
      <c r="A622" s="2">
        <v>42440</v>
      </c>
      <c r="B622" s="32">
        <v>0.57701895833333328</v>
      </c>
      <c r="C622" s="4">
        <v>6.81</v>
      </c>
      <c r="D622" s="4">
        <v>4.6822999999999997</v>
      </c>
      <c r="E622" s="4" t="s">
        <v>155</v>
      </c>
      <c r="F622" s="4">
        <v>46822.857143000001</v>
      </c>
      <c r="G622" s="4">
        <v>-29099</v>
      </c>
      <c r="H622" s="4">
        <v>60.9</v>
      </c>
      <c r="I622" s="4">
        <v>46117.2</v>
      </c>
      <c r="K622" s="4">
        <v>6.14</v>
      </c>
      <c r="L622" s="4">
        <v>2052</v>
      </c>
      <c r="M622" s="4">
        <v>0.84840000000000004</v>
      </c>
      <c r="N622" s="4">
        <v>5.7777000000000003</v>
      </c>
      <c r="O622" s="4">
        <v>3.9725000000000001</v>
      </c>
      <c r="P622" s="4">
        <v>0</v>
      </c>
      <c r="Q622" s="4">
        <v>51.668799999999997</v>
      </c>
      <c r="R622" s="4">
        <v>51.7</v>
      </c>
      <c r="S622" s="4">
        <v>0</v>
      </c>
      <c r="T622" s="4">
        <v>41.947499999999998</v>
      </c>
      <c r="U622" s="4">
        <v>41.9</v>
      </c>
      <c r="V622" s="4">
        <v>46117.2</v>
      </c>
      <c r="Y622" s="4">
        <v>1740.9570000000001</v>
      </c>
      <c r="Z622" s="4">
        <v>0</v>
      </c>
      <c r="AA622" s="4">
        <v>5.2096999999999998</v>
      </c>
      <c r="AB622" s="4" t="s">
        <v>384</v>
      </c>
      <c r="AC622" s="4">
        <v>0</v>
      </c>
      <c r="AD622" s="4">
        <v>11.3</v>
      </c>
      <c r="AE622" s="4">
        <v>852</v>
      </c>
      <c r="AF622" s="4">
        <v>879</v>
      </c>
      <c r="AG622" s="4">
        <v>880</v>
      </c>
      <c r="AH622" s="4">
        <v>54</v>
      </c>
      <c r="AI622" s="4">
        <v>25.69</v>
      </c>
      <c r="AJ622" s="4">
        <v>0.59</v>
      </c>
      <c r="AK622" s="4">
        <v>987</v>
      </c>
      <c r="AL622" s="4">
        <v>8</v>
      </c>
      <c r="AM622" s="4">
        <v>0</v>
      </c>
      <c r="AN622" s="4">
        <v>30</v>
      </c>
      <c r="AO622" s="4">
        <v>192</v>
      </c>
      <c r="AP622" s="4">
        <v>188</v>
      </c>
      <c r="AQ622" s="4">
        <v>5.3</v>
      </c>
      <c r="AR622" s="4">
        <v>195</v>
      </c>
      <c r="AS622" s="4" t="s">
        <v>155</v>
      </c>
      <c r="AT622" s="4">
        <v>2</v>
      </c>
      <c r="AU622" s="5">
        <v>0.78517361111111106</v>
      </c>
      <c r="AV622" s="4">
        <v>47.159432000000002</v>
      </c>
      <c r="AW622" s="4">
        <v>-88.489922000000007</v>
      </c>
      <c r="AX622" s="4">
        <v>314.7</v>
      </c>
      <c r="AY622" s="4">
        <v>4.7</v>
      </c>
      <c r="AZ622" s="4">
        <v>12</v>
      </c>
      <c r="BA622" s="4">
        <v>10</v>
      </c>
      <c r="BB622" s="4" t="s">
        <v>437</v>
      </c>
      <c r="BC622" s="4">
        <v>1.324476</v>
      </c>
      <c r="BD622" s="4">
        <v>2.2000000000000002</v>
      </c>
      <c r="BE622" s="4">
        <v>2.5244759999999999</v>
      </c>
      <c r="BF622" s="4">
        <v>14.063000000000001</v>
      </c>
      <c r="BG622" s="4">
        <v>11.84</v>
      </c>
      <c r="BH622" s="4">
        <v>0.84</v>
      </c>
      <c r="BI622" s="4">
        <v>17.866</v>
      </c>
      <c r="BJ622" s="4">
        <v>1219.6880000000001</v>
      </c>
      <c r="BK622" s="4">
        <v>533.74900000000002</v>
      </c>
      <c r="BL622" s="4">
        <v>0</v>
      </c>
      <c r="BM622" s="4">
        <v>1.1419999999999999</v>
      </c>
      <c r="BN622" s="4">
        <v>1.1419999999999999</v>
      </c>
      <c r="BO622" s="4">
        <v>0</v>
      </c>
      <c r="BP622" s="4">
        <v>0.92700000000000005</v>
      </c>
      <c r="BQ622" s="4">
        <v>0.92700000000000005</v>
      </c>
      <c r="BR622" s="4">
        <v>321.92180000000002</v>
      </c>
      <c r="BU622" s="4">
        <v>72.917000000000002</v>
      </c>
      <c r="BW622" s="4">
        <v>799.66</v>
      </c>
      <c r="BX622" s="4">
        <v>0.26536100000000001</v>
      </c>
      <c r="BY622" s="4">
        <v>-5</v>
      </c>
      <c r="BZ622" s="4">
        <v>1.0309999999999999</v>
      </c>
      <c r="CA622" s="4">
        <v>6.4847599999999996</v>
      </c>
      <c r="CB622" s="4">
        <v>20.8262</v>
      </c>
    </row>
    <row r="623" spans="1:80">
      <c r="A623" s="2">
        <v>42440</v>
      </c>
      <c r="B623" s="32">
        <v>0.57703053240740743</v>
      </c>
      <c r="C623" s="4">
        <v>6.9829999999999997</v>
      </c>
      <c r="D623" s="4">
        <v>4.1406000000000001</v>
      </c>
      <c r="E623" s="4" t="s">
        <v>155</v>
      </c>
      <c r="F623" s="4">
        <v>41405.846407999998</v>
      </c>
      <c r="G623" s="4">
        <v>-9044.7000000000007</v>
      </c>
      <c r="H623" s="4">
        <v>60.9</v>
      </c>
      <c r="I623" s="4">
        <v>46116</v>
      </c>
      <c r="K623" s="4">
        <v>6.39</v>
      </c>
      <c r="L623" s="4">
        <v>2052</v>
      </c>
      <c r="M623" s="4">
        <v>0.85250000000000004</v>
      </c>
      <c r="N623" s="4">
        <v>5.9532999999999996</v>
      </c>
      <c r="O623" s="4">
        <v>3.5299</v>
      </c>
      <c r="P623" s="4">
        <v>0</v>
      </c>
      <c r="Q623" s="4">
        <v>51.949100000000001</v>
      </c>
      <c r="R623" s="4">
        <v>51.9</v>
      </c>
      <c r="S623" s="4">
        <v>0</v>
      </c>
      <c r="T623" s="4">
        <v>42.177500000000002</v>
      </c>
      <c r="U623" s="4">
        <v>42.2</v>
      </c>
      <c r="V623" s="4">
        <v>46116</v>
      </c>
      <c r="Y623" s="4">
        <v>1749.357</v>
      </c>
      <c r="Z623" s="4">
        <v>0</v>
      </c>
      <c r="AA623" s="4">
        <v>5.4474</v>
      </c>
      <c r="AB623" s="4" t="s">
        <v>384</v>
      </c>
      <c r="AC623" s="4">
        <v>0</v>
      </c>
      <c r="AD623" s="4">
        <v>11.3</v>
      </c>
      <c r="AE623" s="4">
        <v>851</v>
      </c>
      <c r="AF623" s="4">
        <v>878</v>
      </c>
      <c r="AG623" s="4">
        <v>879</v>
      </c>
      <c r="AH623" s="4">
        <v>54</v>
      </c>
      <c r="AI623" s="4">
        <v>25.71</v>
      </c>
      <c r="AJ623" s="4">
        <v>0.59</v>
      </c>
      <c r="AK623" s="4">
        <v>986</v>
      </c>
      <c r="AL623" s="4">
        <v>8</v>
      </c>
      <c r="AM623" s="4">
        <v>0</v>
      </c>
      <c r="AN623" s="4">
        <v>30</v>
      </c>
      <c r="AO623" s="4">
        <v>192</v>
      </c>
      <c r="AP623" s="4">
        <v>188</v>
      </c>
      <c r="AQ623" s="4">
        <v>5.4</v>
      </c>
      <c r="AR623" s="4">
        <v>195</v>
      </c>
      <c r="AS623" s="4" t="s">
        <v>155</v>
      </c>
      <c r="AT623" s="4">
        <v>2</v>
      </c>
      <c r="AU623" s="5">
        <v>0.78518518518518521</v>
      </c>
      <c r="AV623" s="4">
        <v>47.159412000000003</v>
      </c>
      <c r="AW623" s="4">
        <v>-88.489924999999999</v>
      </c>
      <c r="AX623" s="4">
        <v>314.60000000000002</v>
      </c>
      <c r="AY623" s="4">
        <v>5.3</v>
      </c>
      <c r="AZ623" s="4">
        <v>12</v>
      </c>
      <c r="BA623" s="4">
        <v>10</v>
      </c>
      <c r="BB623" s="4" t="s">
        <v>437</v>
      </c>
      <c r="BC623" s="4">
        <v>1.375624</v>
      </c>
      <c r="BD623" s="4">
        <v>2.175624</v>
      </c>
      <c r="BE623" s="4">
        <v>2.5512489999999999</v>
      </c>
      <c r="BF623" s="4">
        <v>14.063000000000001</v>
      </c>
      <c r="BG623" s="4">
        <v>12.18</v>
      </c>
      <c r="BH623" s="4">
        <v>0.87</v>
      </c>
      <c r="BI623" s="4">
        <v>17.3</v>
      </c>
      <c r="BJ623" s="4">
        <v>1280.643</v>
      </c>
      <c r="BK623" s="4">
        <v>483.29599999999999</v>
      </c>
      <c r="BL623" s="4">
        <v>0</v>
      </c>
      <c r="BM623" s="4">
        <v>1.17</v>
      </c>
      <c r="BN623" s="4">
        <v>1.17</v>
      </c>
      <c r="BO623" s="4">
        <v>0</v>
      </c>
      <c r="BP623" s="4">
        <v>0.95</v>
      </c>
      <c r="BQ623" s="4">
        <v>0.95</v>
      </c>
      <c r="BR623" s="4">
        <v>328.03590000000003</v>
      </c>
      <c r="BU623" s="4">
        <v>74.662000000000006</v>
      </c>
      <c r="BW623" s="4">
        <v>852.04200000000003</v>
      </c>
      <c r="BX623" s="4">
        <v>0.25594800000000001</v>
      </c>
      <c r="BY623" s="4">
        <v>-5</v>
      </c>
      <c r="BZ623" s="4">
        <v>1.0301340000000001</v>
      </c>
      <c r="CA623" s="4">
        <v>6.2547290000000002</v>
      </c>
      <c r="CB623" s="4">
        <v>20.808706999999998</v>
      </c>
    </row>
    <row r="624" spans="1:80">
      <c r="A624" s="2">
        <v>42440</v>
      </c>
      <c r="B624" s="32">
        <v>0.57704210648148146</v>
      </c>
      <c r="C624" s="4">
        <v>6.9029999999999996</v>
      </c>
      <c r="D624" s="4">
        <v>3.4738000000000002</v>
      </c>
      <c r="E624" s="4" t="s">
        <v>155</v>
      </c>
      <c r="F624" s="4">
        <v>34738.446114999999</v>
      </c>
      <c r="G624" s="4">
        <v>-16592.8</v>
      </c>
      <c r="H624" s="4">
        <v>61</v>
      </c>
      <c r="I624" s="4">
        <v>46115</v>
      </c>
      <c r="K624" s="4">
        <v>6.74</v>
      </c>
      <c r="L624" s="4">
        <v>2052</v>
      </c>
      <c r="M624" s="4">
        <v>0.85980000000000001</v>
      </c>
      <c r="N624" s="4">
        <v>5.9347000000000003</v>
      </c>
      <c r="O624" s="4">
        <v>2.9866999999999999</v>
      </c>
      <c r="P624" s="4">
        <v>0</v>
      </c>
      <c r="Q624" s="4">
        <v>52.4771</v>
      </c>
      <c r="R624" s="4">
        <v>52.5</v>
      </c>
      <c r="S624" s="4">
        <v>0</v>
      </c>
      <c r="T624" s="4">
        <v>42.606099999999998</v>
      </c>
      <c r="U624" s="4">
        <v>42.6</v>
      </c>
      <c r="V624" s="4">
        <v>46115</v>
      </c>
      <c r="Y624" s="4">
        <v>1764.248</v>
      </c>
      <c r="Z624" s="4">
        <v>0</v>
      </c>
      <c r="AA624" s="4">
        <v>5.7977999999999996</v>
      </c>
      <c r="AB624" s="4" t="s">
        <v>384</v>
      </c>
      <c r="AC624" s="4">
        <v>0</v>
      </c>
      <c r="AD624" s="4">
        <v>11.3</v>
      </c>
      <c r="AE624" s="4">
        <v>851</v>
      </c>
      <c r="AF624" s="4">
        <v>877</v>
      </c>
      <c r="AG624" s="4">
        <v>879</v>
      </c>
      <c r="AH624" s="4">
        <v>54</v>
      </c>
      <c r="AI624" s="4">
        <v>25.71</v>
      </c>
      <c r="AJ624" s="4">
        <v>0.59</v>
      </c>
      <c r="AK624" s="4">
        <v>986</v>
      </c>
      <c r="AL624" s="4">
        <v>8</v>
      </c>
      <c r="AM624" s="4">
        <v>0</v>
      </c>
      <c r="AN624" s="4">
        <v>30</v>
      </c>
      <c r="AO624" s="4">
        <v>192</v>
      </c>
      <c r="AP624" s="4">
        <v>188</v>
      </c>
      <c r="AQ624" s="4">
        <v>5.4</v>
      </c>
      <c r="AR624" s="4">
        <v>195</v>
      </c>
      <c r="AS624" s="4" t="s">
        <v>155</v>
      </c>
      <c r="AT624" s="4">
        <v>2</v>
      </c>
      <c r="AU624" s="5">
        <v>0.78519675925925936</v>
      </c>
      <c r="AV624" s="4">
        <v>47.159390000000002</v>
      </c>
      <c r="AW624" s="4">
        <v>-88.489908999999997</v>
      </c>
      <c r="AX624" s="4">
        <v>314.8</v>
      </c>
      <c r="AY624" s="4">
        <v>5.2</v>
      </c>
      <c r="AZ624" s="4">
        <v>12</v>
      </c>
      <c r="BA624" s="4">
        <v>10</v>
      </c>
      <c r="BB624" s="4" t="s">
        <v>437</v>
      </c>
      <c r="BC624" s="4">
        <v>1.324276</v>
      </c>
      <c r="BD624" s="4">
        <v>2.1242760000000001</v>
      </c>
      <c r="BE624" s="4">
        <v>2.4485510000000001</v>
      </c>
      <c r="BF624" s="4">
        <v>14.063000000000001</v>
      </c>
      <c r="BG624" s="4">
        <v>12.84</v>
      </c>
      <c r="BH624" s="4">
        <v>0.91</v>
      </c>
      <c r="BI624" s="4">
        <v>16.309999999999999</v>
      </c>
      <c r="BJ624" s="4">
        <v>1329.8150000000001</v>
      </c>
      <c r="BK624" s="4">
        <v>425.95600000000002</v>
      </c>
      <c r="BL624" s="4">
        <v>0</v>
      </c>
      <c r="BM624" s="4">
        <v>1.2310000000000001</v>
      </c>
      <c r="BN624" s="4">
        <v>1.2310000000000001</v>
      </c>
      <c r="BO624" s="4">
        <v>0</v>
      </c>
      <c r="BP624" s="4">
        <v>1</v>
      </c>
      <c r="BQ624" s="4">
        <v>1</v>
      </c>
      <c r="BR624" s="4">
        <v>341.69069999999999</v>
      </c>
      <c r="BU624" s="4">
        <v>78.433999999999997</v>
      </c>
      <c r="BW624" s="4">
        <v>944.61</v>
      </c>
      <c r="BX624" s="4">
        <v>0.20805100000000001</v>
      </c>
      <c r="BY624" s="4">
        <v>-5</v>
      </c>
      <c r="BZ624" s="4">
        <v>1.030732</v>
      </c>
      <c r="CA624" s="4">
        <v>5.0842460000000003</v>
      </c>
      <c r="CB624" s="4">
        <v>20.820785999999998</v>
      </c>
    </row>
    <row r="625" spans="1:80">
      <c r="A625" s="2">
        <v>42440</v>
      </c>
      <c r="B625" s="32">
        <v>0.57705368055555561</v>
      </c>
      <c r="C625" s="4">
        <v>6.76</v>
      </c>
      <c r="D625" s="4">
        <v>3.2663000000000002</v>
      </c>
      <c r="E625" s="4" t="s">
        <v>155</v>
      </c>
      <c r="F625" s="4">
        <v>32662.911392000002</v>
      </c>
      <c r="G625" s="4">
        <v>-11593.6</v>
      </c>
      <c r="H625" s="4">
        <v>61.1</v>
      </c>
      <c r="I625" s="4">
        <v>46114.8</v>
      </c>
      <c r="K625" s="4">
        <v>7.18</v>
      </c>
      <c r="L625" s="4">
        <v>2052</v>
      </c>
      <c r="M625" s="4">
        <v>0.86299999999999999</v>
      </c>
      <c r="N625" s="4">
        <v>5.8338999999999999</v>
      </c>
      <c r="O625" s="4">
        <v>2.8187000000000002</v>
      </c>
      <c r="P625" s="4">
        <v>0</v>
      </c>
      <c r="Q625" s="4">
        <v>52.726599999999998</v>
      </c>
      <c r="R625" s="4">
        <v>52.7</v>
      </c>
      <c r="S625" s="4">
        <v>0</v>
      </c>
      <c r="T625" s="4">
        <v>42.808799999999998</v>
      </c>
      <c r="U625" s="4">
        <v>42.8</v>
      </c>
      <c r="V625" s="4">
        <v>46114.8</v>
      </c>
      <c r="Y625" s="4">
        <v>1770.7860000000001</v>
      </c>
      <c r="Z625" s="4">
        <v>0</v>
      </c>
      <c r="AA625" s="4">
        <v>6.1981999999999999</v>
      </c>
      <c r="AB625" s="4" t="s">
        <v>384</v>
      </c>
      <c r="AC625" s="4">
        <v>0</v>
      </c>
      <c r="AD625" s="4">
        <v>11.3</v>
      </c>
      <c r="AE625" s="4">
        <v>852</v>
      </c>
      <c r="AF625" s="4">
        <v>876</v>
      </c>
      <c r="AG625" s="4">
        <v>878</v>
      </c>
      <c r="AH625" s="4">
        <v>54</v>
      </c>
      <c r="AI625" s="4">
        <v>25.71</v>
      </c>
      <c r="AJ625" s="4">
        <v>0.59</v>
      </c>
      <c r="AK625" s="4">
        <v>986</v>
      </c>
      <c r="AL625" s="4">
        <v>8</v>
      </c>
      <c r="AM625" s="4">
        <v>0</v>
      </c>
      <c r="AN625" s="4">
        <v>30</v>
      </c>
      <c r="AO625" s="4">
        <v>191.6</v>
      </c>
      <c r="AP625" s="4">
        <v>188</v>
      </c>
      <c r="AQ625" s="4">
        <v>5.3</v>
      </c>
      <c r="AR625" s="4">
        <v>195</v>
      </c>
      <c r="AS625" s="4" t="s">
        <v>155</v>
      </c>
      <c r="AT625" s="4">
        <v>2</v>
      </c>
      <c r="AU625" s="5">
        <v>0.78520833333333329</v>
      </c>
      <c r="AV625" s="4">
        <v>47.159371</v>
      </c>
      <c r="AW625" s="4">
        <v>-88.489877000000007</v>
      </c>
      <c r="AX625" s="4">
        <v>315</v>
      </c>
      <c r="AY625" s="4">
        <v>5.4</v>
      </c>
      <c r="AZ625" s="4">
        <v>12</v>
      </c>
      <c r="BA625" s="4">
        <v>11</v>
      </c>
      <c r="BB625" s="4" t="s">
        <v>420</v>
      </c>
      <c r="BC625" s="4">
        <v>1.4241760000000001</v>
      </c>
      <c r="BD625" s="4">
        <v>2.2241759999999999</v>
      </c>
      <c r="BE625" s="4">
        <v>2.6241759999999998</v>
      </c>
      <c r="BF625" s="4">
        <v>14.063000000000001</v>
      </c>
      <c r="BG625" s="4">
        <v>13.16</v>
      </c>
      <c r="BH625" s="4">
        <v>0.94</v>
      </c>
      <c r="BI625" s="4">
        <v>15.881</v>
      </c>
      <c r="BJ625" s="4">
        <v>1333.816</v>
      </c>
      <c r="BK625" s="4">
        <v>410.161</v>
      </c>
      <c r="BL625" s="4">
        <v>0</v>
      </c>
      <c r="BM625" s="4">
        <v>1.262</v>
      </c>
      <c r="BN625" s="4">
        <v>1.262</v>
      </c>
      <c r="BO625" s="4">
        <v>0</v>
      </c>
      <c r="BP625" s="4">
        <v>1.0249999999999999</v>
      </c>
      <c r="BQ625" s="4">
        <v>1.0249999999999999</v>
      </c>
      <c r="BR625" s="4">
        <v>348.63490000000002</v>
      </c>
      <c r="BU625" s="4">
        <v>80.323999999999998</v>
      </c>
      <c r="BW625" s="4">
        <v>1030.3810000000001</v>
      </c>
      <c r="BX625" s="4">
        <v>0.143793</v>
      </c>
      <c r="BY625" s="4">
        <v>-5</v>
      </c>
      <c r="BZ625" s="4">
        <v>1.0321340000000001</v>
      </c>
      <c r="CA625" s="4">
        <v>3.5139420000000001</v>
      </c>
      <c r="CB625" s="4">
        <v>20.849107</v>
      </c>
    </row>
    <row r="626" spans="1:80">
      <c r="A626" s="2">
        <v>42440</v>
      </c>
      <c r="B626" s="32">
        <v>0.57706525462962965</v>
      </c>
      <c r="C626" s="4">
        <v>6.95</v>
      </c>
      <c r="D626" s="4">
        <v>3.5566</v>
      </c>
      <c r="E626" s="4" t="s">
        <v>155</v>
      </c>
      <c r="F626" s="4">
        <v>35566.304887999999</v>
      </c>
      <c r="G626" s="4">
        <v>9397.2999999999993</v>
      </c>
      <c r="H626" s="4">
        <v>61.1</v>
      </c>
      <c r="I626" s="4">
        <v>46116.1</v>
      </c>
      <c r="K626" s="4">
        <v>8.0299999999999994</v>
      </c>
      <c r="L626" s="4">
        <v>2052</v>
      </c>
      <c r="M626" s="4">
        <v>0.85850000000000004</v>
      </c>
      <c r="N626" s="4">
        <v>5.9672000000000001</v>
      </c>
      <c r="O626" s="4">
        <v>3.0535000000000001</v>
      </c>
      <c r="P626" s="4">
        <v>8067.8825999999999</v>
      </c>
      <c r="Q626" s="4">
        <v>52.456499999999998</v>
      </c>
      <c r="R626" s="4">
        <v>8120.3</v>
      </c>
      <c r="S626" s="4">
        <v>6550.3154999999997</v>
      </c>
      <c r="T626" s="4">
        <v>42.589500000000001</v>
      </c>
      <c r="U626" s="4">
        <v>6592.9</v>
      </c>
      <c r="V626" s="4">
        <v>46116.1</v>
      </c>
      <c r="Y626" s="4">
        <v>1761.7149999999999</v>
      </c>
      <c r="Z626" s="4">
        <v>0</v>
      </c>
      <c r="AA626" s="4">
        <v>6.8907999999999996</v>
      </c>
      <c r="AB626" s="4" t="s">
        <v>384</v>
      </c>
      <c r="AC626" s="4">
        <v>0</v>
      </c>
      <c r="AD626" s="4">
        <v>11.3</v>
      </c>
      <c r="AE626" s="4">
        <v>853</v>
      </c>
      <c r="AF626" s="4">
        <v>877</v>
      </c>
      <c r="AG626" s="4">
        <v>879</v>
      </c>
      <c r="AH626" s="4">
        <v>54</v>
      </c>
      <c r="AI626" s="4">
        <v>25.71</v>
      </c>
      <c r="AJ626" s="4">
        <v>0.59</v>
      </c>
      <c r="AK626" s="4">
        <v>986</v>
      </c>
      <c r="AL626" s="4">
        <v>8</v>
      </c>
      <c r="AM626" s="4">
        <v>0</v>
      </c>
      <c r="AN626" s="4">
        <v>30</v>
      </c>
      <c r="AO626" s="4">
        <v>191</v>
      </c>
      <c r="AP626" s="4">
        <v>188</v>
      </c>
      <c r="AQ626" s="4">
        <v>5.4</v>
      </c>
      <c r="AR626" s="4">
        <v>195</v>
      </c>
      <c r="AS626" s="4" t="s">
        <v>155</v>
      </c>
      <c r="AT626" s="4">
        <v>2</v>
      </c>
      <c r="AU626" s="5">
        <v>0.78521990740740744</v>
      </c>
      <c r="AV626" s="4">
        <v>47.15936</v>
      </c>
      <c r="AW626" s="4">
        <v>-88.489850000000004</v>
      </c>
      <c r="AX626" s="4">
        <v>314.8</v>
      </c>
      <c r="AY626" s="4">
        <v>4.9000000000000004</v>
      </c>
      <c r="AZ626" s="4">
        <v>12</v>
      </c>
      <c r="BA626" s="4">
        <v>11</v>
      </c>
      <c r="BB626" s="4" t="s">
        <v>420</v>
      </c>
      <c r="BC626" s="4">
        <v>1.427772</v>
      </c>
      <c r="BD626" s="4">
        <v>2.2518479999999998</v>
      </c>
      <c r="BE626" s="4">
        <v>2.6518480000000002</v>
      </c>
      <c r="BF626" s="4">
        <v>14.063000000000001</v>
      </c>
      <c r="BG626" s="4">
        <v>12.73</v>
      </c>
      <c r="BH626" s="4">
        <v>0.91</v>
      </c>
      <c r="BI626" s="4">
        <v>16.477</v>
      </c>
      <c r="BJ626" s="4">
        <v>1327.328</v>
      </c>
      <c r="BK626" s="4">
        <v>432.29300000000001</v>
      </c>
      <c r="BL626" s="4">
        <v>187.93199999999999</v>
      </c>
      <c r="BM626" s="4">
        <v>1.222</v>
      </c>
      <c r="BN626" s="4">
        <v>189.154</v>
      </c>
      <c r="BO626" s="4">
        <v>152.58199999999999</v>
      </c>
      <c r="BP626" s="4">
        <v>0.99199999999999999</v>
      </c>
      <c r="BQ626" s="4">
        <v>153.57400000000001</v>
      </c>
      <c r="BR626" s="4">
        <v>339.19810000000001</v>
      </c>
      <c r="BU626" s="4">
        <v>77.748000000000005</v>
      </c>
      <c r="BW626" s="4">
        <v>1114.4880000000001</v>
      </c>
      <c r="BX626" s="4">
        <v>9.1205999999999995E-2</v>
      </c>
      <c r="BY626" s="4">
        <v>-5</v>
      </c>
      <c r="BZ626" s="4">
        <v>1.031433</v>
      </c>
      <c r="CA626" s="4">
        <v>2.228847</v>
      </c>
      <c r="CB626" s="4">
        <v>20.834947</v>
      </c>
    </row>
    <row r="627" spans="1:80">
      <c r="A627" s="2">
        <v>42440</v>
      </c>
      <c r="B627" s="32">
        <v>0.57707682870370369</v>
      </c>
      <c r="C627" s="4">
        <v>7.1849999999999996</v>
      </c>
      <c r="D627" s="4">
        <v>3.9733999999999998</v>
      </c>
      <c r="E627" s="4" t="s">
        <v>155</v>
      </c>
      <c r="F627" s="4">
        <v>39733.566666999999</v>
      </c>
      <c r="G627" s="4">
        <v>-1152.0999999999999</v>
      </c>
      <c r="H627" s="4">
        <v>61.2</v>
      </c>
      <c r="I627" s="4">
        <v>46114.8</v>
      </c>
      <c r="K627" s="4">
        <v>8.3000000000000007</v>
      </c>
      <c r="L627" s="4">
        <v>2052</v>
      </c>
      <c r="M627" s="4">
        <v>0.85250000000000004</v>
      </c>
      <c r="N627" s="4">
        <v>6.1249000000000002</v>
      </c>
      <c r="O627" s="4">
        <v>3.3873000000000002</v>
      </c>
      <c r="P627" s="4">
        <v>0</v>
      </c>
      <c r="Q627" s="4">
        <v>52.173499999999997</v>
      </c>
      <c r="R627" s="4">
        <v>52.2</v>
      </c>
      <c r="S627" s="4">
        <v>0</v>
      </c>
      <c r="T627" s="4">
        <v>42.3596</v>
      </c>
      <c r="U627" s="4">
        <v>42.4</v>
      </c>
      <c r="V627" s="4">
        <v>46114.8</v>
      </c>
      <c r="Y627" s="4">
        <v>1749.345</v>
      </c>
      <c r="Z627" s="4">
        <v>0</v>
      </c>
      <c r="AA627" s="4">
        <v>7.0758000000000001</v>
      </c>
      <c r="AB627" s="4" t="s">
        <v>384</v>
      </c>
      <c r="AC627" s="4">
        <v>0</v>
      </c>
      <c r="AD627" s="4">
        <v>11.3</v>
      </c>
      <c r="AE627" s="4">
        <v>853</v>
      </c>
      <c r="AF627" s="4">
        <v>878</v>
      </c>
      <c r="AG627" s="4">
        <v>880</v>
      </c>
      <c r="AH627" s="4">
        <v>54</v>
      </c>
      <c r="AI627" s="4">
        <v>25.71</v>
      </c>
      <c r="AJ627" s="4">
        <v>0.59</v>
      </c>
      <c r="AK627" s="4">
        <v>986</v>
      </c>
      <c r="AL627" s="4">
        <v>8</v>
      </c>
      <c r="AM627" s="4">
        <v>0</v>
      </c>
      <c r="AN627" s="4">
        <v>30</v>
      </c>
      <c r="AO627" s="4">
        <v>191</v>
      </c>
      <c r="AP627" s="4">
        <v>188</v>
      </c>
      <c r="AQ627" s="4">
        <v>5.3</v>
      </c>
      <c r="AR627" s="4">
        <v>195</v>
      </c>
      <c r="AS627" s="4" t="s">
        <v>155</v>
      </c>
      <c r="AT627" s="4">
        <v>2</v>
      </c>
      <c r="AU627" s="5">
        <v>0.78523148148148147</v>
      </c>
      <c r="AV627" s="4">
        <v>47.159359000000002</v>
      </c>
      <c r="AW627" s="4">
        <v>-88.489844000000005</v>
      </c>
      <c r="AX627" s="4">
        <v>314.60000000000002</v>
      </c>
      <c r="AY627" s="4">
        <v>2.6</v>
      </c>
      <c r="AZ627" s="4">
        <v>12</v>
      </c>
      <c r="BA627" s="4">
        <v>11</v>
      </c>
      <c r="BB627" s="4" t="s">
        <v>420</v>
      </c>
      <c r="BC627" s="4">
        <v>1.2</v>
      </c>
      <c r="BD627" s="4">
        <v>2.1</v>
      </c>
      <c r="BE627" s="4">
        <v>2.4757579999999999</v>
      </c>
      <c r="BF627" s="4">
        <v>14.063000000000001</v>
      </c>
      <c r="BG627" s="4">
        <v>12.18</v>
      </c>
      <c r="BH627" s="4">
        <v>0.87</v>
      </c>
      <c r="BI627" s="4">
        <v>17.300999999999998</v>
      </c>
      <c r="BJ627" s="4">
        <v>1314.86</v>
      </c>
      <c r="BK627" s="4">
        <v>462.82299999999998</v>
      </c>
      <c r="BL627" s="4">
        <v>0</v>
      </c>
      <c r="BM627" s="4">
        <v>1.173</v>
      </c>
      <c r="BN627" s="4">
        <v>1.173</v>
      </c>
      <c r="BO627" s="4">
        <v>0</v>
      </c>
      <c r="BP627" s="4">
        <v>0.95199999999999996</v>
      </c>
      <c r="BQ627" s="4">
        <v>0.95199999999999996</v>
      </c>
      <c r="BR627" s="4">
        <v>327.3546</v>
      </c>
      <c r="BU627" s="4">
        <v>74.507999999999996</v>
      </c>
      <c r="BW627" s="4">
        <v>1104.4770000000001</v>
      </c>
      <c r="BX627" s="4">
        <v>6.7576999999999998E-2</v>
      </c>
      <c r="BY627" s="4">
        <v>-5</v>
      </c>
      <c r="BZ627" s="4">
        <v>1.0324329999999999</v>
      </c>
      <c r="CA627" s="4">
        <v>1.651413</v>
      </c>
      <c r="CB627" s="4">
        <v>20.855146999999999</v>
      </c>
    </row>
    <row r="628" spans="1:80">
      <c r="A628" s="2">
        <v>42440</v>
      </c>
      <c r="B628" s="32">
        <v>0.57708840277777773</v>
      </c>
      <c r="C628" s="4">
        <v>7.2</v>
      </c>
      <c r="D628" s="4">
        <v>4.1360999999999999</v>
      </c>
      <c r="E628" s="4" t="s">
        <v>155</v>
      </c>
      <c r="F628" s="4">
        <v>41361.394036999998</v>
      </c>
      <c r="G628" s="4">
        <v>-28890</v>
      </c>
      <c r="H628" s="4">
        <v>61.4</v>
      </c>
      <c r="I628" s="4">
        <v>46113</v>
      </c>
      <c r="K628" s="4">
        <v>8.01</v>
      </c>
      <c r="L628" s="4">
        <v>2052</v>
      </c>
      <c r="M628" s="4">
        <v>0.8508</v>
      </c>
      <c r="N628" s="4">
        <v>6.1256000000000004</v>
      </c>
      <c r="O628" s="4">
        <v>3.5188999999999999</v>
      </c>
      <c r="P628" s="4">
        <v>0</v>
      </c>
      <c r="Q628" s="4">
        <v>52.2376</v>
      </c>
      <c r="R628" s="4">
        <v>52.2</v>
      </c>
      <c r="S628" s="4">
        <v>0</v>
      </c>
      <c r="T628" s="4">
        <v>42.411799999999999</v>
      </c>
      <c r="U628" s="4">
        <v>42.4</v>
      </c>
      <c r="V628" s="4">
        <v>46113</v>
      </c>
      <c r="Y628" s="4">
        <v>1745.7919999999999</v>
      </c>
      <c r="Z628" s="4">
        <v>0</v>
      </c>
      <c r="AA628" s="4">
        <v>6.8188000000000004</v>
      </c>
      <c r="AB628" s="4" t="s">
        <v>384</v>
      </c>
      <c r="AC628" s="4">
        <v>0</v>
      </c>
      <c r="AD628" s="4">
        <v>11.3</v>
      </c>
      <c r="AE628" s="4">
        <v>852</v>
      </c>
      <c r="AF628" s="4">
        <v>878</v>
      </c>
      <c r="AG628" s="4">
        <v>880</v>
      </c>
      <c r="AH628" s="4">
        <v>54</v>
      </c>
      <c r="AI628" s="4">
        <v>25.71</v>
      </c>
      <c r="AJ628" s="4">
        <v>0.59</v>
      </c>
      <c r="AK628" s="4">
        <v>986</v>
      </c>
      <c r="AL628" s="4">
        <v>8</v>
      </c>
      <c r="AM628" s="4">
        <v>0</v>
      </c>
      <c r="AN628" s="4">
        <v>30</v>
      </c>
      <c r="AO628" s="4">
        <v>191</v>
      </c>
      <c r="AP628" s="4">
        <v>188</v>
      </c>
      <c r="AQ628" s="4">
        <v>5.4</v>
      </c>
      <c r="AR628" s="4">
        <v>195</v>
      </c>
      <c r="AS628" s="4" t="s">
        <v>155</v>
      </c>
      <c r="AT628" s="4">
        <v>2</v>
      </c>
      <c r="AU628" s="5">
        <v>0.78524305555555562</v>
      </c>
      <c r="AV628" s="4">
        <v>47.159362000000002</v>
      </c>
      <c r="AW628" s="4">
        <v>-88.489847999999995</v>
      </c>
      <c r="AX628" s="4">
        <v>314.60000000000002</v>
      </c>
      <c r="AY628" s="4">
        <v>0.5</v>
      </c>
      <c r="AZ628" s="4">
        <v>12</v>
      </c>
      <c r="BA628" s="4">
        <v>11</v>
      </c>
      <c r="BB628" s="4" t="s">
        <v>420</v>
      </c>
      <c r="BC628" s="4">
        <v>1.175025</v>
      </c>
      <c r="BD628" s="4">
        <v>2.0750250000000001</v>
      </c>
      <c r="BE628" s="4">
        <v>2.3750249999999999</v>
      </c>
      <c r="BF628" s="4">
        <v>14.063000000000001</v>
      </c>
      <c r="BG628" s="4">
        <v>12.03</v>
      </c>
      <c r="BH628" s="4">
        <v>0.86</v>
      </c>
      <c r="BI628" s="4">
        <v>17.54</v>
      </c>
      <c r="BJ628" s="4">
        <v>1302.7860000000001</v>
      </c>
      <c r="BK628" s="4">
        <v>476.33600000000001</v>
      </c>
      <c r="BL628" s="4">
        <v>0</v>
      </c>
      <c r="BM628" s="4">
        <v>1.163</v>
      </c>
      <c r="BN628" s="4">
        <v>1.163</v>
      </c>
      <c r="BO628" s="4">
        <v>0</v>
      </c>
      <c r="BP628" s="4">
        <v>0.94499999999999995</v>
      </c>
      <c r="BQ628" s="4">
        <v>0.94499999999999995</v>
      </c>
      <c r="BR628" s="4">
        <v>324.29880000000003</v>
      </c>
      <c r="BU628" s="4">
        <v>73.665999999999997</v>
      </c>
      <c r="BW628" s="4">
        <v>1054.462</v>
      </c>
      <c r="BX628" s="4">
        <v>4.5670000000000002E-2</v>
      </c>
      <c r="BY628" s="4">
        <v>-5</v>
      </c>
      <c r="BZ628" s="4">
        <v>1.0321340000000001</v>
      </c>
      <c r="CA628" s="4">
        <v>1.116061</v>
      </c>
      <c r="CB628" s="4">
        <v>20.849107</v>
      </c>
    </row>
    <row r="629" spans="1:80">
      <c r="A629" s="2">
        <v>42440</v>
      </c>
      <c r="B629" s="32">
        <v>0.57709997685185188</v>
      </c>
      <c r="C629" s="4">
        <v>6.9550000000000001</v>
      </c>
      <c r="D629" s="4">
        <v>4.1368999999999998</v>
      </c>
      <c r="E629" s="4" t="s">
        <v>155</v>
      </c>
      <c r="F629" s="4">
        <v>41369.452055000002</v>
      </c>
      <c r="G629" s="4">
        <v>-487.6</v>
      </c>
      <c r="H629" s="4">
        <v>61.5</v>
      </c>
      <c r="I629" s="4">
        <v>46115.5</v>
      </c>
      <c r="K629" s="4">
        <v>7.62</v>
      </c>
      <c r="L629" s="4">
        <v>2052</v>
      </c>
      <c r="M629" s="4">
        <v>0.85270000000000001</v>
      </c>
      <c r="N629" s="4">
        <v>5.9307999999999996</v>
      </c>
      <c r="O629" s="4">
        <v>3.5276999999999998</v>
      </c>
      <c r="P629" s="4">
        <v>0</v>
      </c>
      <c r="Q629" s="4">
        <v>52.4741</v>
      </c>
      <c r="R629" s="4">
        <v>52.5</v>
      </c>
      <c r="S629" s="4">
        <v>0</v>
      </c>
      <c r="T629" s="4">
        <v>42.603700000000003</v>
      </c>
      <c r="U629" s="4">
        <v>42.6</v>
      </c>
      <c r="V629" s="4">
        <v>46115.5</v>
      </c>
      <c r="Y629" s="4">
        <v>1749.8109999999999</v>
      </c>
      <c r="Z629" s="4">
        <v>0</v>
      </c>
      <c r="AA629" s="4">
        <v>6.4950999999999999</v>
      </c>
      <c r="AB629" s="4" t="s">
        <v>384</v>
      </c>
      <c r="AC629" s="4">
        <v>0</v>
      </c>
      <c r="AD629" s="4">
        <v>11.3</v>
      </c>
      <c r="AE629" s="4">
        <v>851</v>
      </c>
      <c r="AF629" s="4">
        <v>878</v>
      </c>
      <c r="AG629" s="4">
        <v>879</v>
      </c>
      <c r="AH629" s="4">
        <v>54</v>
      </c>
      <c r="AI629" s="4">
        <v>25.71</v>
      </c>
      <c r="AJ629" s="4">
        <v>0.59</v>
      </c>
      <c r="AK629" s="4">
        <v>986</v>
      </c>
      <c r="AL629" s="4">
        <v>8</v>
      </c>
      <c r="AM629" s="4">
        <v>0</v>
      </c>
      <c r="AN629" s="4">
        <v>30</v>
      </c>
      <c r="AO629" s="4">
        <v>191</v>
      </c>
      <c r="AP629" s="4">
        <v>188</v>
      </c>
      <c r="AQ629" s="4">
        <v>5.3</v>
      </c>
      <c r="AR629" s="4">
        <v>195</v>
      </c>
      <c r="AS629" s="4" t="s">
        <v>155</v>
      </c>
      <c r="AT629" s="4">
        <v>2</v>
      </c>
      <c r="AU629" s="5">
        <v>0.78525462962962955</v>
      </c>
      <c r="AV629" s="4">
        <v>47.159362999999999</v>
      </c>
      <c r="AW629" s="4">
        <v>-88.489846999999997</v>
      </c>
      <c r="AX629" s="4">
        <v>314.7</v>
      </c>
      <c r="AY629" s="4">
        <v>0</v>
      </c>
      <c r="AZ629" s="4">
        <v>12</v>
      </c>
      <c r="BA629" s="4">
        <v>11</v>
      </c>
      <c r="BB629" s="4" t="s">
        <v>420</v>
      </c>
      <c r="BC629" s="4">
        <v>1.0502499999999999</v>
      </c>
      <c r="BD629" s="4">
        <v>1.9005000000000001</v>
      </c>
      <c r="BE629" s="4">
        <v>2.175624</v>
      </c>
      <c r="BF629" s="4">
        <v>14.063000000000001</v>
      </c>
      <c r="BG629" s="4">
        <v>12.2</v>
      </c>
      <c r="BH629" s="4">
        <v>0.87</v>
      </c>
      <c r="BI629" s="4">
        <v>17.27</v>
      </c>
      <c r="BJ629" s="4">
        <v>1278.0609999999999</v>
      </c>
      <c r="BK629" s="4">
        <v>483.846</v>
      </c>
      <c r="BL629" s="4">
        <v>0</v>
      </c>
      <c r="BM629" s="4">
        <v>1.1839999999999999</v>
      </c>
      <c r="BN629" s="4">
        <v>1.1839999999999999</v>
      </c>
      <c r="BO629" s="4">
        <v>0</v>
      </c>
      <c r="BP629" s="4">
        <v>0.96099999999999997</v>
      </c>
      <c r="BQ629" s="4">
        <v>0.96099999999999997</v>
      </c>
      <c r="BR629" s="4">
        <v>328.60899999999998</v>
      </c>
      <c r="BU629" s="4">
        <v>74.813000000000002</v>
      </c>
      <c r="BW629" s="4">
        <v>1017.707</v>
      </c>
      <c r="BX629" s="4">
        <v>4.1298000000000001E-2</v>
      </c>
      <c r="BY629" s="4">
        <v>-5</v>
      </c>
      <c r="BZ629" s="4">
        <v>1.031865</v>
      </c>
      <c r="CA629" s="4">
        <v>1.009212</v>
      </c>
      <c r="CB629" s="4">
        <v>20.843675999999999</v>
      </c>
    </row>
    <row r="630" spans="1:80">
      <c r="A630" s="2">
        <v>42440</v>
      </c>
      <c r="B630" s="32">
        <v>0.57711155092592592</v>
      </c>
      <c r="C630" s="4">
        <v>6.33</v>
      </c>
      <c r="D630" s="4">
        <v>3.6753999999999998</v>
      </c>
      <c r="E630" s="4" t="s">
        <v>155</v>
      </c>
      <c r="F630" s="4">
        <v>36753.924593000003</v>
      </c>
      <c r="G630" s="4">
        <v>1453.3</v>
      </c>
      <c r="H630" s="4">
        <v>62.8</v>
      </c>
      <c r="I630" s="4">
        <v>46116</v>
      </c>
      <c r="K630" s="4">
        <v>7.5</v>
      </c>
      <c r="L630" s="4">
        <v>2052</v>
      </c>
      <c r="M630" s="4">
        <v>0.86250000000000004</v>
      </c>
      <c r="N630" s="4">
        <v>5.4589999999999996</v>
      </c>
      <c r="O630" s="4">
        <v>3.1699000000000002</v>
      </c>
      <c r="P630" s="4">
        <v>1253.3903</v>
      </c>
      <c r="Q630" s="4">
        <v>54.193800000000003</v>
      </c>
      <c r="R630" s="4">
        <v>1307.5999999999999</v>
      </c>
      <c r="S630" s="4">
        <v>1017.5838</v>
      </c>
      <c r="T630" s="4">
        <v>43.997999999999998</v>
      </c>
      <c r="U630" s="4">
        <v>1061.5999999999999</v>
      </c>
      <c r="V630" s="4">
        <v>46116</v>
      </c>
      <c r="Y630" s="4">
        <v>1769.7650000000001</v>
      </c>
      <c r="Z630" s="4">
        <v>0</v>
      </c>
      <c r="AA630" s="4">
        <v>6.4683999999999999</v>
      </c>
      <c r="AB630" s="4" t="s">
        <v>384</v>
      </c>
      <c r="AC630" s="4">
        <v>0</v>
      </c>
      <c r="AD630" s="4">
        <v>11.3</v>
      </c>
      <c r="AE630" s="4">
        <v>850</v>
      </c>
      <c r="AF630" s="4">
        <v>877</v>
      </c>
      <c r="AG630" s="4">
        <v>878</v>
      </c>
      <c r="AH630" s="4">
        <v>54</v>
      </c>
      <c r="AI630" s="4">
        <v>25.7</v>
      </c>
      <c r="AJ630" s="4">
        <v>0.59</v>
      </c>
      <c r="AK630" s="4">
        <v>986</v>
      </c>
      <c r="AL630" s="4">
        <v>8</v>
      </c>
      <c r="AM630" s="4">
        <v>0</v>
      </c>
      <c r="AN630" s="4">
        <v>30</v>
      </c>
      <c r="AO630" s="4">
        <v>191</v>
      </c>
      <c r="AP630" s="4">
        <v>188</v>
      </c>
      <c r="AQ630" s="4">
        <v>5.4</v>
      </c>
      <c r="AR630" s="4">
        <v>195</v>
      </c>
      <c r="AS630" s="4" t="s">
        <v>155</v>
      </c>
      <c r="AT630" s="4">
        <v>2</v>
      </c>
      <c r="AU630" s="5">
        <v>0.7852662037037037</v>
      </c>
      <c r="AV630" s="4">
        <v>47.159362999999999</v>
      </c>
      <c r="AW630" s="4">
        <v>-88.489846999999997</v>
      </c>
      <c r="AX630" s="4">
        <v>314.8</v>
      </c>
      <c r="AY630" s="4">
        <v>0</v>
      </c>
      <c r="AZ630" s="4">
        <v>12</v>
      </c>
      <c r="BA630" s="4">
        <v>11</v>
      </c>
      <c r="BB630" s="4" t="s">
        <v>420</v>
      </c>
      <c r="BC630" s="4">
        <v>0.9</v>
      </c>
      <c r="BD630" s="4">
        <v>1.6</v>
      </c>
      <c r="BE630" s="4">
        <v>1.8</v>
      </c>
      <c r="BF630" s="4">
        <v>14.063000000000001</v>
      </c>
      <c r="BG630" s="4">
        <v>13.11</v>
      </c>
      <c r="BH630" s="4">
        <v>0.93</v>
      </c>
      <c r="BI630" s="4">
        <v>15.948</v>
      </c>
      <c r="BJ630" s="4">
        <v>1250.3130000000001</v>
      </c>
      <c r="BK630" s="4">
        <v>462.09199999999998</v>
      </c>
      <c r="BL630" s="4">
        <v>30.062999999999999</v>
      </c>
      <c r="BM630" s="4">
        <v>1.3</v>
      </c>
      <c r="BN630" s="4">
        <v>31.363</v>
      </c>
      <c r="BO630" s="4">
        <v>24.407</v>
      </c>
      <c r="BP630" s="4">
        <v>1.0549999999999999</v>
      </c>
      <c r="BQ630" s="4">
        <v>25.462</v>
      </c>
      <c r="BR630" s="4">
        <v>349.267</v>
      </c>
      <c r="BU630" s="4">
        <v>80.421999999999997</v>
      </c>
      <c r="BW630" s="4">
        <v>1077.2270000000001</v>
      </c>
      <c r="BX630" s="4">
        <v>3.8242999999999999E-2</v>
      </c>
      <c r="BY630" s="4">
        <v>-5</v>
      </c>
      <c r="BZ630" s="4">
        <v>1.0325679999999999</v>
      </c>
      <c r="CA630" s="4">
        <v>0.93456899999999998</v>
      </c>
      <c r="CB630" s="4">
        <v>20.857865</v>
      </c>
    </row>
    <row r="631" spans="1:80">
      <c r="A631" s="2">
        <v>42440</v>
      </c>
      <c r="B631" s="32">
        <v>0.57712312500000007</v>
      </c>
      <c r="C631" s="4">
        <v>5.5190000000000001</v>
      </c>
      <c r="D631" s="4">
        <v>3.2191000000000001</v>
      </c>
      <c r="E631" s="4" t="s">
        <v>155</v>
      </c>
      <c r="F631" s="4">
        <v>32190.716694999999</v>
      </c>
      <c r="G631" s="4">
        <v>13799</v>
      </c>
      <c r="H631" s="4">
        <v>63</v>
      </c>
      <c r="I631" s="4">
        <v>46117.3</v>
      </c>
      <c r="K631" s="4">
        <v>7.86</v>
      </c>
      <c r="L631" s="4">
        <v>2052</v>
      </c>
      <c r="M631" s="4">
        <v>0.87380000000000002</v>
      </c>
      <c r="N631" s="4">
        <v>4.8220999999999998</v>
      </c>
      <c r="O631" s="4">
        <v>2.8127</v>
      </c>
      <c r="P631" s="4">
        <v>12057.030199999999</v>
      </c>
      <c r="Q631" s="4">
        <v>55.078800000000001</v>
      </c>
      <c r="R631" s="4">
        <v>12112.1</v>
      </c>
      <c r="S631" s="4">
        <v>9788.5499999999993</v>
      </c>
      <c r="T631" s="4">
        <v>44.716000000000001</v>
      </c>
      <c r="U631" s="4">
        <v>9833.2999999999993</v>
      </c>
      <c r="V631" s="4">
        <v>46117.3</v>
      </c>
      <c r="Y631" s="4">
        <v>1792.96</v>
      </c>
      <c r="Z631" s="4">
        <v>0</v>
      </c>
      <c r="AA631" s="4">
        <v>6.8653000000000004</v>
      </c>
      <c r="AB631" s="4" t="s">
        <v>384</v>
      </c>
      <c r="AC631" s="4">
        <v>0</v>
      </c>
      <c r="AD631" s="4">
        <v>11.3</v>
      </c>
      <c r="AE631" s="4">
        <v>850</v>
      </c>
      <c r="AF631" s="4">
        <v>877</v>
      </c>
      <c r="AG631" s="4">
        <v>878</v>
      </c>
      <c r="AH631" s="4">
        <v>54</v>
      </c>
      <c r="AI631" s="4">
        <v>25.69</v>
      </c>
      <c r="AJ631" s="4">
        <v>0.59</v>
      </c>
      <c r="AK631" s="4">
        <v>987</v>
      </c>
      <c r="AL631" s="4">
        <v>8</v>
      </c>
      <c r="AM631" s="4">
        <v>0</v>
      </c>
      <c r="AN631" s="4">
        <v>30</v>
      </c>
      <c r="AO631" s="4">
        <v>191</v>
      </c>
      <c r="AP631" s="4">
        <v>188</v>
      </c>
      <c r="AQ631" s="4">
        <v>5.4</v>
      </c>
      <c r="AR631" s="4">
        <v>195</v>
      </c>
      <c r="AS631" s="4" t="s">
        <v>155</v>
      </c>
      <c r="AT631" s="4">
        <v>2</v>
      </c>
      <c r="AU631" s="5">
        <v>0.78527777777777785</v>
      </c>
      <c r="AV631" s="4">
        <v>47.159362000000002</v>
      </c>
      <c r="AW631" s="4">
        <v>-88.489845000000003</v>
      </c>
      <c r="AX631" s="4">
        <v>314.89999999999998</v>
      </c>
      <c r="AY631" s="4">
        <v>0</v>
      </c>
      <c r="AZ631" s="4">
        <v>12</v>
      </c>
      <c r="BA631" s="4">
        <v>11</v>
      </c>
      <c r="BB631" s="4" t="s">
        <v>420</v>
      </c>
      <c r="BC631" s="4">
        <v>0.87532500000000002</v>
      </c>
      <c r="BD631" s="4">
        <v>1.6</v>
      </c>
      <c r="BE631" s="4">
        <v>1.8</v>
      </c>
      <c r="BF631" s="4">
        <v>14.063000000000001</v>
      </c>
      <c r="BG631" s="4">
        <v>14.33</v>
      </c>
      <c r="BH631" s="4">
        <v>1.02</v>
      </c>
      <c r="BI631" s="4">
        <v>14.448</v>
      </c>
      <c r="BJ631" s="4">
        <v>1194.373</v>
      </c>
      <c r="BK631" s="4">
        <v>443.41199999999998</v>
      </c>
      <c r="BL631" s="4">
        <v>312.74</v>
      </c>
      <c r="BM631" s="4">
        <v>1.429</v>
      </c>
      <c r="BN631" s="4">
        <v>314.16800000000001</v>
      </c>
      <c r="BO631" s="4">
        <v>253.899</v>
      </c>
      <c r="BP631" s="4">
        <v>1.1599999999999999</v>
      </c>
      <c r="BQ631" s="4">
        <v>255.059</v>
      </c>
      <c r="BR631" s="4">
        <v>377.71699999999998</v>
      </c>
      <c r="BU631" s="4">
        <v>88.11</v>
      </c>
      <c r="BW631" s="4">
        <v>1236.4110000000001</v>
      </c>
      <c r="BX631" s="4">
        <v>2.9835E-2</v>
      </c>
      <c r="BY631" s="4">
        <v>-5</v>
      </c>
      <c r="BZ631" s="4">
        <v>1.032</v>
      </c>
      <c r="CA631" s="4">
        <v>0.72909299999999999</v>
      </c>
      <c r="CB631" s="4">
        <v>20.846399999999999</v>
      </c>
    </row>
    <row r="632" spans="1:80">
      <c r="A632" s="2">
        <v>42440</v>
      </c>
      <c r="B632" s="32">
        <v>0.57713469907407411</v>
      </c>
      <c r="C632" s="4">
        <v>4.7850000000000001</v>
      </c>
      <c r="D632" s="4">
        <v>2.7841</v>
      </c>
      <c r="E632" s="4" t="s">
        <v>155</v>
      </c>
      <c r="F632" s="4">
        <v>27841.228916</v>
      </c>
      <c r="G632" s="4">
        <v>1004.6</v>
      </c>
      <c r="H632" s="4">
        <v>63.3</v>
      </c>
      <c r="I632" s="4">
        <v>46115.1</v>
      </c>
      <c r="K632" s="4">
        <v>9.1199999999999992</v>
      </c>
      <c r="L632" s="4">
        <v>2052</v>
      </c>
      <c r="M632" s="4">
        <v>0.88439999999999996</v>
      </c>
      <c r="N632" s="4">
        <v>4.2317999999999998</v>
      </c>
      <c r="O632" s="4">
        <v>2.4622000000000002</v>
      </c>
      <c r="P632" s="4">
        <v>888.44629999999995</v>
      </c>
      <c r="Q632" s="4">
        <v>56.012099999999997</v>
      </c>
      <c r="R632" s="4">
        <v>944.5</v>
      </c>
      <c r="S632" s="4">
        <v>721.32979999999998</v>
      </c>
      <c r="T632" s="4">
        <v>45.476300000000002</v>
      </c>
      <c r="U632" s="4">
        <v>766.8</v>
      </c>
      <c r="V632" s="4">
        <v>46115.1</v>
      </c>
      <c r="Y632" s="4">
        <v>1814.71</v>
      </c>
      <c r="Z632" s="4">
        <v>0</v>
      </c>
      <c r="AA632" s="4">
        <v>8.0684000000000005</v>
      </c>
      <c r="AB632" s="4" t="s">
        <v>384</v>
      </c>
      <c r="AC632" s="4">
        <v>0</v>
      </c>
      <c r="AD632" s="4">
        <v>11.2</v>
      </c>
      <c r="AE632" s="4">
        <v>851</v>
      </c>
      <c r="AF632" s="4">
        <v>878</v>
      </c>
      <c r="AG632" s="4">
        <v>879</v>
      </c>
      <c r="AH632" s="4">
        <v>54</v>
      </c>
      <c r="AI632" s="4">
        <v>25.71</v>
      </c>
      <c r="AJ632" s="4">
        <v>0.59</v>
      </c>
      <c r="AK632" s="4">
        <v>986</v>
      </c>
      <c r="AL632" s="4">
        <v>8</v>
      </c>
      <c r="AM632" s="4">
        <v>0</v>
      </c>
      <c r="AN632" s="4">
        <v>30</v>
      </c>
      <c r="AO632" s="4">
        <v>191</v>
      </c>
      <c r="AP632" s="4">
        <v>188</v>
      </c>
      <c r="AQ632" s="4">
        <v>5.4</v>
      </c>
      <c r="AR632" s="4">
        <v>195</v>
      </c>
      <c r="AS632" s="4" t="s">
        <v>155</v>
      </c>
      <c r="AT632" s="4">
        <v>2</v>
      </c>
      <c r="AU632" s="5">
        <v>0.78528935185185189</v>
      </c>
      <c r="AV632" s="4">
        <v>47.159362000000002</v>
      </c>
      <c r="AW632" s="4">
        <v>-88.489842999999993</v>
      </c>
      <c r="AX632" s="4">
        <v>315</v>
      </c>
      <c r="AY632" s="4">
        <v>0</v>
      </c>
      <c r="AZ632" s="4">
        <v>12</v>
      </c>
      <c r="BA632" s="4">
        <v>11</v>
      </c>
      <c r="BB632" s="4" t="s">
        <v>420</v>
      </c>
      <c r="BC632" s="4">
        <v>0.8</v>
      </c>
      <c r="BD632" s="4">
        <v>1.6</v>
      </c>
      <c r="BE632" s="4">
        <v>1.8</v>
      </c>
      <c r="BF632" s="4">
        <v>14.063000000000001</v>
      </c>
      <c r="BG632" s="4">
        <v>15.69</v>
      </c>
      <c r="BH632" s="4">
        <v>1.1200000000000001</v>
      </c>
      <c r="BI632" s="4">
        <v>13.076000000000001</v>
      </c>
      <c r="BJ632" s="4">
        <v>1135.721</v>
      </c>
      <c r="BK632" s="4">
        <v>420.57600000000002</v>
      </c>
      <c r="BL632" s="4">
        <v>24.97</v>
      </c>
      <c r="BM632" s="4">
        <v>1.5740000000000001</v>
      </c>
      <c r="BN632" s="4">
        <v>26.544</v>
      </c>
      <c r="BO632" s="4">
        <v>20.273</v>
      </c>
      <c r="BP632" s="4">
        <v>1.278</v>
      </c>
      <c r="BQ632" s="4">
        <v>21.550999999999998</v>
      </c>
      <c r="BR632" s="4">
        <v>409.25</v>
      </c>
      <c r="BU632" s="4">
        <v>96.628</v>
      </c>
      <c r="BW632" s="4">
        <v>1574.479</v>
      </c>
      <c r="BX632" s="4">
        <v>2.7432999999999999E-2</v>
      </c>
      <c r="BY632" s="4">
        <v>-5</v>
      </c>
      <c r="BZ632" s="4">
        <v>1.0324329999999999</v>
      </c>
      <c r="CA632" s="4">
        <v>0.67039400000000005</v>
      </c>
      <c r="CB632" s="4">
        <v>20.855146999999999</v>
      </c>
    </row>
    <row r="633" spans="1:80">
      <c r="A633" s="2">
        <v>42440</v>
      </c>
      <c r="B633" s="32">
        <v>0.57714627314814815</v>
      </c>
      <c r="C633" s="4">
        <v>4.04</v>
      </c>
      <c r="D633" s="4">
        <v>2.371</v>
      </c>
      <c r="E633" s="4" t="s">
        <v>155</v>
      </c>
      <c r="F633" s="4">
        <v>23709.618386999999</v>
      </c>
      <c r="G633" s="4">
        <v>1245</v>
      </c>
      <c r="H633" s="4">
        <v>63.5</v>
      </c>
      <c r="I633" s="4">
        <v>46117.599999999999</v>
      </c>
      <c r="K633" s="4">
        <v>10.42</v>
      </c>
      <c r="L633" s="4">
        <v>2052</v>
      </c>
      <c r="M633" s="4">
        <v>0.89500000000000002</v>
      </c>
      <c r="N633" s="4">
        <v>3.6156000000000001</v>
      </c>
      <c r="O633" s="4">
        <v>2.1219000000000001</v>
      </c>
      <c r="P633" s="4">
        <v>1114.2057</v>
      </c>
      <c r="Q633" s="4">
        <v>56.829599999999999</v>
      </c>
      <c r="R633" s="4">
        <v>1171</v>
      </c>
      <c r="S633" s="4">
        <v>904.62390000000005</v>
      </c>
      <c r="T633" s="4">
        <v>46.14</v>
      </c>
      <c r="U633" s="4">
        <v>950.8</v>
      </c>
      <c r="V633" s="4">
        <v>46117.599999999999</v>
      </c>
      <c r="Y633" s="4">
        <v>1836.4469999999999</v>
      </c>
      <c r="Z633" s="4">
        <v>0</v>
      </c>
      <c r="AA633" s="4">
        <v>9.3223000000000003</v>
      </c>
      <c r="AB633" s="4" t="s">
        <v>384</v>
      </c>
      <c r="AC633" s="4">
        <v>0</v>
      </c>
      <c r="AD633" s="4">
        <v>11.3</v>
      </c>
      <c r="AE633" s="4">
        <v>851</v>
      </c>
      <c r="AF633" s="4">
        <v>878</v>
      </c>
      <c r="AG633" s="4">
        <v>879</v>
      </c>
      <c r="AH633" s="4">
        <v>54</v>
      </c>
      <c r="AI633" s="4">
        <v>25.71</v>
      </c>
      <c r="AJ633" s="4">
        <v>0.59</v>
      </c>
      <c r="AK633" s="4">
        <v>986</v>
      </c>
      <c r="AL633" s="4">
        <v>8</v>
      </c>
      <c r="AM633" s="4">
        <v>0</v>
      </c>
      <c r="AN633" s="4">
        <v>30</v>
      </c>
      <c r="AO633" s="4">
        <v>191</v>
      </c>
      <c r="AP633" s="4">
        <v>188.4</v>
      </c>
      <c r="AQ633" s="4">
        <v>5.4</v>
      </c>
      <c r="AR633" s="4">
        <v>195</v>
      </c>
      <c r="AS633" s="4" t="s">
        <v>155</v>
      </c>
      <c r="AT633" s="4">
        <v>2</v>
      </c>
      <c r="AU633" s="5">
        <v>0.78530092592592593</v>
      </c>
      <c r="AV633" s="4">
        <v>47.159362000000002</v>
      </c>
      <c r="AW633" s="4">
        <v>-88.489841999999996</v>
      </c>
      <c r="AX633" s="4">
        <v>314.89999999999998</v>
      </c>
      <c r="AY633" s="4">
        <v>0</v>
      </c>
      <c r="AZ633" s="4">
        <v>12</v>
      </c>
      <c r="BA633" s="4">
        <v>11</v>
      </c>
      <c r="BB633" s="4" t="s">
        <v>420</v>
      </c>
      <c r="BC633" s="4">
        <v>0.8</v>
      </c>
      <c r="BD633" s="4">
        <v>1.6</v>
      </c>
      <c r="BE633" s="4">
        <v>1.8</v>
      </c>
      <c r="BF633" s="4">
        <v>14.063000000000001</v>
      </c>
      <c r="BG633" s="4">
        <v>17.32</v>
      </c>
      <c r="BH633" s="4">
        <v>1.23</v>
      </c>
      <c r="BI633" s="4">
        <v>11.737</v>
      </c>
      <c r="BJ633" s="4">
        <v>1060.345</v>
      </c>
      <c r="BK633" s="4">
        <v>396.07299999999998</v>
      </c>
      <c r="BL633" s="4">
        <v>34.22</v>
      </c>
      <c r="BM633" s="4">
        <v>1.7450000000000001</v>
      </c>
      <c r="BN633" s="4">
        <v>35.965000000000003</v>
      </c>
      <c r="BO633" s="4">
        <v>27.783000000000001</v>
      </c>
      <c r="BP633" s="4">
        <v>1.417</v>
      </c>
      <c r="BQ633" s="4">
        <v>29.2</v>
      </c>
      <c r="BR633" s="4">
        <v>447.23489999999998</v>
      </c>
      <c r="BU633" s="4">
        <v>106.85599999999999</v>
      </c>
      <c r="BW633" s="4">
        <v>1987.8889999999999</v>
      </c>
      <c r="BX633" s="4">
        <v>2.5835E-2</v>
      </c>
      <c r="BY633" s="4">
        <v>-5</v>
      </c>
      <c r="BZ633" s="4">
        <v>1.032567</v>
      </c>
      <c r="CA633" s="4">
        <v>0.63134299999999999</v>
      </c>
      <c r="CB633" s="4">
        <v>20.857852999999999</v>
      </c>
    </row>
    <row r="634" spans="1:80">
      <c r="A634" s="2">
        <v>42440</v>
      </c>
      <c r="B634" s="32">
        <v>0.57715784722222219</v>
      </c>
      <c r="C634" s="4">
        <v>3.4790000000000001</v>
      </c>
      <c r="D634" s="4">
        <v>2.0103</v>
      </c>
      <c r="E634" s="4" t="s">
        <v>155</v>
      </c>
      <c r="F634" s="4">
        <v>20102.622294000001</v>
      </c>
      <c r="G634" s="4">
        <v>-22686</v>
      </c>
      <c r="H634" s="4">
        <v>63.5</v>
      </c>
      <c r="I634" s="4">
        <v>46117.7</v>
      </c>
      <c r="K634" s="4">
        <v>11.82</v>
      </c>
      <c r="L634" s="4">
        <v>2052</v>
      </c>
      <c r="M634" s="4">
        <v>0.90349999999999997</v>
      </c>
      <c r="N634" s="4">
        <v>3.1435</v>
      </c>
      <c r="O634" s="4">
        <v>1.8163</v>
      </c>
      <c r="P634" s="4">
        <v>0</v>
      </c>
      <c r="Q634" s="4">
        <v>57.3733</v>
      </c>
      <c r="R634" s="4">
        <v>57.4</v>
      </c>
      <c r="S634" s="4">
        <v>0</v>
      </c>
      <c r="T634" s="4">
        <v>46.581400000000002</v>
      </c>
      <c r="U634" s="4">
        <v>46.6</v>
      </c>
      <c r="V634" s="4">
        <v>46117.695599999999</v>
      </c>
      <c r="Y634" s="4">
        <v>1854.0170000000001</v>
      </c>
      <c r="Z634" s="4">
        <v>0</v>
      </c>
      <c r="AA634" s="4">
        <v>10.6769</v>
      </c>
      <c r="AB634" s="4" t="s">
        <v>384</v>
      </c>
      <c r="AC634" s="4">
        <v>0</v>
      </c>
      <c r="AD634" s="4">
        <v>11.2</v>
      </c>
      <c r="AE634" s="4">
        <v>851</v>
      </c>
      <c r="AF634" s="4">
        <v>878</v>
      </c>
      <c r="AG634" s="4">
        <v>879</v>
      </c>
      <c r="AH634" s="4">
        <v>54</v>
      </c>
      <c r="AI634" s="4">
        <v>25.71</v>
      </c>
      <c r="AJ634" s="4">
        <v>0.59</v>
      </c>
      <c r="AK634" s="4">
        <v>986</v>
      </c>
      <c r="AL634" s="4">
        <v>8</v>
      </c>
      <c r="AM634" s="4">
        <v>0</v>
      </c>
      <c r="AN634" s="4">
        <v>30</v>
      </c>
      <c r="AO634" s="4">
        <v>191</v>
      </c>
      <c r="AP634" s="4">
        <v>189</v>
      </c>
      <c r="AQ634" s="4">
        <v>5.3</v>
      </c>
      <c r="AR634" s="4">
        <v>195</v>
      </c>
      <c r="AS634" s="4" t="s">
        <v>155</v>
      </c>
      <c r="AT634" s="4">
        <v>2</v>
      </c>
      <c r="AU634" s="5">
        <v>0.78531249999999997</v>
      </c>
      <c r="AV634" s="4">
        <v>47.15936</v>
      </c>
      <c r="AW634" s="4">
        <v>-88.489840000000001</v>
      </c>
      <c r="AX634" s="4">
        <v>315</v>
      </c>
      <c r="AY634" s="4">
        <v>0</v>
      </c>
      <c r="AZ634" s="4">
        <v>12</v>
      </c>
      <c r="BA634" s="4">
        <v>11</v>
      </c>
      <c r="BB634" s="4" t="s">
        <v>420</v>
      </c>
      <c r="BC634" s="4">
        <v>0.8</v>
      </c>
      <c r="BD634" s="4">
        <v>1.6</v>
      </c>
      <c r="BE634" s="4">
        <v>1.8</v>
      </c>
      <c r="BF634" s="4">
        <v>14.063000000000001</v>
      </c>
      <c r="BG634" s="4">
        <v>18.89</v>
      </c>
      <c r="BH634" s="4">
        <v>1.34</v>
      </c>
      <c r="BI634" s="4">
        <v>10.679</v>
      </c>
      <c r="BJ634" s="4">
        <v>997.12400000000002</v>
      </c>
      <c r="BK634" s="4">
        <v>366.69</v>
      </c>
      <c r="BL634" s="4">
        <v>0</v>
      </c>
      <c r="BM634" s="4">
        <v>1.9059999999999999</v>
      </c>
      <c r="BN634" s="4">
        <v>1.9059999999999999</v>
      </c>
      <c r="BO634" s="4">
        <v>0</v>
      </c>
      <c r="BP634" s="4">
        <v>1.5469999999999999</v>
      </c>
      <c r="BQ634" s="4">
        <v>1.5469999999999999</v>
      </c>
      <c r="BR634" s="4">
        <v>483.72329999999999</v>
      </c>
      <c r="BU634" s="4">
        <v>116.679</v>
      </c>
      <c r="BW634" s="4">
        <v>2462.5</v>
      </c>
      <c r="BX634" s="4">
        <v>2.3865999999999998E-2</v>
      </c>
      <c r="BY634" s="4">
        <v>-5</v>
      </c>
      <c r="BZ634" s="4">
        <v>1.0324329999999999</v>
      </c>
      <c r="CA634" s="4">
        <v>0.58322600000000002</v>
      </c>
      <c r="CB634" s="4">
        <v>20.855146999999999</v>
      </c>
    </row>
    <row r="635" spans="1:80">
      <c r="A635" s="2">
        <v>42440</v>
      </c>
      <c r="B635" s="32">
        <v>0.57716942129629623</v>
      </c>
      <c r="C635" s="4">
        <v>3.0579999999999998</v>
      </c>
      <c r="D635" s="4">
        <v>1.752</v>
      </c>
      <c r="E635" s="4" t="s">
        <v>155</v>
      </c>
      <c r="F635" s="4">
        <v>17520.425019999999</v>
      </c>
      <c r="G635" s="4">
        <v>1603.8</v>
      </c>
      <c r="H635" s="4">
        <v>63.5</v>
      </c>
      <c r="I635" s="4">
        <v>46111.199999999997</v>
      </c>
      <c r="K635" s="4">
        <v>13.02</v>
      </c>
      <c r="L635" s="4">
        <v>2052</v>
      </c>
      <c r="M635" s="4">
        <v>0.90990000000000004</v>
      </c>
      <c r="N635" s="4">
        <v>2.7827999999999999</v>
      </c>
      <c r="O635" s="4">
        <v>1.5942000000000001</v>
      </c>
      <c r="P635" s="4">
        <v>1459.3735999999999</v>
      </c>
      <c r="Q635" s="4">
        <v>57.779899999999998</v>
      </c>
      <c r="R635" s="4">
        <v>1517.2</v>
      </c>
      <c r="S635" s="4">
        <v>1184.8657000000001</v>
      </c>
      <c r="T635" s="4">
        <v>46.911499999999997</v>
      </c>
      <c r="U635" s="4">
        <v>1231.8</v>
      </c>
      <c r="V635" s="4">
        <v>46111.199999999997</v>
      </c>
      <c r="Y635" s="4">
        <v>1867.154</v>
      </c>
      <c r="Z635" s="4">
        <v>0</v>
      </c>
      <c r="AA635" s="4">
        <v>11.851100000000001</v>
      </c>
      <c r="AB635" s="4" t="s">
        <v>384</v>
      </c>
      <c r="AC635" s="4">
        <v>0</v>
      </c>
      <c r="AD635" s="4">
        <v>11.3</v>
      </c>
      <c r="AE635" s="4">
        <v>852</v>
      </c>
      <c r="AF635" s="4">
        <v>879</v>
      </c>
      <c r="AG635" s="4">
        <v>880</v>
      </c>
      <c r="AH635" s="4">
        <v>54</v>
      </c>
      <c r="AI635" s="4">
        <v>25.71</v>
      </c>
      <c r="AJ635" s="4">
        <v>0.59</v>
      </c>
      <c r="AK635" s="4">
        <v>986</v>
      </c>
      <c r="AL635" s="4">
        <v>8</v>
      </c>
      <c r="AM635" s="4">
        <v>0</v>
      </c>
      <c r="AN635" s="4">
        <v>30</v>
      </c>
      <c r="AO635" s="4">
        <v>191</v>
      </c>
      <c r="AP635" s="4">
        <v>188.6</v>
      </c>
      <c r="AQ635" s="4">
        <v>5.3</v>
      </c>
      <c r="AR635" s="4">
        <v>195</v>
      </c>
      <c r="AS635" s="4" t="s">
        <v>155</v>
      </c>
      <c r="AT635" s="4">
        <v>2</v>
      </c>
      <c r="AU635" s="5">
        <v>0.78532407407407412</v>
      </c>
      <c r="AV635" s="4">
        <v>47.15936</v>
      </c>
      <c r="AW635" s="4">
        <v>-88.489838000000006</v>
      </c>
      <c r="AX635" s="4">
        <v>314.89999999999998</v>
      </c>
      <c r="AY635" s="4">
        <v>0</v>
      </c>
      <c r="AZ635" s="4">
        <v>12</v>
      </c>
      <c r="BA635" s="4">
        <v>11</v>
      </c>
      <c r="BB635" s="4" t="s">
        <v>420</v>
      </c>
      <c r="BC635" s="4">
        <v>0.8</v>
      </c>
      <c r="BD635" s="4">
        <v>1.6</v>
      </c>
      <c r="BE635" s="4">
        <v>1.8</v>
      </c>
      <c r="BF635" s="4">
        <v>14.063000000000001</v>
      </c>
      <c r="BG635" s="4">
        <v>20.239999999999998</v>
      </c>
      <c r="BH635" s="4">
        <v>1.44</v>
      </c>
      <c r="BI635" s="4">
        <v>9.9</v>
      </c>
      <c r="BJ635" s="4">
        <v>940.26300000000003</v>
      </c>
      <c r="BK635" s="4">
        <v>342.839</v>
      </c>
      <c r="BL635" s="4">
        <v>51.637999999999998</v>
      </c>
      <c r="BM635" s="4">
        <v>2.044</v>
      </c>
      <c r="BN635" s="4">
        <v>53.682000000000002</v>
      </c>
      <c r="BO635" s="4">
        <v>41.924999999999997</v>
      </c>
      <c r="BP635" s="4">
        <v>1.66</v>
      </c>
      <c r="BQ635" s="4">
        <v>43.585000000000001</v>
      </c>
      <c r="BR635" s="4">
        <v>515.19169999999997</v>
      </c>
      <c r="BU635" s="4">
        <v>125.16800000000001</v>
      </c>
      <c r="BW635" s="4">
        <v>2911.5360000000001</v>
      </c>
      <c r="BX635" s="4">
        <v>2.0237000000000002E-2</v>
      </c>
      <c r="BY635" s="4">
        <v>-5</v>
      </c>
      <c r="BZ635" s="4">
        <v>1.0312680000000001</v>
      </c>
      <c r="CA635" s="4">
        <v>0.49454199999999998</v>
      </c>
      <c r="CB635" s="4">
        <v>20.831613999999998</v>
      </c>
    </row>
    <row r="636" spans="1:80">
      <c r="A636" s="2">
        <v>42440</v>
      </c>
      <c r="B636" s="32">
        <v>0.57718099537037038</v>
      </c>
      <c r="C636" s="4">
        <v>2.7469999999999999</v>
      </c>
      <c r="D636" s="4">
        <v>1.5896999999999999</v>
      </c>
      <c r="E636" s="4" t="s">
        <v>155</v>
      </c>
      <c r="F636" s="4">
        <v>15897.111111</v>
      </c>
      <c r="G636" s="4">
        <v>792.6</v>
      </c>
      <c r="H636" s="4">
        <v>63.5</v>
      </c>
      <c r="I636" s="4">
        <v>46110.400000000001</v>
      </c>
      <c r="K636" s="4">
        <v>14.08</v>
      </c>
      <c r="L636" s="4">
        <v>2052</v>
      </c>
      <c r="M636" s="4">
        <v>0.9143</v>
      </c>
      <c r="N636" s="4">
        <v>2.5112999999999999</v>
      </c>
      <c r="O636" s="4">
        <v>1.4535</v>
      </c>
      <c r="P636" s="4">
        <v>724.69370000000004</v>
      </c>
      <c r="Q636" s="4">
        <v>58.061</v>
      </c>
      <c r="R636" s="4">
        <v>782.8</v>
      </c>
      <c r="S636" s="4">
        <v>588.37890000000004</v>
      </c>
      <c r="T636" s="4">
        <v>47.139699999999998</v>
      </c>
      <c r="U636" s="4">
        <v>635.5</v>
      </c>
      <c r="V636" s="4">
        <v>46110.400000000001</v>
      </c>
      <c r="Y636" s="4">
        <v>1876.239</v>
      </c>
      <c r="Z636" s="4">
        <v>0</v>
      </c>
      <c r="AA636" s="4">
        <v>12.8706</v>
      </c>
      <c r="AB636" s="4" t="s">
        <v>384</v>
      </c>
      <c r="AC636" s="4">
        <v>0</v>
      </c>
      <c r="AD636" s="4">
        <v>11.2</v>
      </c>
      <c r="AE636" s="4">
        <v>854</v>
      </c>
      <c r="AF636" s="4">
        <v>878</v>
      </c>
      <c r="AG636" s="4">
        <v>882</v>
      </c>
      <c r="AH636" s="4">
        <v>54</v>
      </c>
      <c r="AI636" s="4">
        <v>25.71</v>
      </c>
      <c r="AJ636" s="4">
        <v>0.59</v>
      </c>
      <c r="AK636" s="4">
        <v>986</v>
      </c>
      <c r="AL636" s="4">
        <v>8</v>
      </c>
      <c r="AM636" s="4">
        <v>0</v>
      </c>
      <c r="AN636" s="4">
        <v>30</v>
      </c>
      <c r="AO636" s="4">
        <v>190.6</v>
      </c>
      <c r="AP636" s="4">
        <v>188.4</v>
      </c>
      <c r="AQ636" s="4">
        <v>5.3</v>
      </c>
      <c r="AR636" s="4">
        <v>195</v>
      </c>
      <c r="AS636" s="4" t="s">
        <v>155</v>
      </c>
      <c r="AT636" s="4">
        <v>2</v>
      </c>
      <c r="AU636" s="5">
        <v>0.78533564814814805</v>
      </c>
      <c r="AV636" s="4">
        <v>47.15936</v>
      </c>
      <c r="AW636" s="4">
        <v>-88.489836999999994</v>
      </c>
      <c r="AX636" s="4">
        <v>314.89999999999998</v>
      </c>
      <c r="AY636" s="4">
        <v>0</v>
      </c>
      <c r="AZ636" s="4">
        <v>12</v>
      </c>
      <c r="BA636" s="4">
        <v>11</v>
      </c>
      <c r="BB636" s="4" t="s">
        <v>420</v>
      </c>
      <c r="BC636" s="4">
        <v>0.8</v>
      </c>
      <c r="BD636" s="4">
        <v>1.6</v>
      </c>
      <c r="BE636" s="4">
        <v>1.8</v>
      </c>
      <c r="BF636" s="4">
        <v>14.063000000000001</v>
      </c>
      <c r="BG636" s="4">
        <v>21.31</v>
      </c>
      <c r="BH636" s="4">
        <v>1.51</v>
      </c>
      <c r="BI636" s="4">
        <v>9.3680000000000003</v>
      </c>
      <c r="BJ636" s="4">
        <v>889.50099999999998</v>
      </c>
      <c r="BK636" s="4">
        <v>327.68599999999998</v>
      </c>
      <c r="BL636" s="4">
        <v>26.881</v>
      </c>
      <c r="BM636" s="4">
        <v>2.1539999999999999</v>
      </c>
      <c r="BN636" s="4">
        <v>29.033999999999999</v>
      </c>
      <c r="BO636" s="4">
        <v>21.824999999999999</v>
      </c>
      <c r="BP636" s="4">
        <v>1.7490000000000001</v>
      </c>
      <c r="BQ636" s="4">
        <v>23.573</v>
      </c>
      <c r="BR636" s="4">
        <v>540.06629999999996</v>
      </c>
      <c r="BU636" s="4">
        <v>131.852</v>
      </c>
      <c r="BW636" s="4">
        <v>3314.741</v>
      </c>
      <c r="BX636" s="4">
        <v>1.4433E-2</v>
      </c>
      <c r="BY636" s="4">
        <v>-5</v>
      </c>
      <c r="BZ636" s="4">
        <v>1.027701</v>
      </c>
      <c r="CA636" s="4">
        <v>0.35270699999999999</v>
      </c>
      <c r="CB636" s="4">
        <v>20.75956</v>
      </c>
    </row>
    <row r="637" spans="1:80">
      <c r="A637" s="2">
        <v>42440</v>
      </c>
      <c r="B637" s="32">
        <v>0.57719256944444441</v>
      </c>
      <c r="C637" s="4">
        <v>2.5129999999999999</v>
      </c>
      <c r="D637" s="4">
        <v>1.4557</v>
      </c>
      <c r="E637" s="4" t="s">
        <v>155</v>
      </c>
      <c r="F637" s="4">
        <v>14557.284992000001</v>
      </c>
      <c r="G637" s="4">
        <v>2945.1</v>
      </c>
      <c r="H637" s="4">
        <v>63.4</v>
      </c>
      <c r="I637" s="4">
        <v>46106.3</v>
      </c>
      <c r="K637" s="4">
        <v>14.78</v>
      </c>
      <c r="L637" s="4">
        <v>2052</v>
      </c>
      <c r="M637" s="4">
        <v>0.91779999999999995</v>
      </c>
      <c r="N637" s="4">
        <v>2.3067000000000002</v>
      </c>
      <c r="O637" s="4">
        <v>1.3361000000000001</v>
      </c>
      <c r="P637" s="4">
        <v>2702.9989999999998</v>
      </c>
      <c r="Q637" s="4">
        <v>58.154600000000002</v>
      </c>
      <c r="R637" s="4">
        <v>2761.2</v>
      </c>
      <c r="S637" s="4">
        <v>2194.4704000000002</v>
      </c>
      <c r="T637" s="4">
        <v>47.213700000000003</v>
      </c>
      <c r="U637" s="4">
        <v>2241.6999999999998</v>
      </c>
      <c r="V637" s="4">
        <v>46106.3</v>
      </c>
      <c r="Y637" s="4">
        <v>1883.308</v>
      </c>
      <c r="Z637" s="4">
        <v>0</v>
      </c>
      <c r="AA637" s="4">
        <v>13.5655</v>
      </c>
      <c r="AB637" s="4" t="s">
        <v>384</v>
      </c>
      <c r="AC637" s="4">
        <v>0</v>
      </c>
      <c r="AD637" s="4">
        <v>11.4</v>
      </c>
      <c r="AE637" s="4">
        <v>853</v>
      </c>
      <c r="AF637" s="4">
        <v>879</v>
      </c>
      <c r="AG637" s="4">
        <v>881</v>
      </c>
      <c r="AH637" s="4">
        <v>54</v>
      </c>
      <c r="AI637" s="4">
        <v>25.7</v>
      </c>
      <c r="AJ637" s="4">
        <v>0.59</v>
      </c>
      <c r="AK637" s="4">
        <v>986</v>
      </c>
      <c r="AL637" s="4">
        <v>8</v>
      </c>
      <c r="AM637" s="4">
        <v>0</v>
      </c>
      <c r="AN637" s="4">
        <v>30</v>
      </c>
      <c r="AO637" s="4">
        <v>190.4</v>
      </c>
      <c r="AP637" s="4">
        <v>188.6</v>
      </c>
      <c r="AQ637" s="4">
        <v>5.2</v>
      </c>
      <c r="AR637" s="4">
        <v>195</v>
      </c>
      <c r="AS637" s="4" t="s">
        <v>155</v>
      </c>
      <c r="AT637" s="4">
        <v>2</v>
      </c>
      <c r="AU637" s="5">
        <v>0.7853472222222222</v>
      </c>
      <c r="AV637" s="4">
        <v>47.159357999999997</v>
      </c>
      <c r="AW637" s="4">
        <v>-88.489834000000002</v>
      </c>
      <c r="AX637" s="4">
        <v>314.8</v>
      </c>
      <c r="AY637" s="4">
        <v>0</v>
      </c>
      <c r="AZ637" s="4">
        <v>12</v>
      </c>
      <c r="BA637" s="4">
        <v>11</v>
      </c>
      <c r="BB637" s="4" t="s">
        <v>420</v>
      </c>
      <c r="BC637" s="4">
        <v>0.8</v>
      </c>
      <c r="BD637" s="4">
        <v>1.6</v>
      </c>
      <c r="BE637" s="4">
        <v>1.8</v>
      </c>
      <c r="BF637" s="4">
        <v>14.063000000000001</v>
      </c>
      <c r="BG637" s="4">
        <v>22.21</v>
      </c>
      <c r="BH637" s="4">
        <v>1.58</v>
      </c>
      <c r="BI637" s="4">
        <v>8.9570000000000007</v>
      </c>
      <c r="BJ637" s="4">
        <v>849.12599999999998</v>
      </c>
      <c r="BK637" s="4">
        <v>313.024</v>
      </c>
      <c r="BL637" s="4">
        <v>104.19799999999999</v>
      </c>
      <c r="BM637" s="4">
        <v>2.242</v>
      </c>
      <c r="BN637" s="4">
        <v>106.43899999999999</v>
      </c>
      <c r="BO637" s="4">
        <v>84.593999999999994</v>
      </c>
      <c r="BP637" s="4">
        <v>1.82</v>
      </c>
      <c r="BQ637" s="4">
        <v>86.414000000000001</v>
      </c>
      <c r="BR637" s="4">
        <v>561.21900000000005</v>
      </c>
      <c r="BU637" s="4">
        <v>137.54499999999999</v>
      </c>
      <c r="BW637" s="4">
        <v>3630.864</v>
      </c>
      <c r="BX637" s="4">
        <v>2.2793999999999998E-2</v>
      </c>
      <c r="BY637" s="4">
        <v>-5</v>
      </c>
      <c r="BZ637" s="4">
        <v>1.033361</v>
      </c>
      <c r="CA637" s="4">
        <v>0.557029</v>
      </c>
      <c r="CB637" s="4">
        <v>20.873892000000001</v>
      </c>
    </row>
    <row r="638" spans="1:80">
      <c r="A638" s="2">
        <v>42440</v>
      </c>
      <c r="B638" s="32">
        <v>0.57720414351851856</v>
      </c>
      <c r="C638" s="4">
        <v>2.3039999999999998</v>
      </c>
      <c r="D638" s="4">
        <v>1.3338000000000001</v>
      </c>
      <c r="E638" s="4" t="s">
        <v>155</v>
      </c>
      <c r="F638" s="4">
        <v>13338.089888</v>
      </c>
      <c r="G638" s="4">
        <v>-6923.5</v>
      </c>
      <c r="H638" s="4">
        <v>63.2</v>
      </c>
      <c r="I638" s="4">
        <v>46103.8</v>
      </c>
      <c r="K638" s="4">
        <v>15.29</v>
      </c>
      <c r="L638" s="4">
        <v>2052</v>
      </c>
      <c r="M638" s="4">
        <v>0.92100000000000004</v>
      </c>
      <c r="N638" s="4">
        <v>2.1225000000000001</v>
      </c>
      <c r="O638" s="4">
        <v>1.2284999999999999</v>
      </c>
      <c r="P638" s="4">
        <v>0</v>
      </c>
      <c r="Q638" s="4">
        <v>58.2348</v>
      </c>
      <c r="R638" s="4">
        <v>58.2</v>
      </c>
      <c r="S638" s="4">
        <v>0</v>
      </c>
      <c r="T638" s="4">
        <v>47.2761</v>
      </c>
      <c r="U638" s="4">
        <v>47.3</v>
      </c>
      <c r="V638" s="4">
        <v>46103.8</v>
      </c>
      <c r="Y638" s="4">
        <v>1889.96</v>
      </c>
      <c r="Z638" s="4">
        <v>0</v>
      </c>
      <c r="AA638" s="4">
        <v>14.079700000000001</v>
      </c>
      <c r="AB638" s="4" t="s">
        <v>384</v>
      </c>
      <c r="AC638" s="4">
        <v>0</v>
      </c>
      <c r="AD638" s="4">
        <v>11.9</v>
      </c>
      <c r="AE638" s="4">
        <v>850</v>
      </c>
      <c r="AF638" s="4">
        <v>879</v>
      </c>
      <c r="AG638" s="4">
        <v>878</v>
      </c>
      <c r="AH638" s="4">
        <v>54</v>
      </c>
      <c r="AI638" s="4">
        <v>25.68</v>
      </c>
      <c r="AJ638" s="4">
        <v>0.59</v>
      </c>
      <c r="AK638" s="4">
        <v>987</v>
      </c>
      <c r="AL638" s="4">
        <v>8</v>
      </c>
      <c r="AM638" s="4">
        <v>0</v>
      </c>
      <c r="AN638" s="4">
        <v>30</v>
      </c>
      <c r="AO638" s="4">
        <v>191</v>
      </c>
      <c r="AP638" s="4">
        <v>188</v>
      </c>
      <c r="AQ638" s="4">
        <v>5.4</v>
      </c>
      <c r="AR638" s="4">
        <v>195</v>
      </c>
      <c r="AS638" s="4" t="s">
        <v>155</v>
      </c>
      <c r="AT638" s="4">
        <v>2</v>
      </c>
      <c r="AU638" s="5">
        <v>0.78535879629629635</v>
      </c>
      <c r="AV638" s="4">
        <v>47.159357999999997</v>
      </c>
      <c r="AW638" s="4">
        <v>-88.489830999999995</v>
      </c>
      <c r="AX638" s="4">
        <v>314.7</v>
      </c>
      <c r="AY638" s="4">
        <v>0</v>
      </c>
      <c r="AZ638" s="4">
        <v>12</v>
      </c>
      <c r="BA638" s="4">
        <v>11</v>
      </c>
      <c r="BB638" s="4" t="s">
        <v>420</v>
      </c>
      <c r="BC638" s="4">
        <v>0.8</v>
      </c>
      <c r="BD638" s="4">
        <v>1.6</v>
      </c>
      <c r="BE638" s="4">
        <v>1.8</v>
      </c>
      <c r="BF638" s="4">
        <v>14.063000000000001</v>
      </c>
      <c r="BG638" s="4">
        <v>23.1</v>
      </c>
      <c r="BH638" s="4">
        <v>1.64</v>
      </c>
      <c r="BI638" s="4">
        <v>8.5739999999999998</v>
      </c>
      <c r="BJ638" s="4">
        <v>810.10699999999997</v>
      </c>
      <c r="BK638" s="4">
        <v>298.43299999999999</v>
      </c>
      <c r="BL638" s="4">
        <v>0</v>
      </c>
      <c r="BM638" s="4">
        <v>2.3279999999999998</v>
      </c>
      <c r="BN638" s="4">
        <v>2.3279999999999998</v>
      </c>
      <c r="BO638" s="4">
        <v>0</v>
      </c>
      <c r="BP638" s="4">
        <v>1.89</v>
      </c>
      <c r="BQ638" s="4">
        <v>1.89</v>
      </c>
      <c r="BR638" s="4">
        <v>581.88170000000002</v>
      </c>
      <c r="BU638" s="4">
        <v>143.12</v>
      </c>
      <c r="BW638" s="4">
        <v>3907.46</v>
      </c>
      <c r="BX638" s="4">
        <v>3.3866E-2</v>
      </c>
      <c r="BY638" s="4">
        <v>-5</v>
      </c>
      <c r="BZ638" s="4">
        <v>1.0451649999999999</v>
      </c>
      <c r="CA638" s="4">
        <v>0.82760100000000003</v>
      </c>
      <c r="CB638" s="4">
        <v>21.112333</v>
      </c>
    </row>
    <row r="639" spans="1:80">
      <c r="A639" s="2">
        <v>42440</v>
      </c>
      <c r="B639" s="32">
        <v>0.5772157175925926</v>
      </c>
      <c r="C639" s="4">
        <v>2.0499999999999998</v>
      </c>
      <c r="D639" s="4">
        <v>1.2095</v>
      </c>
      <c r="E639" s="4" t="s">
        <v>155</v>
      </c>
      <c r="F639" s="4">
        <v>12094.538395</v>
      </c>
      <c r="G639" s="4">
        <v>1151.2</v>
      </c>
      <c r="H639" s="4">
        <v>62.9</v>
      </c>
      <c r="I639" s="4">
        <v>46101.9</v>
      </c>
      <c r="K639" s="4">
        <v>15.78</v>
      </c>
      <c r="L639" s="4">
        <v>2052</v>
      </c>
      <c r="M639" s="4">
        <v>0.92469999999999997</v>
      </c>
      <c r="N639" s="4">
        <v>1.8956</v>
      </c>
      <c r="O639" s="4">
        <v>1.1184000000000001</v>
      </c>
      <c r="P639" s="4">
        <v>1064.5208</v>
      </c>
      <c r="Q639" s="4">
        <v>58.190899999999999</v>
      </c>
      <c r="R639" s="4">
        <v>1122.7</v>
      </c>
      <c r="S639" s="4">
        <v>864.19820000000004</v>
      </c>
      <c r="T639" s="4">
        <v>47.240499999999997</v>
      </c>
      <c r="U639" s="4">
        <v>911.4</v>
      </c>
      <c r="V639" s="4">
        <v>46101.9</v>
      </c>
      <c r="Y639" s="4">
        <v>1897.5550000000001</v>
      </c>
      <c r="Z639" s="4">
        <v>0</v>
      </c>
      <c r="AA639" s="4">
        <v>14.5914</v>
      </c>
      <c r="AB639" s="4" t="s">
        <v>384</v>
      </c>
      <c r="AC639" s="4">
        <v>0</v>
      </c>
      <c r="AD639" s="4">
        <v>12.2</v>
      </c>
      <c r="AE639" s="4">
        <v>848</v>
      </c>
      <c r="AF639" s="4">
        <v>879</v>
      </c>
      <c r="AG639" s="4">
        <v>877</v>
      </c>
      <c r="AH639" s="4">
        <v>54</v>
      </c>
      <c r="AI639" s="4">
        <v>25.68</v>
      </c>
      <c r="AJ639" s="4">
        <v>0.59</v>
      </c>
      <c r="AK639" s="4">
        <v>987</v>
      </c>
      <c r="AL639" s="4">
        <v>8</v>
      </c>
      <c r="AM639" s="4">
        <v>0</v>
      </c>
      <c r="AN639" s="4">
        <v>30</v>
      </c>
      <c r="AO639" s="4">
        <v>191</v>
      </c>
      <c r="AP639" s="4">
        <v>188.4</v>
      </c>
      <c r="AQ639" s="4">
        <v>5.6</v>
      </c>
      <c r="AR639" s="4">
        <v>195</v>
      </c>
      <c r="AS639" s="4" t="s">
        <v>155</v>
      </c>
      <c r="AT639" s="4">
        <v>2</v>
      </c>
      <c r="AU639" s="5">
        <v>0.78537037037037039</v>
      </c>
      <c r="AV639" s="4">
        <v>47.159357999999997</v>
      </c>
      <c r="AW639" s="4">
        <v>-88.489829999999998</v>
      </c>
      <c r="AX639" s="4">
        <v>314.7</v>
      </c>
      <c r="AY639" s="4">
        <v>0</v>
      </c>
      <c r="AZ639" s="4">
        <v>12</v>
      </c>
      <c r="BA639" s="4">
        <v>11</v>
      </c>
      <c r="BB639" s="4" t="s">
        <v>420</v>
      </c>
      <c r="BC639" s="4">
        <v>0.8</v>
      </c>
      <c r="BD639" s="4">
        <v>1.6</v>
      </c>
      <c r="BE639" s="4">
        <v>1.8</v>
      </c>
      <c r="BF639" s="4">
        <v>14.063000000000001</v>
      </c>
      <c r="BG639" s="4">
        <v>24.19</v>
      </c>
      <c r="BH639" s="4">
        <v>1.72</v>
      </c>
      <c r="BI639" s="4">
        <v>8.1389999999999993</v>
      </c>
      <c r="BJ639" s="4">
        <v>755.68700000000001</v>
      </c>
      <c r="BK639" s="4">
        <v>283.77300000000002</v>
      </c>
      <c r="BL639" s="4">
        <v>44.44</v>
      </c>
      <c r="BM639" s="4">
        <v>2.4289999999999998</v>
      </c>
      <c r="BN639" s="4">
        <v>46.87</v>
      </c>
      <c r="BO639" s="4">
        <v>36.078000000000003</v>
      </c>
      <c r="BP639" s="4">
        <v>1.972</v>
      </c>
      <c r="BQ639" s="4">
        <v>38.049999999999997</v>
      </c>
      <c r="BR639" s="4">
        <v>607.7183</v>
      </c>
      <c r="BU639" s="4">
        <v>150.08199999999999</v>
      </c>
      <c r="BW639" s="4">
        <v>4229.4250000000002</v>
      </c>
      <c r="BX639" s="4">
        <v>3.6732000000000001E-2</v>
      </c>
      <c r="BY639" s="4">
        <v>-5</v>
      </c>
      <c r="BZ639" s="4">
        <v>1.0497320000000001</v>
      </c>
      <c r="CA639" s="4">
        <v>0.89763899999999996</v>
      </c>
      <c r="CB639" s="4">
        <v>21.204585999999999</v>
      </c>
    </row>
    <row r="640" spans="1:80">
      <c r="A640" s="2">
        <v>42440</v>
      </c>
      <c r="B640" s="32">
        <v>0.57722729166666664</v>
      </c>
      <c r="C640" s="4">
        <v>1.855</v>
      </c>
      <c r="D640" s="4">
        <v>1.0851</v>
      </c>
      <c r="E640" s="4" t="s">
        <v>155</v>
      </c>
      <c r="F640" s="4">
        <v>10850.887967000001</v>
      </c>
      <c r="G640" s="4">
        <v>3005.5</v>
      </c>
      <c r="H640" s="4">
        <v>62.6</v>
      </c>
      <c r="I640" s="4">
        <v>45800.2</v>
      </c>
      <c r="K640" s="4">
        <v>16.190000000000001</v>
      </c>
      <c r="L640" s="4">
        <v>2052</v>
      </c>
      <c r="M640" s="4">
        <v>0.92820000000000003</v>
      </c>
      <c r="N640" s="4">
        <v>1.7217</v>
      </c>
      <c r="O640" s="4">
        <v>1.0072000000000001</v>
      </c>
      <c r="P640" s="4">
        <v>2789.7559999999999</v>
      </c>
      <c r="Q640" s="4">
        <v>58.106400000000001</v>
      </c>
      <c r="R640" s="4">
        <v>2847.9</v>
      </c>
      <c r="S640" s="4">
        <v>2264.777</v>
      </c>
      <c r="T640" s="4">
        <v>47.171900000000001</v>
      </c>
      <c r="U640" s="4">
        <v>2311.9</v>
      </c>
      <c r="V640" s="4">
        <v>45800.183400000002</v>
      </c>
      <c r="Y640" s="4">
        <v>1904.701</v>
      </c>
      <c r="Z640" s="4">
        <v>0</v>
      </c>
      <c r="AA640" s="4">
        <v>15.023400000000001</v>
      </c>
      <c r="AB640" s="4" t="s">
        <v>384</v>
      </c>
      <c r="AC640" s="4">
        <v>0</v>
      </c>
      <c r="AD640" s="4">
        <v>12.3</v>
      </c>
      <c r="AE640" s="4">
        <v>846</v>
      </c>
      <c r="AF640" s="4">
        <v>878</v>
      </c>
      <c r="AG640" s="4">
        <v>878</v>
      </c>
      <c r="AH640" s="4">
        <v>54</v>
      </c>
      <c r="AI640" s="4">
        <v>25.68</v>
      </c>
      <c r="AJ640" s="4">
        <v>0.59</v>
      </c>
      <c r="AK640" s="4">
        <v>987</v>
      </c>
      <c r="AL640" s="4">
        <v>8</v>
      </c>
      <c r="AM640" s="4">
        <v>0</v>
      </c>
      <c r="AN640" s="4">
        <v>30</v>
      </c>
      <c r="AO640" s="4">
        <v>191</v>
      </c>
      <c r="AP640" s="4">
        <v>189</v>
      </c>
      <c r="AQ640" s="4">
        <v>5.8</v>
      </c>
      <c r="AR640" s="4">
        <v>195</v>
      </c>
      <c r="AS640" s="4" t="s">
        <v>155</v>
      </c>
      <c r="AT640" s="4">
        <v>2</v>
      </c>
      <c r="AU640" s="5">
        <v>0.78538194444444442</v>
      </c>
      <c r="AV640" s="4">
        <v>47.159357</v>
      </c>
      <c r="AW640" s="4">
        <v>-88.489828000000003</v>
      </c>
      <c r="AX640" s="4">
        <v>314.60000000000002</v>
      </c>
      <c r="AY640" s="4">
        <v>0</v>
      </c>
      <c r="AZ640" s="4">
        <v>12</v>
      </c>
      <c r="BA640" s="4">
        <v>11</v>
      </c>
      <c r="BB640" s="4" t="s">
        <v>420</v>
      </c>
      <c r="BC640" s="4">
        <v>0.8</v>
      </c>
      <c r="BD640" s="4">
        <v>1.6</v>
      </c>
      <c r="BE640" s="4">
        <v>1.8</v>
      </c>
      <c r="BF640" s="4">
        <v>14.063000000000001</v>
      </c>
      <c r="BG640" s="4">
        <v>25.32</v>
      </c>
      <c r="BH640" s="4">
        <v>1.8</v>
      </c>
      <c r="BI640" s="4">
        <v>7.7329999999999997</v>
      </c>
      <c r="BJ640" s="4">
        <v>716.13400000000001</v>
      </c>
      <c r="BK640" s="4">
        <v>266.637</v>
      </c>
      <c r="BL640" s="4">
        <v>121.515</v>
      </c>
      <c r="BM640" s="4">
        <v>2.5310000000000001</v>
      </c>
      <c r="BN640" s="4">
        <v>124.04600000000001</v>
      </c>
      <c r="BO640" s="4">
        <v>98.647999999999996</v>
      </c>
      <c r="BP640" s="4">
        <v>2.0550000000000002</v>
      </c>
      <c r="BQ640" s="4">
        <v>100.703</v>
      </c>
      <c r="BR640" s="4">
        <v>629.92939999999999</v>
      </c>
      <c r="BU640" s="4">
        <v>157.18199999999999</v>
      </c>
      <c r="BW640" s="4">
        <v>4543.5450000000001</v>
      </c>
      <c r="BX640" s="4">
        <v>3.8566999999999997E-2</v>
      </c>
      <c r="BY640" s="4">
        <v>-5</v>
      </c>
      <c r="BZ640" s="4">
        <v>1.0528660000000001</v>
      </c>
      <c r="CA640" s="4">
        <v>0.94248100000000001</v>
      </c>
      <c r="CB640" s="4">
        <v>21.267893000000001</v>
      </c>
    </row>
    <row r="641" spans="1:80">
      <c r="A641" s="2">
        <v>42440</v>
      </c>
      <c r="B641" s="32">
        <v>0.57723886574074068</v>
      </c>
      <c r="C641" s="4">
        <v>1.748</v>
      </c>
      <c r="D641" s="4">
        <v>1.022</v>
      </c>
      <c r="E641" s="4" t="s">
        <v>155</v>
      </c>
      <c r="F641" s="4">
        <v>10220.182573</v>
      </c>
      <c r="G641" s="4">
        <v>29188.1</v>
      </c>
      <c r="H641" s="4">
        <v>61.1</v>
      </c>
      <c r="I641" s="4">
        <v>43305.7</v>
      </c>
      <c r="K641" s="4">
        <v>16.579999999999998</v>
      </c>
      <c r="L641" s="4">
        <v>2052</v>
      </c>
      <c r="M641" s="4">
        <v>0.93240000000000001</v>
      </c>
      <c r="N641" s="4">
        <v>1.6296999999999999</v>
      </c>
      <c r="O641" s="4">
        <v>0.95299999999999996</v>
      </c>
      <c r="P641" s="4">
        <v>27215.783899999999</v>
      </c>
      <c r="Q641" s="4">
        <v>56.937100000000001</v>
      </c>
      <c r="R641" s="4">
        <v>27272.7</v>
      </c>
      <c r="S641" s="4">
        <v>22111.768</v>
      </c>
      <c r="T641" s="4">
        <v>46.2592</v>
      </c>
      <c r="U641" s="4">
        <v>22158</v>
      </c>
      <c r="V641" s="4">
        <v>43305.6711</v>
      </c>
      <c r="Y641" s="4">
        <v>1913.3440000000001</v>
      </c>
      <c r="Z641" s="4">
        <v>0</v>
      </c>
      <c r="AA641" s="4">
        <v>15.4621</v>
      </c>
      <c r="AB641" s="4" t="s">
        <v>384</v>
      </c>
      <c r="AC641" s="4">
        <v>0</v>
      </c>
      <c r="AD641" s="4">
        <v>12.4</v>
      </c>
      <c r="AE641" s="4">
        <v>845</v>
      </c>
      <c r="AF641" s="4">
        <v>877</v>
      </c>
      <c r="AG641" s="4">
        <v>878</v>
      </c>
      <c r="AH641" s="4">
        <v>54.4</v>
      </c>
      <c r="AI641" s="4">
        <v>25.89</v>
      </c>
      <c r="AJ641" s="4">
        <v>0.59</v>
      </c>
      <c r="AK641" s="4">
        <v>987</v>
      </c>
      <c r="AL641" s="4">
        <v>8</v>
      </c>
      <c r="AM641" s="4">
        <v>0</v>
      </c>
      <c r="AN641" s="4">
        <v>30</v>
      </c>
      <c r="AO641" s="4">
        <v>191</v>
      </c>
      <c r="AP641" s="4">
        <v>188.6</v>
      </c>
      <c r="AQ641" s="4">
        <v>5.8</v>
      </c>
      <c r="AR641" s="4">
        <v>195</v>
      </c>
      <c r="AS641" s="4" t="s">
        <v>155</v>
      </c>
      <c r="AT641" s="4">
        <v>2</v>
      </c>
      <c r="AU641" s="5">
        <v>0.78539351851851846</v>
      </c>
      <c r="AV641" s="4">
        <v>47.159357</v>
      </c>
      <c r="AW641" s="4">
        <v>-88.489827000000005</v>
      </c>
      <c r="AX641" s="4">
        <v>314.5</v>
      </c>
      <c r="AY641" s="4">
        <v>0</v>
      </c>
      <c r="AZ641" s="4">
        <v>12</v>
      </c>
      <c r="BA641" s="4">
        <v>11</v>
      </c>
      <c r="BB641" s="4" t="s">
        <v>420</v>
      </c>
      <c r="BC641" s="4">
        <v>0.8</v>
      </c>
      <c r="BD641" s="4">
        <v>1.6</v>
      </c>
      <c r="BE641" s="4">
        <v>1.8</v>
      </c>
      <c r="BF641" s="4">
        <v>14.063000000000001</v>
      </c>
      <c r="BG641" s="4">
        <v>26.88</v>
      </c>
      <c r="BH641" s="4">
        <v>1.91</v>
      </c>
      <c r="BI641" s="4">
        <v>7.2469999999999999</v>
      </c>
      <c r="BJ641" s="4">
        <v>716.89300000000003</v>
      </c>
      <c r="BK641" s="4">
        <v>266.80099999999999</v>
      </c>
      <c r="BL641" s="4">
        <v>1253.6980000000001</v>
      </c>
      <c r="BM641" s="4">
        <v>2.6230000000000002</v>
      </c>
      <c r="BN641" s="4">
        <v>1256.3209999999999</v>
      </c>
      <c r="BO641" s="4">
        <v>1018.581</v>
      </c>
      <c r="BP641" s="4">
        <v>2.1309999999999998</v>
      </c>
      <c r="BQ641" s="4">
        <v>1020.712</v>
      </c>
      <c r="BR641" s="4">
        <v>629.90769999999998</v>
      </c>
      <c r="BU641" s="4">
        <v>166.98500000000001</v>
      </c>
      <c r="BW641" s="4">
        <v>4945.4160000000002</v>
      </c>
      <c r="BX641" s="4">
        <v>2.5876E-2</v>
      </c>
      <c r="BY641" s="4">
        <v>-5</v>
      </c>
      <c r="BZ641" s="4">
        <v>1.0505359999999999</v>
      </c>
      <c r="CA641" s="4">
        <v>0.63234500000000005</v>
      </c>
      <c r="CB641" s="4">
        <v>21.220827</v>
      </c>
    </row>
    <row r="642" spans="1:80">
      <c r="A642" s="2">
        <v>42440</v>
      </c>
      <c r="B642" s="32">
        <v>0.57725043981481483</v>
      </c>
      <c r="C642" s="4">
        <v>1.643</v>
      </c>
      <c r="D642" s="4">
        <v>0.97640000000000005</v>
      </c>
      <c r="E642" s="4" t="s">
        <v>155</v>
      </c>
      <c r="F642" s="4">
        <v>9763.9639640000005</v>
      </c>
      <c r="G642" s="4">
        <v>6973.8</v>
      </c>
      <c r="H642" s="4">
        <v>58.8</v>
      </c>
      <c r="I642" s="4">
        <v>42064.800000000003</v>
      </c>
      <c r="K642" s="4">
        <v>16.899999999999999</v>
      </c>
      <c r="L642" s="4">
        <v>2052</v>
      </c>
      <c r="M642" s="4">
        <v>0.93510000000000004</v>
      </c>
      <c r="N642" s="4">
        <v>1.5366</v>
      </c>
      <c r="O642" s="4">
        <v>0.91300000000000003</v>
      </c>
      <c r="P642" s="4">
        <v>6520.8729000000003</v>
      </c>
      <c r="Q642" s="4">
        <v>54.980699999999999</v>
      </c>
      <c r="R642" s="4">
        <v>6575.9</v>
      </c>
      <c r="S642" s="4">
        <v>5303.45</v>
      </c>
      <c r="T642" s="4">
        <v>44.716000000000001</v>
      </c>
      <c r="U642" s="4">
        <v>5348.2</v>
      </c>
      <c r="V642" s="4">
        <v>42064.844799999999</v>
      </c>
      <c r="Y642" s="4">
        <v>1918.7260000000001</v>
      </c>
      <c r="Z642" s="4">
        <v>0</v>
      </c>
      <c r="AA642" s="4">
        <v>15.8024</v>
      </c>
      <c r="AB642" s="4" t="s">
        <v>384</v>
      </c>
      <c r="AC642" s="4">
        <v>0</v>
      </c>
      <c r="AD642" s="4">
        <v>12.6</v>
      </c>
      <c r="AE642" s="4">
        <v>844</v>
      </c>
      <c r="AF642" s="4">
        <v>876</v>
      </c>
      <c r="AG642" s="4">
        <v>876</v>
      </c>
      <c r="AH642" s="4">
        <v>55</v>
      </c>
      <c r="AI642" s="4">
        <v>26.16</v>
      </c>
      <c r="AJ642" s="4">
        <v>0.6</v>
      </c>
      <c r="AK642" s="4">
        <v>987</v>
      </c>
      <c r="AL642" s="4">
        <v>8</v>
      </c>
      <c r="AM642" s="4">
        <v>0</v>
      </c>
      <c r="AN642" s="4">
        <v>30</v>
      </c>
      <c r="AO642" s="4">
        <v>191</v>
      </c>
      <c r="AP642" s="4">
        <v>188</v>
      </c>
      <c r="AQ642" s="4">
        <v>5.7</v>
      </c>
      <c r="AR642" s="4">
        <v>195</v>
      </c>
      <c r="AS642" s="4" t="s">
        <v>155</v>
      </c>
      <c r="AT642" s="4">
        <v>2</v>
      </c>
      <c r="AU642" s="5">
        <v>0.78540509259259261</v>
      </c>
      <c r="AV642" s="4">
        <v>47.159354999999998</v>
      </c>
      <c r="AW642" s="4">
        <v>-88.489824999999996</v>
      </c>
      <c r="AX642" s="4">
        <v>314.60000000000002</v>
      </c>
      <c r="AY642" s="4">
        <v>0</v>
      </c>
      <c r="AZ642" s="4">
        <v>12</v>
      </c>
      <c r="BA642" s="4">
        <v>11</v>
      </c>
      <c r="BB642" s="4" t="s">
        <v>420</v>
      </c>
      <c r="BC642" s="4">
        <v>0.8</v>
      </c>
      <c r="BD642" s="4">
        <v>1.6</v>
      </c>
      <c r="BE642" s="4">
        <v>1.8</v>
      </c>
      <c r="BF642" s="4">
        <v>14.063000000000001</v>
      </c>
      <c r="BG642" s="4">
        <v>27.99</v>
      </c>
      <c r="BH642" s="4">
        <v>1.99</v>
      </c>
      <c r="BI642" s="4">
        <v>6.9459999999999997</v>
      </c>
      <c r="BJ642" s="4">
        <v>702.21199999999999</v>
      </c>
      <c r="BK642" s="4">
        <v>265.54300000000001</v>
      </c>
      <c r="BL642" s="4">
        <v>312.06</v>
      </c>
      <c r="BM642" s="4">
        <v>2.6309999999999998</v>
      </c>
      <c r="BN642" s="4">
        <v>314.69099999999997</v>
      </c>
      <c r="BO642" s="4">
        <v>253.79900000000001</v>
      </c>
      <c r="BP642" s="4">
        <v>2.14</v>
      </c>
      <c r="BQ642" s="4">
        <v>255.93899999999999</v>
      </c>
      <c r="BR642" s="4">
        <v>635.64049999999997</v>
      </c>
      <c r="BU642" s="4">
        <v>173.96299999999999</v>
      </c>
      <c r="BW642" s="4">
        <v>5250.6930000000002</v>
      </c>
      <c r="BX642" s="4">
        <v>6.5360000000000001E-3</v>
      </c>
      <c r="BY642" s="4">
        <v>-5</v>
      </c>
      <c r="BZ642" s="4">
        <v>1.046</v>
      </c>
      <c r="CA642" s="4">
        <v>0.159723</v>
      </c>
      <c r="CB642" s="4">
        <v>21.129200000000001</v>
      </c>
    </row>
    <row r="643" spans="1:80">
      <c r="A643" s="2">
        <v>42440</v>
      </c>
      <c r="B643" s="32">
        <v>0.57726201388888887</v>
      </c>
      <c r="C643" s="4">
        <v>1.508</v>
      </c>
      <c r="D643" s="4">
        <v>0.89670000000000005</v>
      </c>
      <c r="E643" s="4" t="s">
        <v>155</v>
      </c>
      <c r="F643" s="4">
        <v>8966.9934099999991</v>
      </c>
      <c r="G643" s="4">
        <v>1620.1</v>
      </c>
      <c r="H643" s="4">
        <v>57.8</v>
      </c>
      <c r="I643" s="4">
        <v>40060.6</v>
      </c>
      <c r="K643" s="4">
        <v>17.09</v>
      </c>
      <c r="L643" s="4">
        <v>2052</v>
      </c>
      <c r="M643" s="4">
        <v>0.93920000000000003</v>
      </c>
      <c r="N643" s="4">
        <v>1.4166000000000001</v>
      </c>
      <c r="O643" s="4">
        <v>0.84219999999999995</v>
      </c>
      <c r="P643" s="4">
        <v>1521.5183999999999</v>
      </c>
      <c r="Q643" s="4">
        <v>54.31</v>
      </c>
      <c r="R643" s="4">
        <v>1575.8</v>
      </c>
      <c r="S643" s="4">
        <v>1237.4565</v>
      </c>
      <c r="T643" s="4">
        <v>44.170499999999997</v>
      </c>
      <c r="U643" s="4">
        <v>1281.5999999999999</v>
      </c>
      <c r="V643" s="4">
        <v>40060.550999999999</v>
      </c>
      <c r="Y643" s="4">
        <v>1927.183</v>
      </c>
      <c r="Z643" s="4">
        <v>0</v>
      </c>
      <c r="AA643" s="4">
        <v>16.046299999999999</v>
      </c>
      <c r="AB643" s="4" t="s">
        <v>384</v>
      </c>
      <c r="AC643" s="4">
        <v>0</v>
      </c>
      <c r="AD643" s="4">
        <v>12.8</v>
      </c>
      <c r="AE643" s="4">
        <v>843</v>
      </c>
      <c r="AF643" s="4">
        <v>872</v>
      </c>
      <c r="AG643" s="4">
        <v>874</v>
      </c>
      <c r="AH643" s="4">
        <v>55</v>
      </c>
      <c r="AI643" s="4">
        <v>26.16</v>
      </c>
      <c r="AJ643" s="4">
        <v>0.6</v>
      </c>
      <c r="AK643" s="4">
        <v>987</v>
      </c>
      <c r="AL643" s="4">
        <v>8</v>
      </c>
      <c r="AM643" s="4">
        <v>0</v>
      </c>
      <c r="AN643" s="4">
        <v>30</v>
      </c>
      <c r="AO643" s="4">
        <v>190.6</v>
      </c>
      <c r="AP643" s="4">
        <v>188</v>
      </c>
      <c r="AQ643" s="4">
        <v>5.6</v>
      </c>
      <c r="AR643" s="4">
        <v>195</v>
      </c>
      <c r="AS643" s="4" t="s">
        <v>155</v>
      </c>
      <c r="AT643" s="4">
        <v>2</v>
      </c>
      <c r="AU643" s="5">
        <v>0.78541666666666676</v>
      </c>
      <c r="AV643" s="4">
        <v>47.159354999999998</v>
      </c>
      <c r="AW643" s="4">
        <v>-88.489823000000001</v>
      </c>
      <c r="AX643" s="4">
        <v>314.60000000000002</v>
      </c>
      <c r="AY643" s="4">
        <v>0</v>
      </c>
      <c r="AZ643" s="4">
        <v>12</v>
      </c>
      <c r="BA643" s="4">
        <v>11</v>
      </c>
      <c r="BB643" s="4" t="s">
        <v>420</v>
      </c>
      <c r="BC643" s="4">
        <v>0.8</v>
      </c>
      <c r="BD643" s="4">
        <v>1.6</v>
      </c>
      <c r="BE643" s="4">
        <v>1.8</v>
      </c>
      <c r="BF643" s="4">
        <v>14.063000000000001</v>
      </c>
      <c r="BG643" s="4">
        <v>29.86</v>
      </c>
      <c r="BH643" s="4">
        <v>2.12</v>
      </c>
      <c r="BI643" s="4">
        <v>6.4770000000000003</v>
      </c>
      <c r="BJ643" s="4">
        <v>688.04</v>
      </c>
      <c r="BK643" s="4">
        <v>260.34100000000001</v>
      </c>
      <c r="BL643" s="4">
        <v>77.39</v>
      </c>
      <c r="BM643" s="4">
        <v>2.762</v>
      </c>
      <c r="BN643" s="4">
        <v>80.153000000000006</v>
      </c>
      <c r="BO643" s="4">
        <v>62.942</v>
      </c>
      <c r="BP643" s="4">
        <v>2.2469999999999999</v>
      </c>
      <c r="BQ643" s="4">
        <v>65.188000000000002</v>
      </c>
      <c r="BR643" s="4">
        <v>643.40740000000005</v>
      </c>
      <c r="BU643" s="4">
        <v>185.71299999999999</v>
      </c>
      <c r="BW643" s="4">
        <v>5666.9210000000003</v>
      </c>
      <c r="BX643" s="4">
        <v>2.6800000000000001E-4</v>
      </c>
      <c r="BY643" s="4">
        <v>-5</v>
      </c>
      <c r="BZ643" s="4">
        <v>1.0455669999999999</v>
      </c>
      <c r="CA643" s="4">
        <v>6.5490000000000001E-3</v>
      </c>
      <c r="CB643" s="4">
        <v>21.120453000000001</v>
      </c>
    </row>
    <row r="644" spans="1:80">
      <c r="A644" s="2">
        <v>42440</v>
      </c>
      <c r="B644" s="32">
        <v>0.57727358796296302</v>
      </c>
      <c r="C644" s="4">
        <v>1.369</v>
      </c>
      <c r="D644" s="4">
        <v>0.8296</v>
      </c>
      <c r="E644" s="4" t="s">
        <v>155</v>
      </c>
      <c r="F644" s="4">
        <v>8295.7083330000005</v>
      </c>
      <c r="G644" s="4">
        <v>11788.9</v>
      </c>
      <c r="H644" s="4">
        <v>57.6</v>
      </c>
      <c r="I644" s="4">
        <v>38255.9</v>
      </c>
      <c r="K644" s="4">
        <v>17.34</v>
      </c>
      <c r="L644" s="4">
        <v>2052</v>
      </c>
      <c r="M644" s="4">
        <v>0.94299999999999995</v>
      </c>
      <c r="N644" s="4">
        <v>1.2905</v>
      </c>
      <c r="O644" s="4">
        <v>0.7823</v>
      </c>
      <c r="P644" s="4">
        <v>11116.5949</v>
      </c>
      <c r="Q644" s="4">
        <v>54.280799999999999</v>
      </c>
      <c r="R644" s="4">
        <v>11170.9</v>
      </c>
      <c r="S644" s="4">
        <v>9041.1676000000007</v>
      </c>
      <c r="T644" s="4">
        <v>44.146799999999999</v>
      </c>
      <c r="U644" s="4">
        <v>9085.2999999999993</v>
      </c>
      <c r="V644" s="4">
        <v>38255.917099999999</v>
      </c>
      <c r="Y644" s="4">
        <v>1934.9780000000001</v>
      </c>
      <c r="Z644" s="4">
        <v>0</v>
      </c>
      <c r="AA644" s="4">
        <v>16.353400000000001</v>
      </c>
      <c r="AB644" s="4" t="s">
        <v>384</v>
      </c>
      <c r="AC644" s="4">
        <v>0</v>
      </c>
      <c r="AD644" s="4">
        <v>12.9</v>
      </c>
      <c r="AE644" s="4">
        <v>842</v>
      </c>
      <c r="AF644" s="4">
        <v>868</v>
      </c>
      <c r="AG644" s="4">
        <v>874</v>
      </c>
      <c r="AH644" s="4">
        <v>55</v>
      </c>
      <c r="AI644" s="4">
        <v>26.16</v>
      </c>
      <c r="AJ644" s="4">
        <v>0.6</v>
      </c>
      <c r="AK644" s="4">
        <v>987</v>
      </c>
      <c r="AL644" s="4">
        <v>8</v>
      </c>
      <c r="AM644" s="4">
        <v>0</v>
      </c>
      <c r="AN644" s="4">
        <v>30</v>
      </c>
      <c r="AO644" s="4">
        <v>190</v>
      </c>
      <c r="AP644" s="4">
        <v>188</v>
      </c>
      <c r="AQ644" s="4">
        <v>5.5</v>
      </c>
      <c r="AR644" s="4">
        <v>195</v>
      </c>
      <c r="AS644" s="4" t="s">
        <v>155</v>
      </c>
      <c r="AT644" s="4">
        <v>2</v>
      </c>
      <c r="AU644" s="5">
        <v>0.78542824074074069</v>
      </c>
      <c r="AV644" s="4">
        <v>47.159354999999998</v>
      </c>
      <c r="AW644" s="4">
        <v>-88.489822000000004</v>
      </c>
      <c r="AX644" s="4">
        <v>314.60000000000002</v>
      </c>
      <c r="AY644" s="4">
        <v>0</v>
      </c>
      <c r="AZ644" s="4">
        <v>12</v>
      </c>
      <c r="BA644" s="4">
        <v>11</v>
      </c>
      <c r="BB644" s="4" t="s">
        <v>420</v>
      </c>
      <c r="BC644" s="4">
        <v>0.8</v>
      </c>
      <c r="BD644" s="4">
        <v>1.6</v>
      </c>
      <c r="BE644" s="4">
        <v>1.8</v>
      </c>
      <c r="BF644" s="4">
        <v>14.063000000000001</v>
      </c>
      <c r="BG644" s="4">
        <v>31.83</v>
      </c>
      <c r="BH644" s="4">
        <v>2.2599999999999998</v>
      </c>
      <c r="BI644" s="4">
        <v>6.048</v>
      </c>
      <c r="BJ644" s="4">
        <v>666.01700000000005</v>
      </c>
      <c r="BK644" s="4">
        <v>256.95</v>
      </c>
      <c r="BL644" s="4">
        <v>600.79700000000003</v>
      </c>
      <c r="BM644" s="4">
        <v>2.9340000000000002</v>
      </c>
      <c r="BN644" s="4">
        <v>603.73</v>
      </c>
      <c r="BO644" s="4">
        <v>488.63</v>
      </c>
      <c r="BP644" s="4">
        <v>2.3860000000000001</v>
      </c>
      <c r="BQ644" s="4">
        <v>491.01600000000002</v>
      </c>
      <c r="BR644" s="4">
        <v>652.85140000000001</v>
      </c>
      <c r="BU644" s="4">
        <v>198.12700000000001</v>
      </c>
      <c r="BW644" s="4">
        <v>6136.57</v>
      </c>
      <c r="BX644" s="4">
        <v>-2.8660000000000001E-3</v>
      </c>
      <c r="BY644" s="4">
        <v>-5</v>
      </c>
      <c r="BZ644" s="4">
        <v>1.045866</v>
      </c>
      <c r="CA644" s="4">
        <v>-7.0038000000000003E-2</v>
      </c>
      <c r="CB644" s="4">
        <v>21.126493</v>
      </c>
    </row>
    <row r="645" spans="1:80">
      <c r="A645" s="2">
        <v>42440</v>
      </c>
      <c r="B645" s="32">
        <v>0.57728516203703706</v>
      </c>
      <c r="C645" s="4">
        <v>1.3029999999999999</v>
      </c>
      <c r="D645" s="4">
        <v>0.78110000000000002</v>
      </c>
      <c r="E645" s="4" t="s">
        <v>155</v>
      </c>
      <c r="F645" s="4">
        <v>7811.0918540000002</v>
      </c>
      <c r="G645" s="4">
        <v>7131.6</v>
      </c>
      <c r="H645" s="4">
        <v>56.9</v>
      </c>
      <c r="I645" s="4">
        <v>36248.300000000003</v>
      </c>
      <c r="K645" s="4">
        <v>17.59</v>
      </c>
      <c r="L645" s="4">
        <v>2052</v>
      </c>
      <c r="M645" s="4">
        <v>0.94610000000000005</v>
      </c>
      <c r="N645" s="4">
        <v>1.2323</v>
      </c>
      <c r="O645" s="4">
        <v>0.73899999999999999</v>
      </c>
      <c r="P645" s="4">
        <v>6747.3527999999997</v>
      </c>
      <c r="Q645" s="4">
        <v>53.8598</v>
      </c>
      <c r="R645" s="4">
        <v>6801.2</v>
      </c>
      <c r="S645" s="4">
        <v>5487.6468999999997</v>
      </c>
      <c r="T645" s="4">
        <v>43.804299999999998</v>
      </c>
      <c r="U645" s="4">
        <v>5531.5</v>
      </c>
      <c r="V645" s="4">
        <v>36248.3174</v>
      </c>
      <c r="Y645" s="4">
        <v>1941.444</v>
      </c>
      <c r="Z645" s="4">
        <v>0</v>
      </c>
      <c r="AA645" s="4">
        <v>16.642099999999999</v>
      </c>
      <c r="AB645" s="4" t="s">
        <v>384</v>
      </c>
      <c r="AC645" s="4">
        <v>0</v>
      </c>
      <c r="AD645" s="4">
        <v>13</v>
      </c>
      <c r="AE645" s="4">
        <v>840</v>
      </c>
      <c r="AF645" s="4">
        <v>866</v>
      </c>
      <c r="AG645" s="4">
        <v>874</v>
      </c>
      <c r="AH645" s="4">
        <v>55</v>
      </c>
      <c r="AI645" s="4">
        <v>26.16</v>
      </c>
      <c r="AJ645" s="4">
        <v>0.6</v>
      </c>
      <c r="AK645" s="4">
        <v>987</v>
      </c>
      <c r="AL645" s="4">
        <v>8</v>
      </c>
      <c r="AM645" s="4">
        <v>0</v>
      </c>
      <c r="AN645" s="4">
        <v>30</v>
      </c>
      <c r="AO645" s="4">
        <v>190</v>
      </c>
      <c r="AP645" s="4">
        <v>187.6</v>
      </c>
      <c r="AQ645" s="4">
        <v>5.4</v>
      </c>
      <c r="AR645" s="4">
        <v>195</v>
      </c>
      <c r="AS645" s="4" t="s">
        <v>155</v>
      </c>
      <c r="AT645" s="4">
        <v>2</v>
      </c>
      <c r="AU645" s="5">
        <v>0.78543981481481484</v>
      </c>
      <c r="AV645" s="4">
        <v>47.159354999999998</v>
      </c>
      <c r="AW645" s="4">
        <v>-88.489819999999995</v>
      </c>
      <c r="AX645" s="4">
        <v>314.60000000000002</v>
      </c>
      <c r="AY645" s="4">
        <v>0</v>
      </c>
      <c r="AZ645" s="4">
        <v>12</v>
      </c>
      <c r="BA645" s="4">
        <v>11</v>
      </c>
      <c r="BB645" s="4" t="s">
        <v>420</v>
      </c>
      <c r="BC645" s="4">
        <v>0.8</v>
      </c>
      <c r="BD645" s="4">
        <v>1.6</v>
      </c>
      <c r="BE645" s="4">
        <v>1.8</v>
      </c>
      <c r="BF645" s="4">
        <v>14.063000000000001</v>
      </c>
      <c r="BG645" s="4">
        <v>33.659999999999997</v>
      </c>
      <c r="BH645" s="4">
        <v>2.39</v>
      </c>
      <c r="BI645" s="4">
        <v>5.694</v>
      </c>
      <c r="BJ645" s="4">
        <v>670.57500000000005</v>
      </c>
      <c r="BK645" s="4">
        <v>255.95</v>
      </c>
      <c r="BL645" s="4">
        <v>384.49299999999999</v>
      </c>
      <c r="BM645" s="4">
        <v>3.069</v>
      </c>
      <c r="BN645" s="4">
        <v>387.56200000000001</v>
      </c>
      <c r="BO645" s="4">
        <v>312.709</v>
      </c>
      <c r="BP645" s="4">
        <v>2.496</v>
      </c>
      <c r="BQ645" s="4">
        <v>315.20600000000002</v>
      </c>
      <c r="BR645" s="4">
        <v>652.23289999999997</v>
      </c>
      <c r="BU645" s="4">
        <v>209.6</v>
      </c>
      <c r="BW645" s="4">
        <v>6584.5249999999996</v>
      </c>
      <c r="BX645" s="4">
        <v>-4.0000000000000001E-3</v>
      </c>
      <c r="BY645" s="4">
        <v>-5</v>
      </c>
      <c r="BZ645" s="4">
        <v>1.047865</v>
      </c>
      <c r="CA645" s="4">
        <v>-9.7750000000000004E-2</v>
      </c>
      <c r="CB645" s="4">
        <v>21.166875999999998</v>
      </c>
    </row>
    <row r="646" spans="1:80">
      <c r="A646" s="2">
        <v>42440</v>
      </c>
      <c r="B646" s="32">
        <v>0.5772967361111111</v>
      </c>
      <c r="C646" s="4">
        <v>1.22</v>
      </c>
      <c r="D646" s="4">
        <v>0.73009999999999997</v>
      </c>
      <c r="E646" s="4" t="s">
        <v>155</v>
      </c>
      <c r="F646" s="4">
        <v>7300.6430339999997</v>
      </c>
      <c r="G646" s="4">
        <v>1121.5</v>
      </c>
      <c r="H646" s="4">
        <v>56</v>
      </c>
      <c r="I646" s="4">
        <v>34519.699999999997</v>
      </c>
      <c r="K646" s="4">
        <v>17.739999999999998</v>
      </c>
      <c r="L646" s="4">
        <v>2052</v>
      </c>
      <c r="M646" s="4">
        <v>0.94920000000000004</v>
      </c>
      <c r="N646" s="4">
        <v>1.1577</v>
      </c>
      <c r="O646" s="4">
        <v>0.69299999999999995</v>
      </c>
      <c r="P646" s="4">
        <v>1064.5156999999999</v>
      </c>
      <c r="Q646" s="4">
        <v>53.154600000000002</v>
      </c>
      <c r="R646" s="4">
        <v>1117.7</v>
      </c>
      <c r="S646" s="4">
        <v>865.77459999999996</v>
      </c>
      <c r="T646" s="4">
        <v>43.230800000000002</v>
      </c>
      <c r="U646" s="4">
        <v>909</v>
      </c>
      <c r="V646" s="4">
        <v>34519.698799999998</v>
      </c>
      <c r="Y646" s="4">
        <v>1947.7360000000001</v>
      </c>
      <c r="Z646" s="4">
        <v>0</v>
      </c>
      <c r="AA646" s="4">
        <v>16.841699999999999</v>
      </c>
      <c r="AB646" s="4" t="s">
        <v>384</v>
      </c>
      <c r="AC646" s="4">
        <v>0</v>
      </c>
      <c r="AD646" s="4">
        <v>13.1</v>
      </c>
      <c r="AE646" s="4">
        <v>839</v>
      </c>
      <c r="AF646" s="4">
        <v>865</v>
      </c>
      <c r="AG646" s="4">
        <v>873</v>
      </c>
      <c r="AH646" s="4">
        <v>55</v>
      </c>
      <c r="AI646" s="4">
        <v>26.16</v>
      </c>
      <c r="AJ646" s="4">
        <v>0.6</v>
      </c>
      <c r="AK646" s="4">
        <v>987</v>
      </c>
      <c r="AL646" s="4">
        <v>8</v>
      </c>
      <c r="AM646" s="4">
        <v>0</v>
      </c>
      <c r="AN646" s="4">
        <v>30</v>
      </c>
      <c r="AO646" s="4">
        <v>190</v>
      </c>
      <c r="AP646" s="4">
        <v>187.4</v>
      </c>
      <c r="AQ646" s="4">
        <v>5.3</v>
      </c>
      <c r="AR646" s="4">
        <v>195</v>
      </c>
      <c r="AS646" s="4" t="s">
        <v>155</v>
      </c>
      <c r="AT646" s="4">
        <v>2</v>
      </c>
      <c r="AU646" s="5">
        <v>0.78545138888888888</v>
      </c>
      <c r="AV646" s="4">
        <v>47.159353000000003</v>
      </c>
      <c r="AW646" s="4">
        <v>-88.489818</v>
      </c>
      <c r="AX646" s="4">
        <v>314.60000000000002</v>
      </c>
      <c r="AY646" s="4">
        <v>0</v>
      </c>
      <c r="AZ646" s="4">
        <v>12</v>
      </c>
      <c r="BA646" s="4">
        <v>11</v>
      </c>
      <c r="BB646" s="4" t="s">
        <v>420</v>
      </c>
      <c r="BC646" s="4">
        <v>0.8</v>
      </c>
      <c r="BD646" s="4">
        <v>1.6</v>
      </c>
      <c r="BE646" s="4">
        <v>1.8</v>
      </c>
      <c r="BF646" s="4">
        <v>14.063000000000001</v>
      </c>
      <c r="BG646" s="4">
        <v>35.630000000000003</v>
      </c>
      <c r="BH646" s="4">
        <v>2.5299999999999998</v>
      </c>
      <c r="BI646" s="4">
        <v>5.3529999999999998</v>
      </c>
      <c r="BJ646" s="4">
        <v>665.08299999999997</v>
      </c>
      <c r="BK646" s="4">
        <v>253.38800000000001</v>
      </c>
      <c r="BL646" s="4">
        <v>64.045000000000002</v>
      </c>
      <c r="BM646" s="4">
        <v>3.198</v>
      </c>
      <c r="BN646" s="4">
        <v>67.242999999999995</v>
      </c>
      <c r="BO646" s="4">
        <v>52.088000000000001</v>
      </c>
      <c r="BP646" s="4">
        <v>2.601</v>
      </c>
      <c r="BQ646" s="4">
        <v>54.689</v>
      </c>
      <c r="BR646" s="4">
        <v>655.77940000000001</v>
      </c>
      <c r="BU646" s="4">
        <v>222.01</v>
      </c>
      <c r="BW646" s="4">
        <v>7035.2330000000002</v>
      </c>
      <c r="BX646" s="4">
        <v>-3.568E-3</v>
      </c>
      <c r="BY646" s="4">
        <v>-5</v>
      </c>
      <c r="BZ646" s="4">
        <v>1.0507299999999999</v>
      </c>
      <c r="CA646" s="4">
        <v>-8.7182999999999997E-2</v>
      </c>
      <c r="CB646" s="4">
        <v>21.224741000000002</v>
      </c>
    </row>
    <row r="647" spans="1:80">
      <c r="A647" s="2">
        <v>42440</v>
      </c>
      <c r="B647" s="32">
        <v>0.57730831018518514</v>
      </c>
      <c r="C647" s="4">
        <v>1.1379999999999999</v>
      </c>
      <c r="D647" s="4">
        <v>0.69130000000000003</v>
      </c>
      <c r="E647" s="4" t="s">
        <v>155</v>
      </c>
      <c r="F647" s="4">
        <v>6913.173949</v>
      </c>
      <c r="G647" s="4">
        <v>2693.2</v>
      </c>
      <c r="H647" s="4">
        <v>56</v>
      </c>
      <c r="I647" s="4">
        <v>32880.5</v>
      </c>
      <c r="K647" s="4">
        <v>17.899999999999999</v>
      </c>
      <c r="L647" s="4">
        <v>2052</v>
      </c>
      <c r="M647" s="4">
        <v>0.95209999999999995</v>
      </c>
      <c r="N647" s="4">
        <v>1.0833999999999999</v>
      </c>
      <c r="O647" s="4">
        <v>0.65820000000000001</v>
      </c>
      <c r="P647" s="4">
        <v>2564.0873999999999</v>
      </c>
      <c r="Q647" s="4">
        <v>53.280299999999997</v>
      </c>
      <c r="R647" s="4">
        <v>2617.4</v>
      </c>
      <c r="S647" s="4">
        <v>2085.3816999999999</v>
      </c>
      <c r="T647" s="4">
        <v>43.332999999999998</v>
      </c>
      <c r="U647" s="4">
        <v>2128.6999999999998</v>
      </c>
      <c r="V647" s="4">
        <v>32880.507400000002</v>
      </c>
      <c r="Y647" s="4">
        <v>1953.6120000000001</v>
      </c>
      <c r="Z647" s="4">
        <v>0</v>
      </c>
      <c r="AA647" s="4">
        <v>17.041699999999999</v>
      </c>
      <c r="AB647" s="4" t="s">
        <v>384</v>
      </c>
      <c r="AC647" s="4">
        <v>0</v>
      </c>
      <c r="AD647" s="4">
        <v>13.1</v>
      </c>
      <c r="AE647" s="4">
        <v>840</v>
      </c>
      <c r="AF647" s="4">
        <v>864</v>
      </c>
      <c r="AG647" s="4">
        <v>874</v>
      </c>
      <c r="AH647" s="4">
        <v>55</v>
      </c>
      <c r="AI647" s="4">
        <v>26.16</v>
      </c>
      <c r="AJ647" s="4">
        <v>0.6</v>
      </c>
      <c r="AK647" s="4">
        <v>987</v>
      </c>
      <c r="AL647" s="4">
        <v>8</v>
      </c>
      <c r="AM647" s="4">
        <v>0</v>
      </c>
      <c r="AN647" s="4">
        <v>30</v>
      </c>
      <c r="AO647" s="4">
        <v>190</v>
      </c>
      <c r="AP647" s="4">
        <v>188</v>
      </c>
      <c r="AQ647" s="4">
        <v>5.3</v>
      </c>
      <c r="AR647" s="4">
        <v>195</v>
      </c>
      <c r="AS647" s="4" t="s">
        <v>155</v>
      </c>
      <c r="AT647" s="4">
        <v>2</v>
      </c>
      <c r="AU647" s="5">
        <v>0.78546296296296303</v>
      </c>
      <c r="AV647" s="4">
        <v>47.159353000000003</v>
      </c>
      <c r="AW647" s="4">
        <v>-88.489817000000002</v>
      </c>
      <c r="AX647" s="4">
        <v>314.60000000000002</v>
      </c>
      <c r="AY647" s="4">
        <v>0</v>
      </c>
      <c r="AZ647" s="4">
        <v>12</v>
      </c>
      <c r="BA647" s="4">
        <v>11</v>
      </c>
      <c r="BB647" s="4" t="s">
        <v>420</v>
      </c>
      <c r="BC647" s="4">
        <v>0.8</v>
      </c>
      <c r="BD647" s="4">
        <v>1.6</v>
      </c>
      <c r="BE647" s="4">
        <v>1.8</v>
      </c>
      <c r="BF647" s="4">
        <v>14.063000000000001</v>
      </c>
      <c r="BG647" s="4">
        <v>37.67</v>
      </c>
      <c r="BH647" s="4">
        <v>2.68</v>
      </c>
      <c r="BI647" s="4">
        <v>5.0359999999999996</v>
      </c>
      <c r="BJ647" s="4">
        <v>656.46699999999998</v>
      </c>
      <c r="BK647" s="4">
        <v>253.83</v>
      </c>
      <c r="BL647" s="4">
        <v>162.703</v>
      </c>
      <c r="BM647" s="4">
        <v>3.3809999999999998</v>
      </c>
      <c r="BN647" s="4">
        <v>166.084</v>
      </c>
      <c r="BO647" s="4">
        <v>132.327</v>
      </c>
      <c r="BP647" s="4">
        <v>2.75</v>
      </c>
      <c r="BQ647" s="4">
        <v>135.077</v>
      </c>
      <c r="BR647" s="4">
        <v>658.81209999999999</v>
      </c>
      <c r="BU647" s="4">
        <v>234.86199999999999</v>
      </c>
      <c r="BW647" s="4">
        <v>7508.2560000000003</v>
      </c>
      <c r="BX647" s="4">
        <v>-2.134E-3</v>
      </c>
      <c r="BY647" s="4">
        <v>-5</v>
      </c>
      <c r="BZ647" s="4">
        <v>1.0542990000000001</v>
      </c>
      <c r="CA647" s="4">
        <v>-5.2150000000000002E-2</v>
      </c>
      <c r="CB647" s="4">
        <v>21.29684</v>
      </c>
    </row>
    <row r="648" spans="1:80">
      <c r="A648" s="2">
        <v>42440</v>
      </c>
      <c r="B648" s="32">
        <v>0.57731988425925929</v>
      </c>
      <c r="C648" s="4">
        <v>1.0589999999999999</v>
      </c>
      <c r="D648" s="4">
        <v>0.64349999999999996</v>
      </c>
      <c r="E648" s="4" t="s">
        <v>155</v>
      </c>
      <c r="F648" s="4">
        <v>6434.7428570000002</v>
      </c>
      <c r="G648" s="4">
        <v>5462</v>
      </c>
      <c r="H648" s="4">
        <v>54.6</v>
      </c>
      <c r="I648" s="4">
        <v>30921.7</v>
      </c>
      <c r="K648" s="4">
        <v>18.04</v>
      </c>
      <c r="L648" s="4">
        <v>2052</v>
      </c>
      <c r="M648" s="4">
        <v>0.95530000000000004</v>
      </c>
      <c r="N648" s="4">
        <v>1.0112000000000001</v>
      </c>
      <c r="O648" s="4">
        <v>0.61470000000000002</v>
      </c>
      <c r="P648" s="4">
        <v>5217.7475999999997</v>
      </c>
      <c r="Q648" s="4">
        <v>52.183999999999997</v>
      </c>
      <c r="R648" s="4">
        <v>5269.9</v>
      </c>
      <c r="S648" s="4">
        <v>4243.6133</v>
      </c>
      <c r="T648" s="4">
        <v>42.441400000000002</v>
      </c>
      <c r="U648" s="4">
        <v>4286.1000000000004</v>
      </c>
      <c r="V648" s="4">
        <v>30921.7147</v>
      </c>
      <c r="Y648" s="4">
        <v>1960.223</v>
      </c>
      <c r="Z648" s="4">
        <v>0</v>
      </c>
      <c r="AA648" s="4">
        <v>17.234200000000001</v>
      </c>
      <c r="AB648" s="4" t="s">
        <v>384</v>
      </c>
      <c r="AC648" s="4">
        <v>0</v>
      </c>
      <c r="AD648" s="4">
        <v>13.2</v>
      </c>
      <c r="AE648" s="4">
        <v>839</v>
      </c>
      <c r="AF648" s="4">
        <v>863</v>
      </c>
      <c r="AG648" s="4">
        <v>873</v>
      </c>
      <c r="AH648" s="4">
        <v>55</v>
      </c>
      <c r="AI648" s="4">
        <v>26.16</v>
      </c>
      <c r="AJ648" s="4">
        <v>0.6</v>
      </c>
      <c r="AK648" s="4">
        <v>987</v>
      </c>
      <c r="AL648" s="4">
        <v>8</v>
      </c>
      <c r="AM648" s="4">
        <v>0</v>
      </c>
      <c r="AN648" s="4">
        <v>30</v>
      </c>
      <c r="AO648" s="4">
        <v>190</v>
      </c>
      <c r="AP648" s="4">
        <v>187.6</v>
      </c>
      <c r="AQ648" s="4">
        <v>5.2</v>
      </c>
      <c r="AR648" s="4">
        <v>195</v>
      </c>
      <c r="AS648" s="4" t="s">
        <v>155</v>
      </c>
      <c r="AT648" s="4">
        <v>2</v>
      </c>
      <c r="AU648" s="5">
        <v>0.78547453703703696</v>
      </c>
      <c r="AV648" s="4">
        <v>47.159353000000003</v>
      </c>
      <c r="AW648" s="4">
        <v>-88.489814999999993</v>
      </c>
      <c r="AX648" s="4">
        <v>314.7</v>
      </c>
      <c r="AY648" s="4">
        <v>0</v>
      </c>
      <c r="AZ648" s="4">
        <v>12</v>
      </c>
      <c r="BA648" s="4">
        <v>11</v>
      </c>
      <c r="BB648" s="4" t="s">
        <v>420</v>
      </c>
      <c r="BC648" s="4">
        <v>0.8</v>
      </c>
      <c r="BD648" s="4">
        <v>1.6</v>
      </c>
      <c r="BE648" s="4">
        <v>1.8</v>
      </c>
      <c r="BF648" s="4">
        <v>14.063000000000001</v>
      </c>
      <c r="BG648" s="4">
        <v>40.29</v>
      </c>
      <c r="BH648" s="4">
        <v>2.86</v>
      </c>
      <c r="BI648" s="4">
        <v>4.6820000000000004</v>
      </c>
      <c r="BJ648" s="4">
        <v>653.52700000000004</v>
      </c>
      <c r="BK648" s="4">
        <v>252.85</v>
      </c>
      <c r="BL648" s="4">
        <v>353.13900000000001</v>
      </c>
      <c r="BM648" s="4">
        <v>3.532</v>
      </c>
      <c r="BN648" s="4">
        <v>356.67099999999999</v>
      </c>
      <c r="BO648" s="4">
        <v>287.209</v>
      </c>
      <c r="BP648" s="4">
        <v>2.8719999999999999</v>
      </c>
      <c r="BQ648" s="4">
        <v>290.08100000000002</v>
      </c>
      <c r="BR648" s="4">
        <v>660.82410000000004</v>
      </c>
      <c r="BU648" s="4">
        <v>251.35</v>
      </c>
      <c r="BW648" s="4">
        <v>8098.7209999999995</v>
      </c>
      <c r="BX648" s="4">
        <v>-1.866E-3</v>
      </c>
      <c r="BY648" s="4">
        <v>-5</v>
      </c>
      <c r="BZ648" s="4">
        <v>1.0568660000000001</v>
      </c>
      <c r="CA648" s="4">
        <v>-4.5601000000000003E-2</v>
      </c>
      <c r="CB648" s="4">
        <v>21.348693000000001</v>
      </c>
    </row>
    <row r="649" spans="1:80">
      <c r="A649" s="2">
        <v>42440</v>
      </c>
      <c r="B649" s="32">
        <v>0.57733145833333332</v>
      </c>
      <c r="C649" s="4">
        <v>1.0009999999999999</v>
      </c>
      <c r="D649" s="4">
        <v>0.61760000000000004</v>
      </c>
      <c r="E649" s="4" t="s">
        <v>155</v>
      </c>
      <c r="F649" s="4">
        <v>6176.3144329999996</v>
      </c>
      <c r="G649" s="4">
        <v>4266.3999999999996</v>
      </c>
      <c r="H649" s="4">
        <v>54.4</v>
      </c>
      <c r="I649" s="4">
        <v>29391.5</v>
      </c>
      <c r="K649" s="4">
        <v>18.2</v>
      </c>
      <c r="L649" s="4">
        <v>2052</v>
      </c>
      <c r="M649" s="4">
        <v>0.95760000000000001</v>
      </c>
      <c r="N649" s="4">
        <v>0.95820000000000005</v>
      </c>
      <c r="O649" s="4">
        <v>0.59150000000000003</v>
      </c>
      <c r="P649" s="4">
        <v>4085.5216</v>
      </c>
      <c r="Q649" s="4">
        <v>52.059699999999999</v>
      </c>
      <c r="R649" s="4">
        <v>4137.6000000000004</v>
      </c>
      <c r="S649" s="4">
        <v>3322.7698</v>
      </c>
      <c r="T649" s="4">
        <v>42.340400000000002</v>
      </c>
      <c r="U649" s="4">
        <v>3365.1</v>
      </c>
      <c r="V649" s="4">
        <v>29391.528300000002</v>
      </c>
      <c r="Y649" s="4">
        <v>1965.02</v>
      </c>
      <c r="Z649" s="4">
        <v>0</v>
      </c>
      <c r="AA649" s="4">
        <v>17.4285</v>
      </c>
      <c r="AB649" s="4" t="s">
        <v>384</v>
      </c>
      <c r="AC649" s="4">
        <v>0</v>
      </c>
      <c r="AD649" s="4">
        <v>13.1</v>
      </c>
      <c r="AE649" s="4">
        <v>838</v>
      </c>
      <c r="AF649" s="4">
        <v>861</v>
      </c>
      <c r="AG649" s="4">
        <v>873</v>
      </c>
      <c r="AH649" s="4">
        <v>55</v>
      </c>
      <c r="AI649" s="4">
        <v>26.16</v>
      </c>
      <c r="AJ649" s="4">
        <v>0.6</v>
      </c>
      <c r="AK649" s="4">
        <v>987</v>
      </c>
      <c r="AL649" s="4">
        <v>8</v>
      </c>
      <c r="AM649" s="4">
        <v>0</v>
      </c>
      <c r="AN649" s="4">
        <v>30</v>
      </c>
      <c r="AO649" s="4">
        <v>190</v>
      </c>
      <c r="AP649" s="4">
        <v>187.4</v>
      </c>
      <c r="AQ649" s="4">
        <v>5.0999999999999996</v>
      </c>
      <c r="AR649" s="4">
        <v>195</v>
      </c>
      <c r="AS649" s="4" t="s">
        <v>155</v>
      </c>
      <c r="AT649" s="4">
        <v>2</v>
      </c>
      <c r="AU649" s="5">
        <v>0.78548611111111111</v>
      </c>
      <c r="AV649" s="4">
        <v>47.159351999999998</v>
      </c>
      <c r="AW649" s="4">
        <v>-88.489813999999996</v>
      </c>
      <c r="AX649" s="4">
        <v>314.8</v>
      </c>
      <c r="AY649" s="4">
        <v>0</v>
      </c>
      <c r="AZ649" s="4">
        <v>12</v>
      </c>
      <c r="BA649" s="4">
        <v>11</v>
      </c>
      <c r="BB649" s="4" t="s">
        <v>420</v>
      </c>
      <c r="BC649" s="4">
        <v>0.8</v>
      </c>
      <c r="BD649" s="4">
        <v>1.6</v>
      </c>
      <c r="BE649" s="4">
        <v>1.8</v>
      </c>
      <c r="BF649" s="4">
        <v>14.063000000000001</v>
      </c>
      <c r="BG649" s="4">
        <v>42.44</v>
      </c>
      <c r="BH649" s="4">
        <v>3.02</v>
      </c>
      <c r="BI649" s="4">
        <v>4.4260000000000002</v>
      </c>
      <c r="BJ649" s="4">
        <v>651.17999999999995</v>
      </c>
      <c r="BK649" s="4">
        <v>255.82599999999999</v>
      </c>
      <c r="BL649" s="4">
        <v>290.75799999999998</v>
      </c>
      <c r="BM649" s="4">
        <v>3.7050000000000001</v>
      </c>
      <c r="BN649" s="4">
        <v>294.46300000000002</v>
      </c>
      <c r="BO649" s="4">
        <v>236.47499999999999</v>
      </c>
      <c r="BP649" s="4">
        <v>3.0129999999999999</v>
      </c>
      <c r="BQ649" s="4">
        <v>239.488</v>
      </c>
      <c r="BR649" s="4">
        <v>660.49120000000005</v>
      </c>
      <c r="BU649" s="4">
        <v>264.95</v>
      </c>
      <c r="BW649" s="4">
        <v>8612.08</v>
      </c>
      <c r="BX649" s="4">
        <v>-3.0000000000000001E-3</v>
      </c>
      <c r="BY649" s="4">
        <v>-5</v>
      </c>
      <c r="BZ649" s="4">
        <v>1.059299</v>
      </c>
      <c r="CA649" s="4">
        <v>-7.3313000000000003E-2</v>
      </c>
      <c r="CB649" s="4">
        <v>21.397839999999999</v>
      </c>
    </row>
    <row r="650" spans="1:80">
      <c r="A650" s="2">
        <v>42440</v>
      </c>
      <c r="B650" s="32">
        <v>0.57734303240740747</v>
      </c>
      <c r="C650" s="4">
        <v>0.96399999999999997</v>
      </c>
      <c r="D650" s="4">
        <v>0.58220000000000005</v>
      </c>
      <c r="E650" s="4" t="s">
        <v>155</v>
      </c>
      <c r="F650" s="4">
        <v>5821.9277110000003</v>
      </c>
      <c r="G650" s="4">
        <v>3632.3</v>
      </c>
      <c r="H650" s="4">
        <v>54</v>
      </c>
      <c r="I650" s="4">
        <v>28261.200000000001</v>
      </c>
      <c r="K650" s="4">
        <v>18.399999999999999</v>
      </c>
      <c r="L650" s="4">
        <v>2052</v>
      </c>
      <c r="M650" s="4">
        <v>0.95950000000000002</v>
      </c>
      <c r="N650" s="4">
        <v>0.92500000000000004</v>
      </c>
      <c r="O650" s="4">
        <v>0.55859999999999999</v>
      </c>
      <c r="P650" s="4">
        <v>3485.2366000000002</v>
      </c>
      <c r="Q650" s="4">
        <v>51.778399999999998</v>
      </c>
      <c r="R650" s="4">
        <v>3537</v>
      </c>
      <c r="S650" s="4">
        <v>2834.5556999999999</v>
      </c>
      <c r="T650" s="4">
        <v>42.111600000000003</v>
      </c>
      <c r="U650" s="4">
        <v>2876.7</v>
      </c>
      <c r="V650" s="4">
        <v>28261.164799999999</v>
      </c>
      <c r="Y650" s="4">
        <v>1968.903</v>
      </c>
      <c r="Z650" s="4">
        <v>0</v>
      </c>
      <c r="AA650" s="4">
        <v>17.654900000000001</v>
      </c>
      <c r="AB650" s="4" t="s">
        <v>384</v>
      </c>
      <c r="AC650" s="4">
        <v>0</v>
      </c>
      <c r="AD650" s="4">
        <v>13.1</v>
      </c>
      <c r="AE650" s="4">
        <v>839</v>
      </c>
      <c r="AF650" s="4">
        <v>862</v>
      </c>
      <c r="AG650" s="4">
        <v>874</v>
      </c>
      <c r="AH650" s="4">
        <v>55</v>
      </c>
      <c r="AI650" s="4">
        <v>26.16</v>
      </c>
      <c r="AJ650" s="4">
        <v>0.6</v>
      </c>
      <c r="AK650" s="4">
        <v>987</v>
      </c>
      <c r="AL650" s="4">
        <v>8</v>
      </c>
      <c r="AM650" s="4">
        <v>0</v>
      </c>
      <c r="AN650" s="4">
        <v>30</v>
      </c>
      <c r="AO650" s="4">
        <v>190</v>
      </c>
      <c r="AP650" s="4">
        <v>187.6</v>
      </c>
      <c r="AQ650" s="4">
        <v>5.0999999999999996</v>
      </c>
      <c r="AR650" s="4">
        <v>195</v>
      </c>
      <c r="AS650" s="4" t="s">
        <v>155</v>
      </c>
      <c r="AT650" s="4">
        <v>2</v>
      </c>
      <c r="AU650" s="5">
        <v>0.78549768518518526</v>
      </c>
      <c r="AV650" s="4">
        <v>47.159351999999998</v>
      </c>
      <c r="AW650" s="4">
        <v>-88.489812999999998</v>
      </c>
      <c r="AX650" s="4">
        <v>314.8</v>
      </c>
      <c r="AY650" s="4">
        <v>0</v>
      </c>
      <c r="AZ650" s="4">
        <v>12</v>
      </c>
      <c r="BA650" s="4">
        <v>11</v>
      </c>
      <c r="BB650" s="4" t="s">
        <v>420</v>
      </c>
      <c r="BC650" s="4">
        <v>0.8</v>
      </c>
      <c r="BD650" s="4">
        <v>1.6</v>
      </c>
      <c r="BE650" s="4">
        <v>1.8</v>
      </c>
      <c r="BF650" s="4">
        <v>14.063000000000001</v>
      </c>
      <c r="BG650" s="4">
        <v>44.29</v>
      </c>
      <c r="BH650" s="4">
        <v>3.15</v>
      </c>
      <c r="BI650" s="4">
        <v>4.22</v>
      </c>
      <c r="BJ650" s="4">
        <v>654.99699999999996</v>
      </c>
      <c r="BK650" s="4">
        <v>251.755</v>
      </c>
      <c r="BL650" s="4">
        <v>258.43799999999999</v>
      </c>
      <c r="BM650" s="4">
        <v>3.839</v>
      </c>
      <c r="BN650" s="4">
        <v>262.27699999999999</v>
      </c>
      <c r="BO650" s="4">
        <v>210.18799999999999</v>
      </c>
      <c r="BP650" s="4">
        <v>3.1230000000000002</v>
      </c>
      <c r="BQ650" s="4">
        <v>213.31100000000001</v>
      </c>
      <c r="BR650" s="4">
        <v>661.71929999999998</v>
      </c>
      <c r="BU650" s="4">
        <v>276.60500000000002</v>
      </c>
      <c r="BW650" s="4">
        <v>9089.7240000000002</v>
      </c>
      <c r="BX650" s="4">
        <v>-2.134E-3</v>
      </c>
      <c r="BY650" s="4">
        <v>-5</v>
      </c>
      <c r="BZ650" s="4">
        <v>1.061866</v>
      </c>
      <c r="CA650" s="4">
        <v>-5.2150000000000002E-2</v>
      </c>
      <c r="CB650" s="4">
        <v>21.449693</v>
      </c>
    </row>
    <row r="651" spans="1:80">
      <c r="A651" s="2">
        <v>42440</v>
      </c>
      <c r="B651" s="32">
        <v>0.57735460648148151</v>
      </c>
      <c r="C651" s="4">
        <v>0.872</v>
      </c>
      <c r="D651" s="4">
        <v>0.53849999999999998</v>
      </c>
      <c r="E651" s="4" t="s">
        <v>155</v>
      </c>
      <c r="F651" s="4">
        <v>5385.4184640000003</v>
      </c>
      <c r="G651" s="4">
        <v>3238.5</v>
      </c>
      <c r="H651" s="4">
        <v>53.7</v>
      </c>
      <c r="I651" s="4">
        <v>26915.1</v>
      </c>
      <c r="K651" s="4">
        <v>18.489999999999998</v>
      </c>
      <c r="L651" s="4">
        <v>2052</v>
      </c>
      <c r="M651" s="4">
        <v>0.96230000000000004</v>
      </c>
      <c r="N651" s="4">
        <v>0.83899999999999997</v>
      </c>
      <c r="O651" s="4">
        <v>0.51819999999999999</v>
      </c>
      <c r="P651" s="4">
        <v>3116.2665000000002</v>
      </c>
      <c r="Q651" s="4">
        <v>51.638599999999997</v>
      </c>
      <c r="R651" s="4">
        <v>3167.9</v>
      </c>
      <c r="S651" s="4">
        <v>2534.4711000000002</v>
      </c>
      <c r="T651" s="4">
        <v>41.997799999999998</v>
      </c>
      <c r="U651" s="4">
        <v>2576.5</v>
      </c>
      <c r="V651" s="4">
        <v>26915.0975</v>
      </c>
      <c r="Y651" s="4">
        <v>1974.5609999999999</v>
      </c>
      <c r="Z651" s="4">
        <v>0</v>
      </c>
      <c r="AA651" s="4">
        <v>17.796099999999999</v>
      </c>
      <c r="AB651" s="4" t="s">
        <v>384</v>
      </c>
      <c r="AC651" s="4">
        <v>0</v>
      </c>
      <c r="AD651" s="4">
        <v>13.1</v>
      </c>
      <c r="AE651" s="4">
        <v>838</v>
      </c>
      <c r="AF651" s="4">
        <v>862</v>
      </c>
      <c r="AG651" s="4">
        <v>873</v>
      </c>
      <c r="AH651" s="4">
        <v>55</v>
      </c>
      <c r="AI651" s="4">
        <v>26.16</v>
      </c>
      <c r="AJ651" s="4">
        <v>0.6</v>
      </c>
      <c r="AK651" s="4">
        <v>987</v>
      </c>
      <c r="AL651" s="4">
        <v>8</v>
      </c>
      <c r="AM651" s="4">
        <v>0</v>
      </c>
      <c r="AN651" s="4">
        <v>30</v>
      </c>
      <c r="AO651" s="4">
        <v>190</v>
      </c>
      <c r="AP651" s="4">
        <v>187</v>
      </c>
      <c r="AQ651" s="4">
        <v>5.2</v>
      </c>
      <c r="AR651" s="4">
        <v>195</v>
      </c>
      <c r="AS651" s="4" t="s">
        <v>155</v>
      </c>
      <c r="AT651" s="4">
        <v>2</v>
      </c>
      <c r="AU651" s="5">
        <v>0.7855092592592593</v>
      </c>
      <c r="AV651" s="4">
        <v>47.159351999999998</v>
      </c>
      <c r="AW651" s="4">
        <v>-88.489812000000001</v>
      </c>
      <c r="AX651" s="4">
        <v>315</v>
      </c>
      <c r="AY651" s="4">
        <v>0</v>
      </c>
      <c r="AZ651" s="4">
        <v>12</v>
      </c>
      <c r="BA651" s="4">
        <v>11</v>
      </c>
      <c r="BB651" s="4" t="s">
        <v>420</v>
      </c>
      <c r="BC651" s="4">
        <v>0.8</v>
      </c>
      <c r="BD651" s="4">
        <v>1.6</v>
      </c>
      <c r="BE651" s="4">
        <v>1.8</v>
      </c>
      <c r="BF651" s="4">
        <v>14.063000000000001</v>
      </c>
      <c r="BG651" s="4">
        <v>47.26</v>
      </c>
      <c r="BH651" s="4">
        <v>3.36</v>
      </c>
      <c r="BI651" s="4">
        <v>3.9220000000000002</v>
      </c>
      <c r="BJ651" s="4">
        <v>632.78499999999997</v>
      </c>
      <c r="BK651" s="4">
        <v>248.75299999999999</v>
      </c>
      <c r="BL651" s="4">
        <v>246.12200000000001</v>
      </c>
      <c r="BM651" s="4">
        <v>4.0780000000000003</v>
      </c>
      <c r="BN651" s="4">
        <v>250.2</v>
      </c>
      <c r="BO651" s="4">
        <v>200.172</v>
      </c>
      <c r="BP651" s="4">
        <v>3.3170000000000002</v>
      </c>
      <c r="BQ651" s="4">
        <v>203.489</v>
      </c>
      <c r="BR651" s="4">
        <v>671.23019999999997</v>
      </c>
      <c r="BU651" s="4">
        <v>295.459</v>
      </c>
      <c r="BW651" s="4">
        <v>9758.9429999999993</v>
      </c>
      <c r="BX651" s="4">
        <v>-1E-3</v>
      </c>
      <c r="BY651" s="4">
        <v>-5</v>
      </c>
      <c r="BZ651" s="4">
        <v>1.063866</v>
      </c>
      <c r="CA651" s="4">
        <v>-2.4438000000000001E-2</v>
      </c>
      <c r="CB651" s="4">
        <v>21.490093000000002</v>
      </c>
    </row>
    <row r="652" spans="1:80">
      <c r="A652" s="2">
        <v>42440</v>
      </c>
      <c r="B652" s="32">
        <v>0.57736618055555555</v>
      </c>
      <c r="C652" s="4">
        <v>0.83</v>
      </c>
      <c r="D652" s="4">
        <v>0.50600000000000001</v>
      </c>
      <c r="E652" s="4" t="s">
        <v>155</v>
      </c>
      <c r="F652" s="4">
        <v>5059.8008300000001</v>
      </c>
      <c r="G652" s="4">
        <v>2966.5</v>
      </c>
      <c r="H652" s="4">
        <v>53.5</v>
      </c>
      <c r="I652" s="4">
        <v>25470.2</v>
      </c>
      <c r="K652" s="4">
        <v>18.600000000000001</v>
      </c>
      <c r="L652" s="4">
        <v>2052</v>
      </c>
      <c r="M652" s="4">
        <v>0.96450000000000002</v>
      </c>
      <c r="N652" s="4">
        <v>0.80020000000000002</v>
      </c>
      <c r="O652" s="4">
        <v>0.48799999999999999</v>
      </c>
      <c r="P652" s="4">
        <v>2861.1482999999998</v>
      </c>
      <c r="Q652" s="4">
        <v>51.6</v>
      </c>
      <c r="R652" s="4">
        <v>2912.7</v>
      </c>
      <c r="S652" s="4">
        <v>2326.9825000000001</v>
      </c>
      <c r="T652" s="4">
        <v>41.966500000000003</v>
      </c>
      <c r="U652" s="4">
        <v>2368.9</v>
      </c>
      <c r="V652" s="4">
        <v>25470.226600000002</v>
      </c>
      <c r="Y652" s="4">
        <v>1979.126</v>
      </c>
      <c r="Z652" s="4">
        <v>0</v>
      </c>
      <c r="AA652" s="4">
        <v>17.939399999999999</v>
      </c>
      <c r="AB652" s="4" t="s">
        <v>384</v>
      </c>
      <c r="AC652" s="4">
        <v>0</v>
      </c>
      <c r="AD652" s="4">
        <v>13.1</v>
      </c>
      <c r="AE652" s="4">
        <v>839</v>
      </c>
      <c r="AF652" s="4">
        <v>863</v>
      </c>
      <c r="AG652" s="4">
        <v>873</v>
      </c>
      <c r="AH652" s="4">
        <v>55</v>
      </c>
      <c r="AI652" s="4">
        <v>26.16</v>
      </c>
      <c r="AJ652" s="4">
        <v>0.6</v>
      </c>
      <c r="AK652" s="4">
        <v>987</v>
      </c>
      <c r="AL652" s="4">
        <v>8</v>
      </c>
      <c r="AM652" s="4">
        <v>0</v>
      </c>
      <c r="AN652" s="4">
        <v>30</v>
      </c>
      <c r="AO652" s="4">
        <v>190</v>
      </c>
      <c r="AP652" s="4">
        <v>187</v>
      </c>
      <c r="AQ652" s="4">
        <v>5.3</v>
      </c>
      <c r="AR652" s="4">
        <v>195</v>
      </c>
      <c r="AS652" s="4" t="s">
        <v>155</v>
      </c>
      <c r="AT652" s="4">
        <v>2</v>
      </c>
      <c r="AU652" s="5">
        <v>0.78552083333333333</v>
      </c>
      <c r="AV652" s="4">
        <v>47.159351999999998</v>
      </c>
      <c r="AW652" s="4">
        <v>-88.489810000000006</v>
      </c>
      <c r="AX652" s="4">
        <v>315.10000000000002</v>
      </c>
      <c r="AY652" s="4">
        <v>0</v>
      </c>
      <c r="AZ652" s="4">
        <v>12</v>
      </c>
      <c r="BA652" s="4">
        <v>11</v>
      </c>
      <c r="BB652" s="4" t="s">
        <v>420</v>
      </c>
      <c r="BC652" s="4">
        <v>0.8</v>
      </c>
      <c r="BD652" s="4">
        <v>1.6</v>
      </c>
      <c r="BE652" s="4">
        <v>1.8</v>
      </c>
      <c r="BF652" s="4">
        <v>14.063000000000001</v>
      </c>
      <c r="BG652" s="4">
        <v>50.01</v>
      </c>
      <c r="BH652" s="4">
        <v>3.56</v>
      </c>
      <c r="BI652" s="4">
        <v>3.6819999999999999</v>
      </c>
      <c r="BJ652" s="4">
        <v>637.48099999999999</v>
      </c>
      <c r="BK652" s="4">
        <v>247.429</v>
      </c>
      <c r="BL652" s="4">
        <v>238.68199999999999</v>
      </c>
      <c r="BM652" s="4">
        <v>4.3049999999999997</v>
      </c>
      <c r="BN652" s="4">
        <v>242.98699999999999</v>
      </c>
      <c r="BO652" s="4">
        <v>194.12100000000001</v>
      </c>
      <c r="BP652" s="4">
        <v>3.5009999999999999</v>
      </c>
      <c r="BQ652" s="4">
        <v>197.62200000000001</v>
      </c>
      <c r="BR652" s="4">
        <v>670.92340000000002</v>
      </c>
      <c r="BU652" s="4">
        <v>312.79899999999998</v>
      </c>
      <c r="BW652" s="4">
        <v>10390.852999999999</v>
      </c>
      <c r="BX652" s="4">
        <v>-1.866E-3</v>
      </c>
      <c r="BY652" s="4">
        <v>-5</v>
      </c>
      <c r="BZ652" s="4">
        <v>1.0649999999999999</v>
      </c>
      <c r="CA652" s="4">
        <v>-4.5601000000000003E-2</v>
      </c>
      <c r="CB652" s="4">
        <v>21.513000000000002</v>
      </c>
    </row>
    <row r="653" spans="1:80">
      <c r="A653" s="2">
        <v>42440</v>
      </c>
      <c r="B653" s="32">
        <v>0.57737775462962959</v>
      </c>
      <c r="C653" s="4">
        <v>0.79500000000000004</v>
      </c>
      <c r="D653" s="4">
        <v>0.48270000000000002</v>
      </c>
      <c r="E653" s="4" t="s">
        <v>155</v>
      </c>
      <c r="F653" s="4">
        <v>4827.4356850000004</v>
      </c>
      <c r="G653" s="4">
        <v>2855.9</v>
      </c>
      <c r="H653" s="4">
        <v>53.3</v>
      </c>
      <c r="I653" s="4">
        <v>24183.4</v>
      </c>
      <c r="K653" s="4">
        <v>18.7</v>
      </c>
      <c r="L653" s="4">
        <v>2052</v>
      </c>
      <c r="M653" s="4">
        <v>0.96619999999999995</v>
      </c>
      <c r="N653" s="4">
        <v>0.76829999999999998</v>
      </c>
      <c r="O653" s="4">
        <v>0.46639999999999998</v>
      </c>
      <c r="P653" s="4">
        <v>2759.4540000000002</v>
      </c>
      <c r="Q653" s="4">
        <v>51.526800000000001</v>
      </c>
      <c r="R653" s="4">
        <v>2811</v>
      </c>
      <c r="S653" s="4">
        <v>2246.0529000000001</v>
      </c>
      <c r="T653" s="4">
        <v>41.940100000000001</v>
      </c>
      <c r="U653" s="4">
        <v>2288</v>
      </c>
      <c r="V653" s="4">
        <v>24183.443299999999</v>
      </c>
      <c r="Y653" s="4">
        <v>1982.721</v>
      </c>
      <c r="Z653" s="4">
        <v>0</v>
      </c>
      <c r="AA653" s="4">
        <v>18.0687</v>
      </c>
      <c r="AB653" s="4" t="s">
        <v>384</v>
      </c>
      <c r="AC653" s="4">
        <v>0</v>
      </c>
      <c r="AD653" s="4">
        <v>13.2</v>
      </c>
      <c r="AE653" s="4">
        <v>838</v>
      </c>
      <c r="AF653" s="4">
        <v>862</v>
      </c>
      <c r="AG653" s="4">
        <v>874</v>
      </c>
      <c r="AH653" s="4">
        <v>55.4</v>
      </c>
      <c r="AI653" s="4">
        <v>26.37</v>
      </c>
      <c r="AJ653" s="4">
        <v>0.61</v>
      </c>
      <c r="AK653" s="4">
        <v>987</v>
      </c>
      <c r="AL653" s="4">
        <v>8</v>
      </c>
      <c r="AM653" s="4">
        <v>0</v>
      </c>
      <c r="AN653" s="4">
        <v>30</v>
      </c>
      <c r="AO653" s="4">
        <v>189.6</v>
      </c>
      <c r="AP653" s="4">
        <v>187</v>
      </c>
      <c r="AQ653" s="4">
        <v>5.0999999999999996</v>
      </c>
      <c r="AR653" s="4">
        <v>195</v>
      </c>
      <c r="AS653" s="4" t="s">
        <v>155</v>
      </c>
      <c r="AT653" s="4">
        <v>2</v>
      </c>
      <c r="AU653" s="5">
        <v>0.78553240740740737</v>
      </c>
      <c r="AV653" s="4">
        <v>47.159351999999998</v>
      </c>
      <c r="AW653" s="4">
        <v>-88.489807999999996</v>
      </c>
      <c r="AX653" s="4">
        <v>315.2</v>
      </c>
      <c r="AY653" s="4">
        <v>0</v>
      </c>
      <c r="AZ653" s="4">
        <v>12</v>
      </c>
      <c r="BA653" s="4">
        <v>11</v>
      </c>
      <c r="BB653" s="4" t="s">
        <v>420</v>
      </c>
      <c r="BC653" s="4">
        <v>0.8</v>
      </c>
      <c r="BD653" s="4">
        <v>1.6</v>
      </c>
      <c r="BE653" s="4">
        <v>1.8</v>
      </c>
      <c r="BF653" s="4">
        <v>14.063000000000001</v>
      </c>
      <c r="BG653" s="4">
        <v>52.6</v>
      </c>
      <c r="BH653" s="4">
        <v>3.74</v>
      </c>
      <c r="BI653" s="4">
        <v>3.4940000000000002</v>
      </c>
      <c r="BJ653" s="4">
        <v>642.923</v>
      </c>
      <c r="BK653" s="4">
        <v>248.416</v>
      </c>
      <c r="BL653" s="4">
        <v>241.803</v>
      </c>
      <c r="BM653" s="4">
        <v>4.5149999999999997</v>
      </c>
      <c r="BN653" s="4">
        <v>246.31800000000001</v>
      </c>
      <c r="BO653" s="4">
        <v>196.815</v>
      </c>
      <c r="BP653" s="4">
        <v>3.6749999999999998</v>
      </c>
      <c r="BQ653" s="4">
        <v>200.49</v>
      </c>
      <c r="BR653" s="4">
        <v>669.13819999999998</v>
      </c>
      <c r="BU653" s="4">
        <v>329.16300000000001</v>
      </c>
      <c r="BW653" s="4">
        <v>10993.241</v>
      </c>
      <c r="BX653" s="4">
        <v>-3.8660000000000001E-3</v>
      </c>
      <c r="BY653" s="4">
        <v>-5</v>
      </c>
      <c r="BZ653" s="4">
        <v>1.0649999999999999</v>
      </c>
      <c r="CA653" s="4">
        <v>-9.4476000000000004E-2</v>
      </c>
      <c r="CB653" s="4">
        <v>21.513000000000002</v>
      </c>
    </row>
    <row r="654" spans="1:80">
      <c r="A654" s="2">
        <v>42440</v>
      </c>
      <c r="B654" s="32">
        <v>0.57738932870370363</v>
      </c>
      <c r="C654" s="4">
        <v>0.76700000000000002</v>
      </c>
      <c r="D654" s="4">
        <v>0.46750000000000003</v>
      </c>
      <c r="E654" s="4" t="s">
        <v>155</v>
      </c>
      <c r="F654" s="4">
        <v>4674.9208989999997</v>
      </c>
      <c r="G654" s="4">
        <v>2611.5</v>
      </c>
      <c r="H654" s="4">
        <v>52</v>
      </c>
      <c r="I654" s="4">
        <v>23227.8</v>
      </c>
      <c r="K654" s="4">
        <v>18.8</v>
      </c>
      <c r="L654" s="4">
        <v>2052</v>
      </c>
      <c r="M654" s="4">
        <v>0.96750000000000003</v>
      </c>
      <c r="N654" s="4">
        <v>0.74180000000000001</v>
      </c>
      <c r="O654" s="4">
        <v>0.45229999999999998</v>
      </c>
      <c r="P654" s="4">
        <v>2526.5309000000002</v>
      </c>
      <c r="Q654" s="4">
        <v>50.273099999999999</v>
      </c>
      <c r="R654" s="4">
        <v>2576.8000000000002</v>
      </c>
      <c r="S654" s="4">
        <v>2058.6025</v>
      </c>
      <c r="T654" s="4">
        <v>40.962200000000003</v>
      </c>
      <c r="U654" s="4">
        <v>2099.6</v>
      </c>
      <c r="V654" s="4">
        <v>23227.7925</v>
      </c>
      <c r="Y654" s="4">
        <v>1985.239</v>
      </c>
      <c r="Z654" s="4">
        <v>0</v>
      </c>
      <c r="AA654" s="4">
        <v>18.188300000000002</v>
      </c>
      <c r="AB654" s="4" t="s">
        <v>384</v>
      </c>
      <c r="AC654" s="4">
        <v>0</v>
      </c>
      <c r="AD654" s="4">
        <v>13.2</v>
      </c>
      <c r="AE654" s="4">
        <v>838</v>
      </c>
      <c r="AF654" s="4">
        <v>862</v>
      </c>
      <c r="AG654" s="4">
        <v>873</v>
      </c>
      <c r="AH654" s="4">
        <v>56</v>
      </c>
      <c r="AI654" s="4">
        <v>26.64</v>
      </c>
      <c r="AJ654" s="4">
        <v>0.61</v>
      </c>
      <c r="AK654" s="4">
        <v>987</v>
      </c>
      <c r="AL654" s="4">
        <v>8</v>
      </c>
      <c r="AM654" s="4">
        <v>0</v>
      </c>
      <c r="AN654" s="4">
        <v>30</v>
      </c>
      <c r="AO654" s="4">
        <v>189</v>
      </c>
      <c r="AP654" s="4">
        <v>187</v>
      </c>
      <c r="AQ654" s="4">
        <v>4.8</v>
      </c>
      <c r="AR654" s="4">
        <v>195</v>
      </c>
      <c r="AS654" s="4" t="s">
        <v>155</v>
      </c>
      <c r="AT654" s="4">
        <v>2</v>
      </c>
      <c r="AU654" s="5">
        <v>0.78554398148148152</v>
      </c>
      <c r="AV654" s="4">
        <v>47.159350000000003</v>
      </c>
      <c r="AW654" s="4">
        <v>-88.489806999999999</v>
      </c>
      <c r="AX654" s="4">
        <v>315.39999999999998</v>
      </c>
      <c r="AY654" s="4">
        <v>0</v>
      </c>
      <c r="AZ654" s="4">
        <v>12</v>
      </c>
      <c r="BA654" s="4">
        <v>11</v>
      </c>
      <c r="BB654" s="4" t="s">
        <v>420</v>
      </c>
      <c r="BC654" s="4">
        <v>0.8</v>
      </c>
      <c r="BD654" s="4">
        <v>1.6</v>
      </c>
      <c r="BE654" s="4">
        <v>1.8</v>
      </c>
      <c r="BF654" s="4">
        <v>14.063000000000001</v>
      </c>
      <c r="BG654" s="4">
        <v>54.71</v>
      </c>
      <c r="BH654" s="4">
        <v>3.89</v>
      </c>
      <c r="BI654" s="4">
        <v>3.363</v>
      </c>
      <c r="BJ654" s="4">
        <v>645.02</v>
      </c>
      <c r="BK654" s="4">
        <v>250.315</v>
      </c>
      <c r="BL654" s="4">
        <v>230.07</v>
      </c>
      <c r="BM654" s="4">
        <v>4.5780000000000003</v>
      </c>
      <c r="BN654" s="4">
        <v>234.648</v>
      </c>
      <c r="BO654" s="4">
        <v>187.46</v>
      </c>
      <c r="BP654" s="4">
        <v>3.73</v>
      </c>
      <c r="BQ654" s="4">
        <v>191.19</v>
      </c>
      <c r="BR654" s="4">
        <v>667.88869999999997</v>
      </c>
      <c r="BU654" s="4">
        <v>342.5</v>
      </c>
      <c r="BW654" s="4">
        <v>11499.831</v>
      </c>
      <c r="BX654" s="4">
        <v>-5.4330000000000003E-3</v>
      </c>
      <c r="BY654" s="4">
        <v>-5</v>
      </c>
      <c r="BZ654" s="4">
        <v>1.0649999999999999</v>
      </c>
      <c r="CA654" s="4">
        <v>-0.132769</v>
      </c>
      <c r="CB654" s="4">
        <v>21.513000000000002</v>
      </c>
    </row>
    <row r="655" spans="1:80">
      <c r="A655" s="2">
        <v>42440</v>
      </c>
      <c r="B655" s="32">
        <v>0.57740090277777778</v>
      </c>
      <c r="C655" s="4">
        <v>0.73</v>
      </c>
      <c r="D655" s="4">
        <v>0.44409999999999999</v>
      </c>
      <c r="E655" s="4" t="s">
        <v>155</v>
      </c>
      <c r="F655" s="4">
        <v>4441.2631579999997</v>
      </c>
      <c r="G655" s="4">
        <v>2422.6999999999998</v>
      </c>
      <c r="H655" s="4">
        <v>51.7</v>
      </c>
      <c r="I655" s="4">
        <v>22405.200000000001</v>
      </c>
      <c r="K655" s="4">
        <v>18.899999999999999</v>
      </c>
      <c r="L655" s="4">
        <v>2052</v>
      </c>
      <c r="M655" s="4">
        <v>0.96889999999999998</v>
      </c>
      <c r="N655" s="4">
        <v>0.70730000000000004</v>
      </c>
      <c r="O655" s="4">
        <v>0.43030000000000002</v>
      </c>
      <c r="P655" s="4">
        <v>2347.2521999999999</v>
      </c>
      <c r="Q655" s="4">
        <v>50.116599999999998</v>
      </c>
      <c r="R655" s="4">
        <v>2397.4</v>
      </c>
      <c r="S655" s="4">
        <v>1912.5273</v>
      </c>
      <c r="T655" s="4">
        <v>40.834699999999998</v>
      </c>
      <c r="U655" s="4">
        <v>1953.4</v>
      </c>
      <c r="V655" s="4">
        <v>22405.207699999999</v>
      </c>
      <c r="Y655" s="4">
        <v>1988.1089999999999</v>
      </c>
      <c r="Z655" s="4">
        <v>0</v>
      </c>
      <c r="AA655" s="4">
        <v>18.311499999999999</v>
      </c>
      <c r="AB655" s="4" t="s">
        <v>384</v>
      </c>
      <c r="AC655" s="4">
        <v>0</v>
      </c>
      <c r="AD655" s="4">
        <v>13.2</v>
      </c>
      <c r="AE655" s="4">
        <v>839</v>
      </c>
      <c r="AF655" s="4">
        <v>862</v>
      </c>
      <c r="AG655" s="4">
        <v>873</v>
      </c>
      <c r="AH655" s="4">
        <v>56</v>
      </c>
      <c r="AI655" s="4">
        <v>26.64</v>
      </c>
      <c r="AJ655" s="4">
        <v>0.61</v>
      </c>
      <c r="AK655" s="4">
        <v>987</v>
      </c>
      <c r="AL655" s="4">
        <v>8</v>
      </c>
      <c r="AM655" s="4">
        <v>0</v>
      </c>
      <c r="AN655" s="4">
        <v>30</v>
      </c>
      <c r="AO655" s="4">
        <v>189</v>
      </c>
      <c r="AP655" s="4">
        <v>187</v>
      </c>
      <c r="AQ655" s="4">
        <v>4.7</v>
      </c>
      <c r="AR655" s="4">
        <v>195</v>
      </c>
      <c r="AS655" s="4" t="s">
        <v>155</v>
      </c>
      <c r="AT655" s="4">
        <v>2</v>
      </c>
      <c r="AU655" s="5">
        <v>0.78555555555555545</v>
      </c>
      <c r="AV655" s="4">
        <v>47.159350000000003</v>
      </c>
      <c r="AW655" s="4">
        <v>-88.489806999999999</v>
      </c>
      <c r="AX655" s="4">
        <v>315.39999999999998</v>
      </c>
      <c r="AY655" s="4">
        <v>0</v>
      </c>
      <c r="AZ655" s="4">
        <v>12</v>
      </c>
      <c r="BA655" s="4">
        <v>11</v>
      </c>
      <c r="BB655" s="4" t="s">
        <v>420</v>
      </c>
      <c r="BC655" s="4">
        <v>0.8</v>
      </c>
      <c r="BD655" s="4">
        <v>1.6</v>
      </c>
      <c r="BE655" s="4">
        <v>1.8</v>
      </c>
      <c r="BF655" s="4">
        <v>14.063000000000001</v>
      </c>
      <c r="BG655" s="4">
        <v>57.04</v>
      </c>
      <c r="BH655" s="4">
        <v>4.0599999999999996</v>
      </c>
      <c r="BI655" s="4">
        <v>3.214</v>
      </c>
      <c r="BJ655" s="4">
        <v>640.6</v>
      </c>
      <c r="BK655" s="4">
        <v>248.04300000000001</v>
      </c>
      <c r="BL655" s="4">
        <v>222.62700000000001</v>
      </c>
      <c r="BM655" s="4">
        <v>4.7530000000000001</v>
      </c>
      <c r="BN655" s="4">
        <v>227.38</v>
      </c>
      <c r="BO655" s="4">
        <v>181.39500000000001</v>
      </c>
      <c r="BP655" s="4">
        <v>3.8730000000000002</v>
      </c>
      <c r="BQ655" s="4">
        <v>185.268</v>
      </c>
      <c r="BR655" s="4">
        <v>671.00570000000005</v>
      </c>
      <c r="BU655" s="4">
        <v>357.24700000000001</v>
      </c>
      <c r="BW655" s="4">
        <v>12058.794</v>
      </c>
      <c r="BX655" s="4">
        <v>-5.5669999999999999E-3</v>
      </c>
      <c r="BY655" s="4">
        <v>-5</v>
      </c>
      <c r="BZ655" s="4">
        <v>1.0662990000000001</v>
      </c>
      <c r="CA655" s="4">
        <v>-0.136044</v>
      </c>
      <c r="CB655" s="4">
        <v>21.539239999999999</v>
      </c>
    </row>
    <row r="656" spans="1:80">
      <c r="A656" s="2">
        <v>42440</v>
      </c>
      <c r="B656" s="32">
        <v>0.57741247685185182</v>
      </c>
      <c r="C656" s="4">
        <v>0.67900000000000005</v>
      </c>
      <c r="D656" s="4">
        <v>0.42380000000000001</v>
      </c>
      <c r="E656" s="4" t="s">
        <v>155</v>
      </c>
      <c r="F656" s="4">
        <v>4237.5193799999997</v>
      </c>
      <c r="G656" s="4">
        <v>2291.6999999999998</v>
      </c>
      <c r="H656" s="4">
        <v>51.5</v>
      </c>
      <c r="I656" s="4">
        <v>21565.3</v>
      </c>
      <c r="K656" s="4">
        <v>18.940000000000001</v>
      </c>
      <c r="L656" s="4">
        <v>2052</v>
      </c>
      <c r="M656" s="4">
        <v>0.97040000000000004</v>
      </c>
      <c r="N656" s="4">
        <v>0.65849999999999997</v>
      </c>
      <c r="O656" s="4">
        <v>0.41120000000000001</v>
      </c>
      <c r="P656" s="4">
        <v>2223.9603000000002</v>
      </c>
      <c r="Q656" s="4">
        <v>49.941899999999997</v>
      </c>
      <c r="R656" s="4">
        <v>2273.9</v>
      </c>
      <c r="S656" s="4">
        <v>1812.0697</v>
      </c>
      <c r="T656" s="4">
        <v>40.692399999999999</v>
      </c>
      <c r="U656" s="4">
        <v>1852.8</v>
      </c>
      <c r="V656" s="4">
        <v>21565.261500000001</v>
      </c>
      <c r="Y656" s="4">
        <v>1991.326</v>
      </c>
      <c r="Z656" s="4">
        <v>0</v>
      </c>
      <c r="AA656" s="4">
        <v>18.382400000000001</v>
      </c>
      <c r="AB656" s="4" t="s">
        <v>384</v>
      </c>
      <c r="AC656" s="4">
        <v>0</v>
      </c>
      <c r="AD656" s="4">
        <v>13.2</v>
      </c>
      <c r="AE656" s="4">
        <v>838</v>
      </c>
      <c r="AF656" s="4">
        <v>862</v>
      </c>
      <c r="AG656" s="4">
        <v>873</v>
      </c>
      <c r="AH656" s="4">
        <v>56</v>
      </c>
      <c r="AI656" s="4">
        <v>26.64</v>
      </c>
      <c r="AJ656" s="4">
        <v>0.61</v>
      </c>
      <c r="AK656" s="4">
        <v>987</v>
      </c>
      <c r="AL656" s="4">
        <v>8</v>
      </c>
      <c r="AM656" s="4">
        <v>0</v>
      </c>
      <c r="AN656" s="4">
        <v>30</v>
      </c>
      <c r="AO656" s="4">
        <v>189</v>
      </c>
      <c r="AP656" s="4">
        <v>187</v>
      </c>
      <c r="AQ656" s="4">
        <v>4.8</v>
      </c>
      <c r="AR656" s="4">
        <v>195</v>
      </c>
      <c r="AS656" s="4" t="s">
        <v>155</v>
      </c>
      <c r="AT656" s="4">
        <v>2</v>
      </c>
      <c r="AU656" s="5">
        <v>0.7855671296296296</v>
      </c>
      <c r="AV656" s="4">
        <v>47.159350000000003</v>
      </c>
      <c r="AW656" s="4">
        <v>-88.489805000000004</v>
      </c>
      <c r="AX656" s="4">
        <v>315.5</v>
      </c>
      <c r="AY656" s="4">
        <v>0</v>
      </c>
      <c r="AZ656" s="4">
        <v>12</v>
      </c>
      <c r="BA656" s="4">
        <v>11</v>
      </c>
      <c r="BB656" s="4" t="s">
        <v>420</v>
      </c>
      <c r="BC656" s="4">
        <v>0.8</v>
      </c>
      <c r="BD656" s="4">
        <v>1.6</v>
      </c>
      <c r="BE656" s="4">
        <v>1.8</v>
      </c>
      <c r="BF656" s="4">
        <v>14.063000000000001</v>
      </c>
      <c r="BG656" s="4">
        <v>59.81</v>
      </c>
      <c r="BH656" s="4">
        <v>4.25</v>
      </c>
      <c r="BI656" s="4">
        <v>3.0470000000000002</v>
      </c>
      <c r="BJ656" s="4">
        <v>624.83299999999997</v>
      </c>
      <c r="BK656" s="4">
        <v>248.34399999999999</v>
      </c>
      <c r="BL656" s="4">
        <v>220.98500000000001</v>
      </c>
      <c r="BM656" s="4">
        <v>4.9630000000000001</v>
      </c>
      <c r="BN656" s="4">
        <v>225.94800000000001</v>
      </c>
      <c r="BO656" s="4">
        <v>180.05799999999999</v>
      </c>
      <c r="BP656" s="4">
        <v>4.0430000000000001</v>
      </c>
      <c r="BQ656" s="4">
        <v>184.101</v>
      </c>
      <c r="BR656" s="4">
        <v>676.63030000000003</v>
      </c>
      <c r="BU656" s="4">
        <v>374.87799999999999</v>
      </c>
      <c r="BW656" s="4">
        <v>12682.397000000001</v>
      </c>
      <c r="BX656" s="4">
        <v>-5.4330000000000003E-3</v>
      </c>
      <c r="BY656" s="4">
        <v>-5</v>
      </c>
      <c r="BZ656" s="4">
        <v>1.068433</v>
      </c>
      <c r="CA656" s="4">
        <v>-0.132769</v>
      </c>
      <c r="CB656" s="4">
        <v>21.582346999999999</v>
      </c>
    </row>
    <row r="657" spans="1:80">
      <c r="A657" s="2">
        <v>42440</v>
      </c>
      <c r="B657" s="32">
        <v>0.57742405092592597</v>
      </c>
      <c r="C657" s="4">
        <v>0.67</v>
      </c>
      <c r="D657" s="4">
        <v>0.40189999999999998</v>
      </c>
      <c r="E657" s="4" t="s">
        <v>155</v>
      </c>
      <c r="F657" s="4">
        <v>4019.2237060000002</v>
      </c>
      <c r="G657" s="4">
        <v>2098.6</v>
      </c>
      <c r="H657" s="4">
        <v>49.7</v>
      </c>
      <c r="I657" s="4">
        <v>20943.3</v>
      </c>
      <c r="K657" s="4">
        <v>19</v>
      </c>
      <c r="L657" s="4">
        <v>2052</v>
      </c>
      <c r="M657" s="4">
        <v>0.97130000000000005</v>
      </c>
      <c r="N657" s="4">
        <v>0.65110000000000001</v>
      </c>
      <c r="O657" s="4">
        <v>0.39040000000000002</v>
      </c>
      <c r="P657" s="4">
        <v>2038.4248</v>
      </c>
      <c r="Q657" s="4">
        <v>48.230899999999998</v>
      </c>
      <c r="R657" s="4">
        <v>2086.6999999999998</v>
      </c>
      <c r="S657" s="4">
        <v>1660.8965000000001</v>
      </c>
      <c r="T657" s="4">
        <v>39.298299999999998</v>
      </c>
      <c r="U657" s="4">
        <v>1700.2</v>
      </c>
      <c r="V657" s="4">
        <v>20943.284599999999</v>
      </c>
      <c r="Y657" s="4">
        <v>1993.191</v>
      </c>
      <c r="Z657" s="4">
        <v>0</v>
      </c>
      <c r="AA657" s="4">
        <v>18.455500000000001</v>
      </c>
      <c r="AB657" s="4" t="s">
        <v>384</v>
      </c>
      <c r="AC657" s="4">
        <v>0</v>
      </c>
      <c r="AD657" s="4">
        <v>13.1</v>
      </c>
      <c r="AE657" s="4">
        <v>839</v>
      </c>
      <c r="AF657" s="4">
        <v>862</v>
      </c>
      <c r="AG657" s="4">
        <v>874</v>
      </c>
      <c r="AH657" s="4">
        <v>56</v>
      </c>
      <c r="AI657" s="4">
        <v>26.64</v>
      </c>
      <c r="AJ657" s="4">
        <v>0.61</v>
      </c>
      <c r="AK657" s="4">
        <v>987</v>
      </c>
      <c r="AL657" s="4">
        <v>8</v>
      </c>
      <c r="AM657" s="4">
        <v>0</v>
      </c>
      <c r="AN657" s="4">
        <v>30</v>
      </c>
      <c r="AO657" s="4">
        <v>189</v>
      </c>
      <c r="AP657" s="4">
        <v>187</v>
      </c>
      <c r="AQ657" s="4">
        <v>4.7</v>
      </c>
      <c r="AR657" s="4">
        <v>195</v>
      </c>
      <c r="AS657" s="4" t="s">
        <v>155</v>
      </c>
      <c r="AT657" s="4">
        <v>2</v>
      </c>
      <c r="AU657" s="5">
        <v>0.78557870370370375</v>
      </c>
      <c r="AV657" s="4">
        <v>47.159350000000003</v>
      </c>
      <c r="AW657" s="4">
        <v>-88.489802999999995</v>
      </c>
      <c r="AX657" s="4">
        <v>315.60000000000002</v>
      </c>
      <c r="AY657" s="4">
        <v>0</v>
      </c>
      <c r="AZ657" s="4">
        <v>12</v>
      </c>
      <c r="BA657" s="4">
        <v>11</v>
      </c>
      <c r="BB657" s="4" t="s">
        <v>420</v>
      </c>
      <c r="BC657" s="4">
        <v>0.8</v>
      </c>
      <c r="BD657" s="4">
        <v>1.6</v>
      </c>
      <c r="BE657" s="4">
        <v>1.8</v>
      </c>
      <c r="BF657" s="4">
        <v>14.063000000000001</v>
      </c>
      <c r="BG657" s="4">
        <v>61.59</v>
      </c>
      <c r="BH657" s="4">
        <v>4.38</v>
      </c>
      <c r="BI657" s="4">
        <v>2.9510000000000001</v>
      </c>
      <c r="BJ657" s="4">
        <v>635.87099999999998</v>
      </c>
      <c r="BK657" s="4">
        <v>242.655</v>
      </c>
      <c r="BL657" s="4">
        <v>208.46299999999999</v>
      </c>
      <c r="BM657" s="4">
        <v>4.9320000000000004</v>
      </c>
      <c r="BN657" s="4">
        <v>213.39599999999999</v>
      </c>
      <c r="BO657" s="4">
        <v>169.85499999999999</v>
      </c>
      <c r="BP657" s="4">
        <v>4.0190000000000001</v>
      </c>
      <c r="BQ657" s="4">
        <v>173.874</v>
      </c>
      <c r="BR657" s="4">
        <v>676.30089999999996</v>
      </c>
      <c r="BU657" s="4">
        <v>386.185</v>
      </c>
      <c r="BW657" s="4">
        <v>13104.557000000001</v>
      </c>
      <c r="BX657" s="4">
        <v>-6.0000000000000001E-3</v>
      </c>
      <c r="BY657" s="4">
        <v>-5</v>
      </c>
      <c r="BZ657" s="4">
        <v>1.0702989999999999</v>
      </c>
      <c r="CA657" s="4">
        <v>-0.14662500000000001</v>
      </c>
      <c r="CB657" s="4">
        <v>21.620039999999999</v>
      </c>
    </row>
    <row r="658" spans="1:80">
      <c r="A658" s="2">
        <v>42440</v>
      </c>
      <c r="B658" s="32">
        <v>0.57743562500000001</v>
      </c>
      <c r="C658" s="4">
        <v>0.66200000000000003</v>
      </c>
      <c r="D658" s="4">
        <v>0.37830000000000003</v>
      </c>
      <c r="E658" s="4" t="s">
        <v>155</v>
      </c>
      <c r="F658" s="4">
        <v>3783.0481730000001</v>
      </c>
      <c r="G658" s="4">
        <v>1940.7</v>
      </c>
      <c r="H658" s="4">
        <v>47.7</v>
      </c>
      <c r="I658" s="4">
        <v>20201.599999999999</v>
      </c>
      <c r="K658" s="4">
        <v>19.100000000000001</v>
      </c>
      <c r="L658" s="4">
        <v>2052</v>
      </c>
      <c r="M658" s="4">
        <v>0.97240000000000004</v>
      </c>
      <c r="N658" s="4">
        <v>0.64390000000000003</v>
      </c>
      <c r="O658" s="4">
        <v>0.3679</v>
      </c>
      <c r="P658" s="4">
        <v>1887.1654000000001</v>
      </c>
      <c r="Q658" s="4">
        <v>46.348799999999997</v>
      </c>
      <c r="R658" s="4">
        <v>1933.5</v>
      </c>
      <c r="S658" s="4">
        <v>1537.6512</v>
      </c>
      <c r="T658" s="4">
        <v>37.764699999999998</v>
      </c>
      <c r="U658" s="4">
        <v>1575.4</v>
      </c>
      <c r="V658" s="4">
        <v>20201.624</v>
      </c>
      <c r="Y658" s="4">
        <v>1995.395</v>
      </c>
      <c r="Z658" s="4">
        <v>0</v>
      </c>
      <c r="AA658" s="4">
        <v>18.5731</v>
      </c>
      <c r="AB658" s="4" t="s">
        <v>384</v>
      </c>
      <c r="AC658" s="4">
        <v>0</v>
      </c>
      <c r="AD658" s="4">
        <v>13.2</v>
      </c>
      <c r="AE658" s="4">
        <v>840</v>
      </c>
      <c r="AF658" s="4">
        <v>863</v>
      </c>
      <c r="AG658" s="4">
        <v>873</v>
      </c>
      <c r="AH658" s="4">
        <v>56</v>
      </c>
      <c r="AI658" s="4">
        <v>26.64</v>
      </c>
      <c r="AJ658" s="4">
        <v>0.61</v>
      </c>
      <c r="AK658" s="4">
        <v>987</v>
      </c>
      <c r="AL658" s="4">
        <v>8</v>
      </c>
      <c r="AM658" s="4">
        <v>0</v>
      </c>
      <c r="AN658" s="4">
        <v>30</v>
      </c>
      <c r="AO658" s="4">
        <v>189</v>
      </c>
      <c r="AP658" s="4">
        <v>187</v>
      </c>
      <c r="AQ658" s="4">
        <v>4.7</v>
      </c>
      <c r="AR658" s="4">
        <v>195</v>
      </c>
      <c r="AS658" s="4" t="s">
        <v>155</v>
      </c>
      <c r="AT658" s="4">
        <v>2</v>
      </c>
      <c r="AU658" s="5">
        <v>0.78559027777777779</v>
      </c>
      <c r="AV658" s="4">
        <v>47.159350000000003</v>
      </c>
      <c r="AW658" s="4">
        <v>-88.489801999999997</v>
      </c>
      <c r="AX658" s="4">
        <v>315.8</v>
      </c>
      <c r="AY658" s="4">
        <v>0</v>
      </c>
      <c r="AZ658" s="4">
        <v>12</v>
      </c>
      <c r="BA658" s="4">
        <v>11</v>
      </c>
      <c r="BB658" s="4" t="s">
        <v>420</v>
      </c>
      <c r="BC658" s="4">
        <v>0.8</v>
      </c>
      <c r="BD658" s="4">
        <v>1.6</v>
      </c>
      <c r="BE658" s="4">
        <v>1.8</v>
      </c>
      <c r="BF658" s="4">
        <v>14.063000000000001</v>
      </c>
      <c r="BG658" s="4">
        <v>63.78</v>
      </c>
      <c r="BH658" s="4">
        <v>4.54</v>
      </c>
      <c r="BI658" s="4">
        <v>2.8370000000000002</v>
      </c>
      <c r="BJ658" s="4">
        <v>650.62</v>
      </c>
      <c r="BK658" s="4">
        <v>236.59399999999999</v>
      </c>
      <c r="BL658" s="4">
        <v>199.70099999999999</v>
      </c>
      <c r="BM658" s="4">
        <v>4.9050000000000002</v>
      </c>
      <c r="BN658" s="4">
        <v>204.60599999999999</v>
      </c>
      <c r="BO658" s="4">
        <v>162.715</v>
      </c>
      <c r="BP658" s="4">
        <v>3.996</v>
      </c>
      <c r="BQ658" s="4">
        <v>166.71100000000001</v>
      </c>
      <c r="BR658" s="4">
        <v>675.01949999999999</v>
      </c>
      <c r="BU658" s="4">
        <v>400.04599999999999</v>
      </c>
      <c r="BW658" s="4">
        <v>13646.368</v>
      </c>
      <c r="BX658" s="4">
        <v>-6.0000000000000001E-3</v>
      </c>
      <c r="BY658" s="4">
        <v>-5</v>
      </c>
      <c r="BZ658" s="4">
        <v>1.0728660000000001</v>
      </c>
      <c r="CA658" s="4">
        <v>-0.14662500000000001</v>
      </c>
      <c r="CB658" s="4">
        <v>21.671893000000001</v>
      </c>
    </row>
    <row r="659" spans="1:80">
      <c r="A659" s="2">
        <v>42440</v>
      </c>
      <c r="B659" s="32">
        <v>0.57744719907407405</v>
      </c>
      <c r="C659" s="4">
        <v>0.34200000000000003</v>
      </c>
      <c r="D659" s="4">
        <v>0.39739999999999998</v>
      </c>
      <c r="E659" s="4" t="s">
        <v>155</v>
      </c>
      <c r="F659" s="4">
        <v>3974.0780730000001</v>
      </c>
      <c r="G659" s="4">
        <v>1732.4</v>
      </c>
      <c r="H659" s="4">
        <v>47.5</v>
      </c>
      <c r="I659" s="4">
        <v>19522.400000000001</v>
      </c>
      <c r="K659" s="4">
        <v>19.100000000000001</v>
      </c>
      <c r="L659" s="4">
        <v>1568</v>
      </c>
      <c r="AB659" s="4" t="s">
        <v>416</v>
      </c>
      <c r="AC659" s="4">
        <v>0</v>
      </c>
      <c r="AD659" s="4">
        <v>13.2</v>
      </c>
      <c r="AE659" s="4">
        <v>840</v>
      </c>
      <c r="AF659" s="4">
        <v>863</v>
      </c>
      <c r="AG659" s="4">
        <v>873</v>
      </c>
      <c r="AK659" s="4">
        <v>987</v>
      </c>
      <c r="AL659" s="4">
        <v>8</v>
      </c>
      <c r="AM659" s="4">
        <v>0</v>
      </c>
      <c r="AN659" s="4">
        <v>30</v>
      </c>
      <c r="AO659" s="4">
        <v>189</v>
      </c>
      <c r="AP659" s="4">
        <v>187</v>
      </c>
      <c r="AQ659" s="4">
        <v>4.7</v>
      </c>
      <c r="AR659" s="4">
        <v>195</v>
      </c>
      <c r="AS659" s="4" t="s">
        <v>155</v>
      </c>
      <c r="AT659" s="4">
        <v>2</v>
      </c>
      <c r="AU659" s="5">
        <v>0.78560185185185183</v>
      </c>
      <c r="AV659" s="4">
        <v>47.159348000000001</v>
      </c>
      <c r="AW659" s="4">
        <v>-88.489800000000002</v>
      </c>
      <c r="AX659" s="4">
        <v>316.10000000000002</v>
      </c>
      <c r="AY659" s="4">
        <v>0</v>
      </c>
      <c r="AZ659" s="4">
        <v>12</v>
      </c>
      <c r="BA659" s="4">
        <v>11</v>
      </c>
      <c r="BB659" s="4" t="s">
        <v>420</v>
      </c>
      <c r="BC659" s="4">
        <v>0.8</v>
      </c>
      <c r="BD659" s="4">
        <v>1.6</v>
      </c>
      <c r="BE659" s="4">
        <v>1.8</v>
      </c>
      <c r="BX659" s="4">
        <v>-6.0000000000000001E-3</v>
      </c>
      <c r="BY659" s="4">
        <v>-5</v>
      </c>
      <c r="BZ659" s="4">
        <v>1.0740000000000001</v>
      </c>
      <c r="CA659" s="4">
        <v>-0.14662500000000001</v>
      </c>
      <c r="CB659" s="4">
        <v>21.694800000000001</v>
      </c>
    </row>
    <row r="660" spans="1:80">
      <c r="A660" s="2">
        <v>42440</v>
      </c>
      <c r="B660" s="32">
        <v>0.57745877314814809</v>
      </c>
      <c r="C660" s="4">
        <v>9.0999999999999998E-2</v>
      </c>
      <c r="D660" s="4">
        <v>8.9200000000000002E-2</v>
      </c>
      <c r="E660" s="4" t="s">
        <v>155</v>
      </c>
      <c r="F660" s="4">
        <v>892.06638999999996</v>
      </c>
      <c r="G660" s="4">
        <v>272.7</v>
      </c>
      <c r="H660" s="4">
        <v>47.3</v>
      </c>
      <c r="I660" s="4">
        <v>13247.3</v>
      </c>
      <c r="K660" s="4">
        <v>18.63</v>
      </c>
      <c r="L660" s="4">
        <v>353</v>
      </c>
      <c r="AB660" s="4" t="s">
        <v>416</v>
      </c>
      <c r="AC660" s="4">
        <v>0</v>
      </c>
      <c r="AD660" s="4">
        <v>13.1</v>
      </c>
      <c r="AE660" s="4">
        <v>841</v>
      </c>
      <c r="AF660" s="4">
        <v>863</v>
      </c>
      <c r="AG660" s="4">
        <v>874</v>
      </c>
      <c r="AK660" s="4">
        <v>987</v>
      </c>
      <c r="AL660" s="4">
        <v>8</v>
      </c>
      <c r="AM660" s="4">
        <v>0</v>
      </c>
      <c r="AN660" s="4">
        <v>30</v>
      </c>
      <c r="AO660" s="4">
        <v>189</v>
      </c>
      <c r="AP660" s="4">
        <v>187</v>
      </c>
      <c r="AQ660" s="4">
        <v>4.7</v>
      </c>
      <c r="AR660" s="4">
        <v>195</v>
      </c>
      <c r="AS660" s="4" t="s">
        <v>155</v>
      </c>
      <c r="AT660" s="4">
        <v>2</v>
      </c>
      <c r="AU660" s="5">
        <v>0.78561342592592587</v>
      </c>
      <c r="AV660" s="4">
        <v>47.159348000000001</v>
      </c>
      <c r="AW660" s="4">
        <v>-88.489800000000002</v>
      </c>
      <c r="AX660" s="4">
        <v>316.5</v>
      </c>
      <c r="AY660" s="4">
        <v>0</v>
      </c>
      <c r="AZ660" s="4">
        <v>12</v>
      </c>
      <c r="BA660" s="4">
        <v>11</v>
      </c>
      <c r="BB660" s="4" t="s">
        <v>420</v>
      </c>
      <c r="BC660" s="4">
        <v>0.8</v>
      </c>
      <c r="BD660" s="4">
        <v>1.6</v>
      </c>
      <c r="BE660" s="4">
        <v>1.8</v>
      </c>
      <c r="BX660" s="4">
        <v>-5.5669999999999999E-3</v>
      </c>
      <c r="BY660" s="4">
        <v>-5</v>
      </c>
      <c r="BZ660" s="4">
        <v>1.075299</v>
      </c>
      <c r="CA660" s="4">
        <v>-0.136044</v>
      </c>
      <c r="CB660" s="4">
        <v>21.721039999999999</v>
      </c>
    </row>
    <row r="661" spans="1:80">
      <c r="A661" s="2">
        <v>42440</v>
      </c>
      <c r="B661" s="32">
        <v>0.57747034722222224</v>
      </c>
      <c r="C661" s="4">
        <v>1.2999999999999999E-2</v>
      </c>
      <c r="D661" s="4">
        <v>8.9999999999999993E-3</v>
      </c>
      <c r="E661" s="4" t="s">
        <v>155</v>
      </c>
      <c r="F661" s="4">
        <v>90.470016000000001</v>
      </c>
      <c r="G661" s="4">
        <v>-32</v>
      </c>
      <c r="H661" s="4">
        <v>40.299999999999997</v>
      </c>
      <c r="I661" s="4">
        <v>3899.3</v>
      </c>
      <c r="K661" s="4">
        <v>19.86</v>
      </c>
      <c r="L661" s="4">
        <v>188</v>
      </c>
      <c r="AB661" s="4" t="s">
        <v>416</v>
      </c>
      <c r="AC661" s="4">
        <v>0</v>
      </c>
      <c r="AD661" s="4">
        <v>13.2</v>
      </c>
      <c r="AE661" s="4">
        <v>843</v>
      </c>
      <c r="AF661" s="4">
        <v>867</v>
      </c>
      <c r="AG661" s="4">
        <v>876</v>
      </c>
      <c r="AK661" s="4">
        <v>987</v>
      </c>
      <c r="AL661" s="4">
        <v>8</v>
      </c>
      <c r="AM661" s="4">
        <v>0</v>
      </c>
      <c r="AN661" s="4">
        <v>30</v>
      </c>
      <c r="AO661" s="4">
        <v>189</v>
      </c>
      <c r="AP661" s="4">
        <v>187</v>
      </c>
      <c r="AQ661" s="4">
        <v>4.8</v>
      </c>
      <c r="AR661" s="4">
        <v>195</v>
      </c>
      <c r="AS661" s="4" t="s">
        <v>155</v>
      </c>
      <c r="AT661" s="4">
        <v>2</v>
      </c>
      <c r="AU661" s="5">
        <v>0.78562500000000002</v>
      </c>
      <c r="AV661" s="4">
        <v>47.159348000000001</v>
      </c>
      <c r="AW661" s="4">
        <v>-88.489797999999993</v>
      </c>
      <c r="AX661" s="4">
        <v>316.8</v>
      </c>
      <c r="AY661" s="4">
        <v>0</v>
      </c>
      <c r="AZ661" s="4">
        <v>12</v>
      </c>
      <c r="BA661" s="4">
        <v>11</v>
      </c>
      <c r="BB661" s="4" t="s">
        <v>420</v>
      </c>
      <c r="BC661" s="4">
        <v>0.8</v>
      </c>
      <c r="BD661" s="4">
        <v>1.6</v>
      </c>
      <c r="BE661" s="4">
        <v>1.8</v>
      </c>
      <c r="BX661" s="4">
        <v>-5.0000000000000001E-3</v>
      </c>
      <c r="BY661" s="4">
        <v>-5</v>
      </c>
      <c r="BZ661" s="4">
        <v>1.0774330000000001</v>
      </c>
      <c r="CA661" s="4">
        <v>-0.122188</v>
      </c>
      <c r="CB661" s="4">
        <v>21.764137999999999</v>
      </c>
    </row>
    <row r="662" spans="1:80">
      <c r="A662" s="2">
        <v>42440</v>
      </c>
      <c r="B662" s="32">
        <v>0.57748192129629627</v>
      </c>
      <c r="C662" s="4">
        <v>1.9E-2</v>
      </c>
      <c r="D662" s="4">
        <v>6.0000000000000001E-3</v>
      </c>
      <c r="E662" s="4" t="s">
        <v>155</v>
      </c>
      <c r="F662" s="4">
        <v>60</v>
      </c>
      <c r="G662" s="4">
        <v>-32</v>
      </c>
      <c r="H662" s="4">
        <v>38.6</v>
      </c>
      <c r="I662" s="4">
        <v>1297.9000000000001</v>
      </c>
      <c r="K662" s="4">
        <v>20.440000000000001</v>
      </c>
      <c r="L662" s="4">
        <v>137</v>
      </c>
      <c r="AB662" s="4" t="s">
        <v>416</v>
      </c>
      <c r="AC662" s="4">
        <v>0</v>
      </c>
      <c r="AD662" s="4">
        <v>13.1</v>
      </c>
      <c r="AE662" s="4">
        <v>849</v>
      </c>
      <c r="AF662" s="4">
        <v>884</v>
      </c>
      <c r="AG662" s="4">
        <v>889</v>
      </c>
      <c r="AK662" s="4">
        <v>987</v>
      </c>
      <c r="AL662" s="4">
        <v>8</v>
      </c>
      <c r="AM662" s="4">
        <v>0</v>
      </c>
      <c r="AN662" s="4">
        <v>30</v>
      </c>
      <c r="AO662" s="4">
        <v>189</v>
      </c>
      <c r="AP662" s="4">
        <v>187</v>
      </c>
      <c r="AQ662" s="4">
        <v>4.8</v>
      </c>
      <c r="AR662" s="4">
        <v>195</v>
      </c>
      <c r="AS662" s="4" t="s">
        <v>155</v>
      </c>
      <c r="AT662" s="4">
        <v>2</v>
      </c>
      <c r="AU662" s="5">
        <v>0.78563657407407417</v>
      </c>
      <c r="AV662" s="4">
        <v>47.159348000000001</v>
      </c>
      <c r="AW662" s="4">
        <v>-88.489796999999996</v>
      </c>
      <c r="AX662" s="4">
        <v>317.2</v>
      </c>
      <c r="AY662" s="4">
        <v>0</v>
      </c>
      <c r="AZ662" s="4">
        <v>12</v>
      </c>
      <c r="BA662" s="4">
        <v>11</v>
      </c>
      <c r="BB662" s="4" t="s">
        <v>420</v>
      </c>
      <c r="BC662" s="4">
        <v>0.8</v>
      </c>
      <c r="BD662" s="4">
        <v>1.6</v>
      </c>
      <c r="BE662" s="4">
        <v>1.8</v>
      </c>
      <c r="BX662" s="4">
        <v>-5.0000000000000001E-3</v>
      </c>
      <c r="BY662" s="4">
        <v>-5</v>
      </c>
      <c r="BZ662" s="4">
        <v>1.079297</v>
      </c>
      <c r="CA662" s="4">
        <v>-0.122188</v>
      </c>
      <c r="CB662" s="4">
        <v>21.801805000000002</v>
      </c>
    </row>
    <row r="663" spans="1:80">
      <c r="A663" s="2">
        <v>42440</v>
      </c>
      <c r="B663" s="32">
        <v>0.57749349537037042</v>
      </c>
      <c r="C663" s="4">
        <v>0.01</v>
      </c>
      <c r="D663" s="4">
        <v>5.4000000000000003E-3</v>
      </c>
      <c r="E663" s="4" t="s">
        <v>155</v>
      </c>
      <c r="F663" s="4">
        <v>54.258620999999998</v>
      </c>
      <c r="G663" s="4">
        <v>-32</v>
      </c>
      <c r="H663" s="4">
        <v>37</v>
      </c>
      <c r="I663" s="4">
        <v>864.4</v>
      </c>
      <c r="K663" s="4">
        <v>20.69</v>
      </c>
      <c r="L663" s="4">
        <v>103</v>
      </c>
      <c r="AB663" s="4" t="s">
        <v>416</v>
      </c>
      <c r="AC663" s="4">
        <v>0</v>
      </c>
      <c r="AD663" s="4">
        <v>13.2</v>
      </c>
      <c r="AE663" s="4">
        <v>850</v>
      </c>
      <c r="AF663" s="4">
        <v>908</v>
      </c>
      <c r="AG663" s="4">
        <v>903</v>
      </c>
      <c r="AK663" s="4">
        <v>987</v>
      </c>
      <c r="AL663" s="4">
        <v>8</v>
      </c>
      <c r="AM663" s="4">
        <v>0</v>
      </c>
      <c r="AN663" s="4">
        <v>30</v>
      </c>
      <c r="AO663" s="4">
        <v>189</v>
      </c>
      <c r="AP663" s="4">
        <v>187</v>
      </c>
      <c r="AQ663" s="4">
        <v>4.9000000000000004</v>
      </c>
      <c r="AR663" s="4">
        <v>195</v>
      </c>
      <c r="AS663" s="4" t="s">
        <v>155</v>
      </c>
      <c r="AT663" s="4">
        <v>2</v>
      </c>
      <c r="AU663" s="5">
        <v>0.7856481481481481</v>
      </c>
      <c r="AV663" s="4">
        <v>47.159348000000001</v>
      </c>
      <c r="AW663" s="4">
        <v>-88.489795000000001</v>
      </c>
      <c r="AX663" s="4">
        <v>317.5</v>
      </c>
      <c r="AY663" s="4">
        <v>0</v>
      </c>
      <c r="AZ663" s="4">
        <v>12</v>
      </c>
      <c r="BA663" s="4">
        <v>11</v>
      </c>
      <c r="BB663" s="4" t="s">
        <v>420</v>
      </c>
      <c r="BC663" s="4">
        <v>0.82450199999999996</v>
      </c>
      <c r="BD663" s="4">
        <v>1.6</v>
      </c>
      <c r="BE663" s="4">
        <v>1.8</v>
      </c>
      <c r="BX663" s="4">
        <v>-4.5690000000000001E-3</v>
      </c>
      <c r="BY663" s="4">
        <v>-5</v>
      </c>
      <c r="BZ663" s="4">
        <v>1.0818620000000001</v>
      </c>
      <c r="CA663" s="4">
        <v>-0.11165899999999999</v>
      </c>
      <c r="CB663" s="4">
        <v>21.853605999999999</v>
      </c>
    </row>
    <row r="664" spans="1:80">
      <c r="A664" s="2">
        <v>42440</v>
      </c>
      <c r="B664" s="32">
        <v>0.57750506944444446</v>
      </c>
      <c r="C664" s="4">
        <v>0.01</v>
      </c>
      <c r="D664" s="4">
        <v>4.0000000000000001E-3</v>
      </c>
      <c r="E664" s="4" t="s">
        <v>155</v>
      </c>
      <c r="F664" s="4">
        <v>40</v>
      </c>
      <c r="G664" s="4">
        <v>-32</v>
      </c>
      <c r="H664" s="4">
        <v>36.700000000000003</v>
      </c>
      <c r="I664" s="4">
        <v>681.7</v>
      </c>
      <c r="K664" s="4">
        <v>20.74</v>
      </c>
      <c r="L664" s="4">
        <v>78</v>
      </c>
      <c r="AB664" s="4" t="s">
        <v>416</v>
      </c>
      <c r="AC664" s="4">
        <v>0</v>
      </c>
      <c r="AD664" s="4">
        <v>13.2</v>
      </c>
      <c r="AE664" s="4">
        <v>848</v>
      </c>
      <c r="AF664" s="4">
        <v>917</v>
      </c>
      <c r="AG664" s="4">
        <v>909</v>
      </c>
      <c r="AK664" s="4">
        <v>987</v>
      </c>
      <c r="AL664" s="4">
        <v>8</v>
      </c>
      <c r="AM664" s="4">
        <v>0</v>
      </c>
      <c r="AN664" s="4">
        <v>30</v>
      </c>
      <c r="AO664" s="4">
        <v>189</v>
      </c>
      <c r="AP664" s="4">
        <v>187</v>
      </c>
      <c r="AQ664" s="4">
        <v>4.9000000000000004</v>
      </c>
      <c r="AR664" s="4">
        <v>195</v>
      </c>
      <c r="AS664" s="4" t="s">
        <v>155</v>
      </c>
      <c r="AT664" s="4">
        <v>2</v>
      </c>
      <c r="AU664" s="5">
        <v>0.78565972222222225</v>
      </c>
      <c r="AV664" s="4">
        <v>47.159348000000001</v>
      </c>
      <c r="AW664" s="4">
        <v>-88.489795000000001</v>
      </c>
      <c r="AX664" s="4">
        <v>318</v>
      </c>
      <c r="AY664" s="4">
        <v>0</v>
      </c>
      <c r="AZ664" s="4">
        <v>12</v>
      </c>
      <c r="BA664" s="4">
        <v>11</v>
      </c>
      <c r="BB664" s="4" t="s">
        <v>420</v>
      </c>
      <c r="BC664" s="4">
        <v>0.9</v>
      </c>
      <c r="BD664" s="4">
        <v>1.6242479999999999</v>
      </c>
      <c r="BE664" s="4">
        <v>1.8242480000000001</v>
      </c>
      <c r="BX664" s="4">
        <v>-4.4299999999999999E-3</v>
      </c>
      <c r="BY664" s="4">
        <v>-5</v>
      </c>
      <c r="BZ664" s="4">
        <v>1.083</v>
      </c>
      <c r="CA664" s="4">
        <v>-0.108262</v>
      </c>
      <c r="CB664" s="4">
        <v>21.8766</v>
      </c>
    </row>
    <row r="665" spans="1:80">
      <c r="A665" s="2">
        <v>42440</v>
      </c>
      <c r="B665" s="32">
        <v>0.5775166435185185</v>
      </c>
      <c r="C665" s="4">
        <v>0.01</v>
      </c>
      <c r="D665" s="4">
        <v>4.0000000000000001E-3</v>
      </c>
      <c r="E665" s="4" t="s">
        <v>155</v>
      </c>
      <c r="F665" s="4">
        <v>40</v>
      </c>
      <c r="G665" s="4">
        <v>-32</v>
      </c>
      <c r="H665" s="4">
        <v>36.6</v>
      </c>
      <c r="I665" s="4">
        <v>611.29999999999995</v>
      </c>
      <c r="K665" s="4">
        <v>20.8</v>
      </c>
      <c r="L665" s="4">
        <v>61</v>
      </c>
      <c r="AB665" s="4" t="s">
        <v>416</v>
      </c>
      <c r="AC665" s="4">
        <v>0</v>
      </c>
      <c r="AD665" s="4">
        <v>13.1</v>
      </c>
      <c r="AE665" s="4">
        <v>848</v>
      </c>
      <c r="AF665" s="4">
        <v>921</v>
      </c>
      <c r="AG665" s="4">
        <v>911</v>
      </c>
      <c r="AK665" s="4">
        <v>987</v>
      </c>
      <c r="AL665" s="4">
        <v>8</v>
      </c>
      <c r="AM665" s="4">
        <v>0</v>
      </c>
      <c r="AN665" s="4">
        <v>30</v>
      </c>
      <c r="AO665" s="4">
        <v>189.4</v>
      </c>
      <c r="AP665" s="4">
        <v>187</v>
      </c>
      <c r="AQ665" s="4">
        <v>4.9000000000000004</v>
      </c>
      <c r="AR665" s="4">
        <v>195</v>
      </c>
      <c r="AS665" s="4" t="s">
        <v>155</v>
      </c>
      <c r="AT665" s="4">
        <v>2</v>
      </c>
      <c r="AU665" s="5">
        <v>0.78567129629629628</v>
      </c>
      <c r="AV665" s="4">
        <v>47.159348000000001</v>
      </c>
      <c r="AW665" s="4">
        <v>-88.489793000000006</v>
      </c>
      <c r="AX665" s="4">
        <v>317.8</v>
      </c>
      <c r="AY665" s="4">
        <v>0</v>
      </c>
      <c r="AZ665" s="4">
        <v>12</v>
      </c>
      <c r="BA665" s="4">
        <v>11</v>
      </c>
      <c r="BB665" s="4" t="s">
        <v>420</v>
      </c>
      <c r="BC665" s="4">
        <v>0.9</v>
      </c>
      <c r="BD665" s="4">
        <v>1.7</v>
      </c>
      <c r="BE665" s="4">
        <v>1.9</v>
      </c>
      <c r="BX665" s="4">
        <v>-4.1339999999999997E-3</v>
      </c>
      <c r="BY665" s="4">
        <v>-5</v>
      </c>
      <c r="BZ665" s="4">
        <v>1.0842989999999999</v>
      </c>
      <c r="CA665" s="4">
        <v>-0.101025</v>
      </c>
      <c r="CB665" s="4">
        <v>21.902840000000001</v>
      </c>
    </row>
    <row r="666" spans="1:80">
      <c r="A666" s="2">
        <v>42440</v>
      </c>
      <c r="B666" s="32">
        <v>0.57752821759259254</v>
      </c>
      <c r="C666" s="4">
        <v>0.01</v>
      </c>
      <c r="D666" s="4">
        <v>4.0000000000000001E-3</v>
      </c>
      <c r="E666" s="4" t="s">
        <v>155</v>
      </c>
      <c r="F666" s="4">
        <v>40</v>
      </c>
      <c r="G666" s="4">
        <v>-32</v>
      </c>
      <c r="H666" s="4">
        <v>35.299999999999997</v>
      </c>
      <c r="I666" s="4">
        <v>557.6</v>
      </c>
      <c r="K666" s="4">
        <v>20.8</v>
      </c>
      <c r="L666" s="4">
        <v>50</v>
      </c>
      <c r="AB666" s="4" t="s">
        <v>416</v>
      </c>
      <c r="AC666" s="4">
        <v>0</v>
      </c>
      <c r="AD666" s="4">
        <v>13.2</v>
      </c>
      <c r="AE666" s="4">
        <v>847</v>
      </c>
      <c r="AF666" s="4">
        <v>922</v>
      </c>
      <c r="AG666" s="4">
        <v>912</v>
      </c>
      <c r="AK666" s="4">
        <v>987</v>
      </c>
      <c r="AL666" s="4">
        <v>8</v>
      </c>
      <c r="AM666" s="4">
        <v>0</v>
      </c>
      <c r="AN666" s="4">
        <v>30</v>
      </c>
      <c r="AO666" s="4">
        <v>190</v>
      </c>
      <c r="AP666" s="4">
        <v>187</v>
      </c>
      <c r="AQ666" s="4">
        <v>5</v>
      </c>
      <c r="AR666" s="4">
        <v>195</v>
      </c>
      <c r="AS666" s="4" t="s">
        <v>155</v>
      </c>
      <c r="AT666" s="4">
        <v>2</v>
      </c>
      <c r="AU666" s="5">
        <v>0.78568287037037043</v>
      </c>
      <c r="AV666" s="4">
        <v>47.159348000000001</v>
      </c>
      <c r="AW666" s="4">
        <v>-88.489791999999994</v>
      </c>
      <c r="AX666" s="4">
        <v>317.8</v>
      </c>
      <c r="AY666" s="4">
        <v>0</v>
      </c>
      <c r="AZ666" s="4">
        <v>12</v>
      </c>
      <c r="BA666" s="4">
        <v>11</v>
      </c>
      <c r="BB666" s="4" t="s">
        <v>420</v>
      </c>
      <c r="BC666" s="4">
        <v>0.9</v>
      </c>
      <c r="BD666" s="4">
        <v>1.7</v>
      </c>
      <c r="BE666" s="4">
        <v>1.9</v>
      </c>
      <c r="BX666" s="4">
        <v>-3.4329999999999999E-3</v>
      </c>
      <c r="BY666" s="4">
        <v>-5</v>
      </c>
      <c r="BZ666" s="4">
        <v>1.0860000000000001</v>
      </c>
      <c r="CA666" s="4">
        <v>-8.3893999999999996E-2</v>
      </c>
      <c r="CB666" s="4">
        <v>21.937200000000001</v>
      </c>
    </row>
    <row r="667" spans="1:80">
      <c r="A667" s="2">
        <v>42440</v>
      </c>
      <c r="B667" s="32">
        <v>0.57753979166666669</v>
      </c>
      <c r="C667" s="4">
        <v>0.01</v>
      </c>
      <c r="D667" s="4">
        <v>4.0000000000000001E-3</v>
      </c>
      <c r="E667" s="4" t="s">
        <v>155</v>
      </c>
      <c r="F667" s="4">
        <v>40</v>
      </c>
      <c r="G667" s="4">
        <v>-31.9</v>
      </c>
      <c r="H667" s="4">
        <v>35</v>
      </c>
      <c r="I667" s="4">
        <v>499.1</v>
      </c>
      <c r="K667" s="4">
        <v>20.8</v>
      </c>
      <c r="L667" s="4">
        <v>44</v>
      </c>
      <c r="AB667" s="4" t="s">
        <v>416</v>
      </c>
      <c r="AC667" s="4">
        <v>0</v>
      </c>
      <c r="AD667" s="4">
        <v>13.2</v>
      </c>
      <c r="AE667" s="4">
        <v>847</v>
      </c>
      <c r="AF667" s="4">
        <v>922</v>
      </c>
      <c r="AG667" s="4">
        <v>912</v>
      </c>
      <c r="AK667" s="4">
        <v>987</v>
      </c>
      <c r="AL667" s="4">
        <v>8</v>
      </c>
      <c r="AM667" s="4">
        <v>0</v>
      </c>
      <c r="AN667" s="4">
        <v>30</v>
      </c>
      <c r="AO667" s="4">
        <v>190</v>
      </c>
      <c r="AP667" s="4">
        <v>187</v>
      </c>
      <c r="AQ667" s="4">
        <v>5</v>
      </c>
      <c r="AR667" s="4">
        <v>195</v>
      </c>
      <c r="AS667" s="4" t="s">
        <v>155</v>
      </c>
      <c r="AT667" s="4">
        <v>2</v>
      </c>
      <c r="AU667" s="5">
        <v>0.78569444444444436</v>
      </c>
      <c r="AV667" s="4">
        <v>47.159348000000001</v>
      </c>
      <c r="AW667" s="4">
        <v>-88.489789999999999</v>
      </c>
      <c r="AX667" s="4">
        <v>318</v>
      </c>
      <c r="AY667" s="4">
        <v>0</v>
      </c>
      <c r="AZ667" s="4">
        <v>12</v>
      </c>
      <c r="BA667" s="4">
        <v>11</v>
      </c>
      <c r="BB667" s="4" t="s">
        <v>420</v>
      </c>
      <c r="BC667" s="4">
        <v>0.9</v>
      </c>
      <c r="BD667" s="4">
        <v>1.7</v>
      </c>
      <c r="BE667" s="4">
        <v>1.9</v>
      </c>
      <c r="BX667" s="4">
        <v>-4.0000000000000001E-3</v>
      </c>
      <c r="BY667" s="4">
        <v>-5</v>
      </c>
      <c r="BZ667" s="4">
        <v>1.0868660000000001</v>
      </c>
      <c r="CA667" s="4">
        <v>-9.7750000000000004E-2</v>
      </c>
      <c r="CB667" s="4">
        <v>21.954692999999999</v>
      </c>
    </row>
    <row r="668" spans="1:80">
      <c r="B668" s="32"/>
    </row>
    <row r="671" spans="1:80">
      <c r="A671" s="4" t="s">
        <v>193</v>
      </c>
    </row>
    <row r="672" spans="1:80">
      <c r="A672" s="4" t="s">
        <v>194</v>
      </c>
      <c r="B672" s="4">
        <v>7.1379999999999999</v>
      </c>
    </row>
    <row r="673" spans="1:2">
      <c r="A673" s="4" t="s">
        <v>195</v>
      </c>
      <c r="B673" s="4" t="s">
        <v>446</v>
      </c>
    </row>
    <row r="674" spans="1:2">
      <c r="B674" s="4" t="s">
        <v>196</v>
      </c>
    </row>
    <row r="675" spans="1:2">
      <c r="B675" s="4" t="s">
        <v>197</v>
      </c>
    </row>
    <row r="676" spans="1:2">
      <c r="A676" s="4" t="s">
        <v>198</v>
      </c>
      <c r="B676" s="2">
        <v>42440</v>
      </c>
    </row>
    <row r="677" spans="1:2">
      <c r="A677" s="4" t="s">
        <v>199</v>
      </c>
    </row>
    <row r="678" spans="1:2">
      <c r="A678" s="4" t="s">
        <v>200</v>
      </c>
      <c r="B678" s="4" t="s">
        <v>201</v>
      </c>
    </row>
    <row r="679" spans="1:2">
      <c r="A679" s="4" t="s">
        <v>202</v>
      </c>
      <c r="B679" s="4" t="s">
        <v>203</v>
      </c>
    </row>
    <row r="680" spans="1:2">
      <c r="A680" s="4" t="s">
        <v>204</v>
      </c>
      <c r="B680" s="4" t="s">
        <v>205</v>
      </c>
    </row>
    <row r="681" spans="1:2">
      <c r="A681" s="4" t="s">
        <v>206</v>
      </c>
      <c r="B681" s="4" t="s">
        <v>385</v>
      </c>
    </row>
    <row r="682" spans="1:2">
      <c r="A682" s="4" t="s">
        <v>207</v>
      </c>
    </row>
    <row r="683" spans="1:2">
      <c r="A683" s="4" t="s">
        <v>200</v>
      </c>
      <c r="B683" s="4" t="s">
        <v>208</v>
      </c>
    </row>
    <row r="684" spans="1:2">
      <c r="A684" s="4" t="s">
        <v>202</v>
      </c>
      <c r="B684" s="4" t="s">
        <v>209</v>
      </c>
    </row>
    <row r="685" spans="1:2">
      <c r="A685" s="4" t="s">
        <v>204</v>
      </c>
      <c r="B685" s="4">
        <v>95</v>
      </c>
    </row>
    <row r="686" spans="1:2">
      <c r="A686" s="4" t="s">
        <v>206</v>
      </c>
      <c r="B686" s="4">
        <v>6.907</v>
      </c>
    </row>
    <row r="687" spans="1:2">
      <c r="A687" s="4" t="s">
        <v>210</v>
      </c>
      <c r="B687" s="4">
        <v>6</v>
      </c>
    </row>
    <row r="688" spans="1:2">
      <c r="A688" s="4" t="s">
        <v>211</v>
      </c>
      <c r="B688" s="4">
        <v>15.7</v>
      </c>
    </row>
    <row r="689" spans="1:2">
      <c r="A689" s="4" t="s">
        <v>212</v>
      </c>
      <c r="B689" s="4">
        <v>3030</v>
      </c>
    </row>
    <row r="690" spans="1:2">
      <c r="A690" s="4" t="s">
        <v>207</v>
      </c>
    </row>
    <row r="691" spans="1:2">
      <c r="A691" s="4" t="s">
        <v>200</v>
      </c>
      <c r="B691" s="4" t="s">
        <v>213</v>
      </c>
    </row>
    <row r="692" spans="1:2">
      <c r="A692" s="4" t="s">
        <v>202</v>
      </c>
      <c r="B692" s="4" t="s">
        <v>214</v>
      </c>
    </row>
    <row r="693" spans="1:2">
      <c r="A693" s="4" t="s">
        <v>204</v>
      </c>
      <c r="B693" s="4">
        <v>185</v>
      </c>
    </row>
    <row r="694" spans="1:2">
      <c r="A694" s="4" t="s">
        <v>206</v>
      </c>
      <c r="B694" s="4">
        <v>1.611</v>
      </c>
    </row>
    <row r="695" spans="1:2">
      <c r="A695" s="4" t="s">
        <v>215</v>
      </c>
      <c r="B695" s="4">
        <v>2055</v>
      </c>
    </row>
    <row r="696" spans="1:2">
      <c r="A696" s="4" t="s">
        <v>216</v>
      </c>
      <c r="B696" s="4">
        <v>495.1</v>
      </c>
    </row>
    <row r="697" spans="1:2">
      <c r="A697" s="4" t="s">
        <v>207</v>
      </c>
    </row>
    <row r="698" spans="1:2">
      <c r="A698" s="4" t="s">
        <v>200</v>
      </c>
      <c r="B698" s="4" t="s">
        <v>217</v>
      </c>
    </row>
    <row r="699" spans="1:2">
      <c r="A699" s="4" t="s">
        <v>202</v>
      </c>
      <c r="B699" s="4" t="s">
        <v>218</v>
      </c>
    </row>
    <row r="700" spans="1:2">
      <c r="A700" s="4" t="s">
        <v>206</v>
      </c>
      <c r="B700" s="4">
        <v>2.9</v>
      </c>
    </row>
    <row r="701" spans="1:2">
      <c r="A701" s="4" t="s">
        <v>207</v>
      </c>
    </row>
    <row r="702" spans="1:2">
      <c r="A702" s="4" t="s">
        <v>200</v>
      </c>
      <c r="B702" s="4" t="s">
        <v>219</v>
      </c>
    </row>
    <row r="703" spans="1:2">
      <c r="A703" s="4" t="s">
        <v>202</v>
      </c>
      <c r="B703" s="4" t="s">
        <v>220</v>
      </c>
    </row>
    <row r="704" spans="1:2">
      <c r="A704" s="4" t="s">
        <v>204</v>
      </c>
      <c r="B704" s="4">
        <v>208</v>
      </c>
    </row>
    <row r="705" spans="1:3">
      <c r="A705" s="4" t="s">
        <v>221</v>
      </c>
      <c r="B705" s="4" t="s">
        <v>222</v>
      </c>
    </row>
    <row r="706" spans="1:3">
      <c r="A706" s="4" t="s">
        <v>223</v>
      </c>
      <c r="B706" s="4" t="s">
        <v>417</v>
      </c>
    </row>
    <row r="707" spans="1:3">
      <c r="A707" s="4" t="s">
        <v>224</v>
      </c>
      <c r="B707" s="4" t="s">
        <v>418</v>
      </c>
    </row>
    <row r="708" spans="1:3">
      <c r="A708" s="4" t="s">
        <v>225</v>
      </c>
      <c r="B708" s="4" t="s">
        <v>386</v>
      </c>
    </row>
    <row r="709" spans="1:3">
      <c r="A709" s="4" t="s">
        <v>207</v>
      </c>
    </row>
    <row r="711" spans="1:3">
      <c r="A711" s="4" t="s">
        <v>226</v>
      </c>
    </row>
    <row r="712" spans="1:3">
      <c r="A712" s="4" t="s">
        <v>227</v>
      </c>
      <c r="B712" s="4" t="s">
        <v>447</v>
      </c>
    </row>
    <row r="713" spans="1:3">
      <c r="A713" s="4" t="s">
        <v>228</v>
      </c>
      <c r="B713" s="4">
        <v>0</v>
      </c>
    </row>
    <row r="714" spans="1:3">
      <c r="A714" s="4" t="s">
        <v>229</v>
      </c>
    </row>
    <row r="715" spans="1:3">
      <c r="A715" s="4" t="s">
        <v>230</v>
      </c>
    </row>
    <row r="716" spans="1:3">
      <c r="A716" s="4" t="s">
        <v>231</v>
      </c>
      <c r="B716" s="4">
        <v>0.747</v>
      </c>
    </row>
    <row r="717" spans="1:3">
      <c r="A717" s="4" t="s">
        <v>232</v>
      </c>
      <c r="B717" s="4" t="s">
        <v>233</v>
      </c>
    </row>
    <row r="718" spans="1:3">
      <c r="A718" s="4" t="s">
        <v>234</v>
      </c>
      <c r="B718" s="4">
        <v>2</v>
      </c>
    </row>
    <row r="719" spans="1:3">
      <c r="A719" s="4" t="s">
        <v>235</v>
      </c>
      <c r="B719" s="4" t="s">
        <v>236</v>
      </c>
    </row>
    <row r="720" spans="1:3">
      <c r="A720" s="4" t="s">
        <v>237</v>
      </c>
      <c r="B720" s="4" t="s">
        <v>387</v>
      </c>
      <c r="C720" s="4" t="s">
        <v>388</v>
      </c>
    </row>
    <row r="721" spans="1:2">
      <c r="A721" s="4" t="s">
        <v>238</v>
      </c>
      <c r="B721" s="4">
        <v>4</v>
      </c>
    </row>
    <row r="722" spans="1:2">
      <c r="A722" s="4" t="s">
        <v>239</v>
      </c>
      <c r="B722" s="4">
        <v>4</v>
      </c>
    </row>
    <row r="723" spans="1:2">
      <c r="A723" s="4" t="s">
        <v>240</v>
      </c>
      <c r="B723" s="4">
        <v>3</v>
      </c>
    </row>
    <row r="724" spans="1:2">
      <c r="A724" s="4" t="s">
        <v>241</v>
      </c>
      <c r="B724" s="4">
        <v>5</v>
      </c>
    </row>
    <row r="725" spans="1:2">
      <c r="A725" s="4" t="s">
        <v>242</v>
      </c>
      <c r="B725" s="4">
        <v>1</v>
      </c>
    </row>
    <row r="726" spans="1:2">
      <c r="A726" s="4" t="s">
        <v>243</v>
      </c>
      <c r="B726" s="4">
        <v>0</v>
      </c>
    </row>
    <row r="727" spans="1:2">
      <c r="A727" s="4" t="s">
        <v>244</v>
      </c>
      <c r="B727" s="4" t="s">
        <v>236</v>
      </c>
    </row>
    <row r="728" spans="1:2">
      <c r="A728" s="4" t="s">
        <v>245</v>
      </c>
      <c r="B728" s="4">
        <v>0</v>
      </c>
    </row>
    <row r="729" spans="1:2">
      <c r="A729" s="4" t="s">
        <v>246</v>
      </c>
      <c r="B729" s="4" t="s">
        <v>236</v>
      </c>
    </row>
    <row r="730" spans="1:2">
      <c r="A730" s="4" t="s">
        <v>247</v>
      </c>
      <c r="B730" s="4">
        <v>0</v>
      </c>
    </row>
    <row r="731" spans="1:2">
      <c r="A731" s="4" t="s">
        <v>248</v>
      </c>
      <c r="B731" s="4">
        <v>0</v>
      </c>
    </row>
    <row r="732" spans="1:2">
      <c r="A732" s="4" t="s">
        <v>249</v>
      </c>
      <c r="B732" s="4">
        <v>0</v>
      </c>
    </row>
    <row r="733" spans="1:2">
      <c r="A733" s="4" t="s">
        <v>250</v>
      </c>
      <c r="B733" s="4">
        <v>0</v>
      </c>
    </row>
    <row r="734" spans="1:2">
      <c r="A734" s="4" t="s">
        <v>251</v>
      </c>
      <c r="B734" s="4">
        <v>0</v>
      </c>
    </row>
    <row r="735" spans="1:2">
      <c r="A735" s="4" t="s">
        <v>252</v>
      </c>
      <c r="B735" s="4" t="s">
        <v>253</v>
      </c>
    </row>
    <row r="736" spans="1:2">
      <c r="A736" s="4" t="s">
        <v>254</v>
      </c>
      <c r="B736" s="4" t="s">
        <v>255</v>
      </c>
    </row>
    <row r="737" spans="1:2">
      <c r="A737" s="4" t="s">
        <v>256</v>
      </c>
      <c r="B737" s="4" t="s">
        <v>257</v>
      </c>
    </row>
    <row r="738" spans="1:2">
      <c r="A738" s="4" t="s">
        <v>258</v>
      </c>
      <c r="B738" s="4">
        <v>0</v>
      </c>
    </row>
    <row r="739" spans="1:2">
      <c r="A739" s="4" t="s">
        <v>259</v>
      </c>
      <c r="B739" s="3">
        <v>0.56986618055555549</v>
      </c>
    </row>
    <row r="740" spans="1:2">
      <c r="A740" s="4" t="s">
        <v>260</v>
      </c>
      <c r="B740" s="3">
        <v>0.57753979166666669</v>
      </c>
    </row>
    <row r="741" spans="1:2">
      <c r="A741" s="4" t="s">
        <v>261</v>
      </c>
      <c r="B741" s="4">
        <v>664</v>
      </c>
    </row>
    <row r="742" spans="1:2">
      <c r="A742" s="4" t="s">
        <v>262</v>
      </c>
      <c r="B742" s="4">
        <v>584</v>
      </c>
    </row>
    <row r="743" spans="1:2">
      <c r="A743" s="4" t="s">
        <v>263</v>
      </c>
      <c r="B743" s="4">
        <v>8</v>
      </c>
    </row>
    <row r="744" spans="1:2">
      <c r="A744" s="4" t="s">
        <v>264</v>
      </c>
      <c r="B744" s="4">
        <v>986.52700000000004</v>
      </c>
    </row>
    <row r="745" spans="1:2">
      <c r="A745" s="4" t="s">
        <v>265</v>
      </c>
      <c r="B745" s="4">
        <v>52.337000000000003</v>
      </c>
    </row>
    <row r="746" spans="1:2">
      <c r="A746" s="4" t="s">
        <v>266</v>
      </c>
      <c r="B746" s="4">
        <v>24.899000000000001</v>
      </c>
    </row>
    <row r="747" spans="1:2">
      <c r="A747" s="4" t="s">
        <v>267</v>
      </c>
      <c r="B747" s="4">
        <v>0.79900000000000004</v>
      </c>
    </row>
    <row r="749" spans="1:2">
      <c r="A749" s="4" t="s">
        <v>268</v>
      </c>
    </row>
    <row r="750" spans="1:2">
      <c r="A750" s="4" t="s">
        <v>269</v>
      </c>
    </row>
    <row r="751" spans="1:2">
      <c r="A751" s="4" t="s">
        <v>270</v>
      </c>
    </row>
    <row r="752" spans="1:2">
      <c r="A752" s="4" t="s">
        <v>271</v>
      </c>
    </row>
    <row r="753" spans="1:2">
      <c r="A753" s="4" t="s">
        <v>272</v>
      </c>
      <c r="B753" s="4">
        <v>0</v>
      </c>
    </row>
    <row r="754" spans="1:2">
      <c r="A754" s="4" t="s">
        <v>273</v>
      </c>
      <c r="B754" s="4">
        <v>0</v>
      </c>
    </row>
    <row r="755" spans="1:2">
      <c r="A755" s="4" t="s">
        <v>274</v>
      </c>
      <c r="B755" s="4">
        <v>0</v>
      </c>
    </row>
    <row r="756" spans="1:2">
      <c r="A756" s="4" t="s">
        <v>275</v>
      </c>
      <c r="B756" s="4">
        <v>0</v>
      </c>
    </row>
    <row r="757" spans="1:2">
      <c r="A757" s="4" t="s">
        <v>276</v>
      </c>
      <c r="B757" s="4">
        <v>0</v>
      </c>
    </row>
    <row r="758" spans="1:2">
      <c r="A758" s="4" t="s">
        <v>277</v>
      </c>
      <c r="B758" s="4">
        <v>0</v>
      </c>
    </row>
    <row r="759" spans="1:2">
      <c r="A759" s="4" t="s">
        <v>278</v>
      </c>
      <c r="B759" s="4">
        <v>0</v>
      </c>
    </row>
    <row r="760" spans="1:2">
      <c r="A760" s="4" t="s">
        <v>279</v>
      </c>
      <c r="B760" s="4">
        <v>0</v>
      </c>
    </row>
    <row r="763" spans="1:2">
      <c r="A763" s="4" t="s">
        <v>280</v>
      </c>
    </row>
    <row r="764" spans="1:2">
      <c r="A764" s="4" t="s">
        <v>100</v>
      </c>
    </row>
    <row r="765" spans="1:2">
      <c r="A765" s="4" t="s">
        <v>104</v>
      </c>
    </row>
    <row r="766" spans="1:2">
      <c r="A766" s="4" t="s">
        <v>281</v>
      </c>
      <c r="B766" s="4" t="s">
        <v>117</v>
      </c>
    </row>
    <row r="767" spans="1:2">
      <c r="A767" s="4" t="s">
        <v>282</v>
      </c>
      <c r="B767" s="4" t="s">
        <v>283</v>
      </c>
    </row>
    <row r="768" spans="1:2">
      <c r="A768" s="4" t="s">
        <v>143</v>
      </c>
      <c r="B768" s="4" t="s">
        <v>284</v>
      </c>
    </row>
    <row r="769" spans="1:2">
      <c r="A769" s="4" t="s">
        <v>144</v>
      </c>
      <c r="B769" s="4" t="s">
        <v>285</v>
      </c>
    </row>
    <row r="772" spans="1:2">
      <c r="A772" s="4" t="s">
        <v>286</v>
      </c>
    </row>
    <row r="773" spans="1:2">
      <c r="A773" s="4" t="s">
        <v>287</v>
      </c>
      <c r="B773" s="4">
        <v>5.2939999999999996</v>
      </c>
    </row>
    <row r="774" spans="1:2">
      <c r="A774" s="4" t="s">
        <v>288</v>
      </c>
      <c r="B774" s="4">
        <v>0</v>
      </c>
    </row>
    <row r="775" spans="1:2">
      <c r="A775" s="4" t="s">
        <v>289</v>
      </c>
      <c r="B775" s="4">
        <v>0</v>
      </c>
    </row>
    <row r="776" spans="1:2">
      <c r="A776" s="4" t="s">
        <v>290</v>
      </c>
      <c r="B776" s="4">
        <v>0</v>
      </c>
    </row>
    <row r="778" spans="1:2">
      <c r="A778" s="4" t="s">
        <v>291</v>
      </c>
    </row>
    <row r="779" spans="1:2">
      <c r="A779" s="4" t="s">
        <v>292</v>
      </c>
      <c r="B779" s="4">
        <v>0</v>
      </c>
    </row>
    <row r="780" spans="1:2">
      <c r="A780" s="4" t="s">
        <v>293</v>
      </c>
      <c r="B780" s="4">
        <v>0</v>
      </c>
    </row>
    <row r="781" spans="1:2">
      <c r="A781" s="4" t="s">
        <v>294</v>
      </c>
      <c r="B781" s="4">
        <v>0</v>
      </c>
    </row>
    <row r="782" spans="1:2">
      <c r="A782" s="4" t="s">
        <v>295</v>
      </c>
      <c r="B782" s="4">
        <v>0</v>
      </c>
    </row>
    <row r="783" spans="1:2">
      <c r="A783" s="4" t="s">
        <v>296</v>
      </c>
      <c r="B783" s="4">
        <v>0</v>
      </c>
    </row>
    <row r="784" spans="1:2">
      <c r="A784" s="4" t="s">
        <v>297</v>
      </c>
      <c r="B784" s="4">
        <v>0</v>
      </c>
    </row>
    <row r="785" spans="1:2">
      <c r="A785" s="4" t="s">
        <v>298</v>
      </c>
      <c r="B785" s="4">
        <v>0</v>
      </c>
    </row>
    <row r="786" spans="1:2">
      <c r="A786" s="4" t="s">
        <v>299</v>
      </c>
      <c r="B786" s="4">
        <v>0</v>
      </c>
    </row>
    <row r="788" spans="1:2">
      <c r="A788" s="4" t="s">
        <v>300</v>
      </c>
    </row>
    <row r="789" spans="1:2">
      <c r="A789" s="4" t="s">
        <v>301</v>
      </c>
      <c r="B789" s="4">
        <v>0</v>
      </c>
    </row>
    <row r="790" spans="1:2">
      <c r="A790" s="4" t="s">
        <v>302</v>
      </c>
      <c r="B790" s="4">
        <v>0</v>
      </c>
    </row>
    <row r="791" spans="1:2">
      <c r="A791" s="4" t="s">
        <v>303</v>
      </c>
      <c r="B791" s="4">
        <v>0</v>
      </c>
    </row>
    <row r="792" spans="1:2">
      <c r="A792" s="4" t="s">
        <v>304</v>
      </c>
      <c r="B792" s="4">
        <v>0</v>
      </c>
    </row>
    <row r="793" spans="1:2">
      <c r="A793" s="4" t="s">
        <v>305</v>
      </c>
      <c r="B793" s="4">
        <v>0</v>
      </c>
    </row>
    <row r="794" spans="1:2">
      <c r="A794" s="4" t="s">
        <v>306</v>
      </c>
      <c r="B794" s="4">
        <v>0</v>
      </c>
    </row>
    <row r="795" spans="1:2">
      <c r="A795" s="4" t="s">
        <v>307</v>
      </c>
      <c r="B795" s="4">
        <v>0</v>
      </c>
    </row>
    <row r="796" spans="1:2">
      <c r="A796" s="4" t="s">
        <v>308</v>
      </c>
      <c r="B796" s="4">
        <v>0</v>
      </c>
    </row>
    <row r="798" spans="1:2">
      <c r="A798" s="4" t="s">
        <v>309</v>
      </c>
    </row>
    <row r="799" spans="1:2">
      <c r="A799" s="4" t="s">
        <v>310</v>
      </c>
      <c r="B799" s="4">
        <v>0</v>
      </c>
    </row>
    <row r="800" spans="1:2">
      <c r="A800" s="4" t="s">
        <v>311</v>
      </c>
      <c r="B800" s="4">
        <v>0</v>
      </c>
    </row>
    <row r="801" spans="1:7">
      <c r="A801" s="4" t="s">
        <v>312</v>
      </c>
      <c r="B801" s="4">
        <v>0</v>
      </c>
    </row>
    <row r="802" spans="1:7">
      <c r="A802" s="4" t="s">
        <v>313</v>
      </c>
      <c r="B802" s="4">
        <v>0</v>
      </c>
    </row>
    <row r="803" spans="1:7">
      <c r="A803" s="4" t="s">
        <v>314</v>
      </c>
      <c r="B803" s="4">
        <v>0</v>
      </c>
    </row>
    <row r="804" spans="1:7">
      <c r="A804" s="4" t="s">
        <v>315</v>
      </c>
      <c r="B804" s="4">
        <v>0</v>
      </c>
    </row>
    <row r="805" spans="1:7">
      <c r="A805" s="4" t="s">
        <v>316</v>
      </c>
      <c r="B805" s="4">
        <v>0</v>
      </c>
    </row>
    <row r="806" spans="1:7">
      <c r="A806" s="4" t="s">
        <v>317</v>
      </c>
      <c r="B806" s="4">
        <v>0</v>
      </c>
    </row>
    <row r="807" spans="1:7">
      <c r="A807" s="4" t="s">
        <v>318</v>
      </c>
      <c r="B807" s="4">
        <v>0</v>
      </c>
    </row>
    <row r="809" spans="1:7">
      <c r="A809" s="4" t="s">
        <v>319</v>
      </c>
      <c r="B809" s="4" t="s">
        <v>389</v>
      </c>
    </row>
    <row r="810" spans="1:7">
      <c r="A810" s="4" t="s">
        <v>320</v>
      </c>
      <c r="B810" s="4">
        <v>0.747</v>
      </c>
      <c r="C810" s="4">
        <v>1</v>
      </c>
      <c r="D810" s="4">
        <v>1.998</v>
      </c>
      <c r="E810" s="4">
        <v>3.3000000000000002E-2</v>
      </c>
      <c r="F810" s="4">
        <v>0</v>
      </c>
      <c r="G810" s="4">
        <v>0</v>
      </c>
    </row>
    <row r="812" spans="1:7">
      <c r="A812" s="4" t="s">
        <v>321</v>
      </c>
    </row>
    <row r="813" spans="1:7">
      <c r="A813" s="4" t="s">
        <v>322</v>
      </c>
      <c r="B813" s="4">
        <v>0</v>
      </c>
    </row>
    <row r="814" spans="1:7">
      <c r="A814" s="4" t="s">
        <v>323</v>
      </c>
      <c r="B814" s="4">
        <v>0</v>
      </c>
    </row>
    <row r="815" spans="1:7">
      <c r="A815" s="4" t="s">
        <v>324</v>
      </c>
      <c r="B815" s="4">
        <v>0</v>
      </c>
    </row>
    <row r="816" spans="1:7">
      <c r="A816" s="4" t="s">
        <v>325</v>
      </c>
      <c r="B816" s="4">
        <v>0</v>
      </c>
    </row>
    <row r="817" spans="1:2">
      <c r="A817" s="4" t="s">
        <v>326</v>
      </c>
      <c r="B817" s="4">
        <v>0</v>
      </c>
    </row>
    <row r="818" spans="1:2">
      <c r="A818" s="4" t="s">
        <v>327</v>
      </c>
      <c r="B818" s="4">
        <v>0</v>
      </c>
    </row>
    <row r="819" spans="1:2">
      <c r="A819" s="4" t="s">
        <v>328</v>
      </c>
      <c r="B819" s="4">
        <v>0</v>
      </c>
    </row>
    <row r="820" spans="1:2">
      <c r="A820" s="4" t="s">
        <v>329</v>
      </c>
      <c r="B820" s="4">
        <v>0</v>
      </c>
    </row>
    <row r="821" spans="1:2">
      <c r="A821" s="4" t="s">
        <v>330</v>
      </c>
      <c r="B821" s="4">
        <v>0</v>
      </c>
    </row>
    <row r="823" spans="1:2">
      <c r="A823" s="4" t="s">
        <v>331</v>
      </c>
    </row>
    <row r="824" spans="1:2">
      <c r="A824" s="4" t="s">
        <v>448</v>
      </c>
    </row>
    <row r="825" spans="1:2">
      <c r="A825" s="4" t="s">
        <v>449</v>
      </c>
    </row>
    <row r="826" spans="1:2">
      <c r="A826" s="4" t="s">
        <v>450</v>
      </c>
    </row>
    <row r="827" spans="1:2">
      <c r="A827" s="4" t="s">
        <v>451</v>
      </c>
    </row>
    <row r="828" spans="1:2">
      <c r="A828" s="4" t="s">
        <v>452</v>
      </c>
    </row>
    <row r="829" spans="1:2">
      <c r="A829" s="4" t="s">
        <v>453</v>
      </c>
    </row>
    <row r="830" spans="1:2">
      <c r="A830" s="4" t="s">
        <v>454</v>
      </c>
    </row>
    <row r="833" spans="1:3">
      <c r="A833" s="4" t="s">
        <v>332</v>
      </c>
    </row>
    <row r="834" spans="1:3">
      <c r="A834" s="4" t="s">
        <v>448</v>
      </c>
    </row>
    <row r="835" spans="1:3">
      <c r="A835" s="4" t="s">
        <v>449</v>
      </c>
    </row>
    <row r="836" spans="1:3">
      <c r="A836" s="4" t="s">
        <v>450</v>
      </c>
    </row>
    <row r="837" spans="1:3">
      <c r="A837" s="4" t="s">
        <v>451</v>
      </c>
    </row>
    <row r="838" spans="1:3">
      <c r="A838" s="4" t="s">
        <v>452</v>
      </c>
    </row>
    <row r="839" spans="1:3">
      <c r="A839" s="4" t="s">
        <v>390</v>
      </c>
      <c r="B839" s="3">
        <v>0.55803335648148145</v>
      </c>
      <c r="C839" s="4" t="s">
        <v>455</v>
      </c>
    </row>
    <row r="840" spans="1:3">
      <c r="A840" s="4" t="s">
        <v>390</v>
      </c>
      <c r="B840" s="3">
        <v>0.55850851851851846</v>
      </c>
      <c r="C840" s="4" t="s">
        <v>456</v>
      </c>
    </row>
    <row r="841" spans="1:3">
      <c r="A841" s="4" t="s">
        <v>390</v>
      </c>
      <c r="B841" s="3">
        <v>0.55922547453703697</v>
      </c>
      <c r="C841" s="4" t="s">
        <v>457</v>
      </c>
    </row>
    <row r="842" spans="1:3">
      <c r="A842" s="4" t="s">
        <v>390</v>
      </c>
      <c r="B842" s="3">
        <v>0.55925478009259255</v>
      </c>
      <c r="C842" s="4" t="s">
        <v>458</v>
      </c>
    </row>
    <row r="843" spans="1:3">
      <c r="A843" s="4" t="s">
        <v>390</v>
      </c>
      <c r="B843" s="3">
        <v>0.55957886574074067</v>
      </c>
      <c r="C843" s="4" t="s">
        <v>459</v>
      </c>
    </row>
    <row r="844" spans="1:3">
      <c r="A844" s="4" t="s">
        <v>390</v>
      </c>
      <c r="B844" s="3">
        <v>0.55974667824074076</v>
      </c>
      <c r="C844" s="4" t="s">
        <v>460</v>
      </c>
    </row>
    <row r="845" spans="1:3">
      <c r="A845" s="4" t="s">
        <v>390</v>
      </c>
      <c r="B845" s="3">
        <v>0.56010258101851851</v>
      </c>
      <c r="C845" s="4" t="s">
        <v>461</v>
      </c>
    </row>
    <row r="846" spans="1:3">
      <c r="A846" s="4" t="s">
        <v>390</v>
      </c>
      <c r="B846" s="3">
        <v>0.56083607638888888</v>
      </c>
      <c r="C846" s="4" t="s">
        <v>462</v>
      </c>
    </row>
    <row r="847" spans="1:3">
      <c r="A847" s="4" t="s">
        <v>390</v>
      </c>
      <c r="B847" s="3">
        <v>0.56137854166666667</v>
      </c>
      <c r="C847" s="4" t="s">
        <v>463</v>
      </c>
    </row>
    <row r="848" spans="1:3">
      <c r="A848" s="4" t="s">
        <v>390</v>
      </c>
      <c r="B848" s="3">
        <v>0.56148239583333337</v>
      </c>
      <c r="C848" s="4" t="s">
        <v>464</v>
      </c>
    </row>
    <row r="849" spans="1:3">
      <c r="A849" s="4" t="s">
        <v>390</v>
      </c>
      <c r="B849" s="3">
        <v>0.56174282407407405</v>
      </c>
      <c r="C849" s="4" t="s">
        <v>465</v>
      </c>
    </row>
    <row r="850" spans="1:3">
      <c r="A850" s="4" t="s">
        <v>390</v>
      </c>
      <c r="B850" s="3">
        <v>0.56241410879629627</v>
      </c>
      <c r="C850" s="4" t="s">
        <v>466</v>
      </c>
    </row>
    <row r="851" spans="1:3">
      <c r="A851" s="4" t="s">
        <v>390</v>
      </c>
      <c r="B851" s="3">
        <v>0.56247197916666669</v>
      </c>
      <c r="C851" s="4" t="s">
        <v>467</v>
      </c>
    </row>
    <row r="852" spans="1:3">
      <c r="A852" s="4" t="s">
        <v>390</v>
      </c>
      <c r="B852" s="3">
        <v>0.56300439814814818</v>
      </c>
      <c r="C852" s="4" t="s">
        <v>468</v>
      </c>
    </row>
    <row r="853" spans="1:3">
      <c r="A853" s="4" t="s">
        <v>390</v>
      </c>
      <c r="B853" s="3">
        <v>0.56336349537037034</v>
      </c>
      <c r="C853" s="4" t="s">
        <v>469</v>
      </c>
    </row>
    <row r="854" spans="1:3">
      <c r="A854" s="4" t="s">
        <v>390</v>
      </c>
      <c r="B854" s="3">
        <v>0.56405763888888882</v>
      </c>
      <c r="C854" s="4" t="s">
        <v>470</v>
      </c>
    </row>
    <row r="855" spans="1:3">
      <c r="A855" s="4" t="s">
        <v>390</v>
      </c>
      <c r="B855" s="3">
        <v>0.56461910879629629</v>
      </c>
      <c r="C855" s="4" t="s">
        <v>471</v>
      </c>
    </row>
    <row r="856" spans="1:3">
      <c r="A856" s="4" t="s">
        <v>390</v>
      </c>
      <c r="B856" s="3">
        <v>0.56482156250000004</v>
      </c>
      <c r="C856" s="4" t="s">
        <v>472</v>
      </c>
    </row>
    <row r="857" spans="1:3">
      <c r="A857" s="4" t="s">
        <v>390</v>
      </c>
      <c r="B857" s="3">
        <v>0.56485048611111111</v>
      </c>
      <c r="C857" s="4" t="s">
        <v>473</v>
      </c>
    </row>
    <row r="858" spans="1:3">
      <c r="A858" s="4" t="s">
        <v>390</v>
      </c>
      <c r="B858" s="3">
        <v>0.56500107638888886</v>
      </c>
      <c r="C858" s="4" t="s">
        <v>474</v>
      </c>
    </row>
    <row r="859" spans="1:3">
      <c r="A859" s="4" t="s">
        <v>453</v>
      </c>
    </row>
    <row r="860" spans="1:3">
      <c r="A860" s="4" t="s">
        <v>475</v>
      </c>
    </row>
    <row r="861" spans="1:3">
      <c r="A861" s="4" t="s">
        <v>390</v>
      </c>
      <c r="B861" s="3">
        <v>0.57026716435185187</v>
      </c>
      <c r="C861" s="4" t="s">
        <v>476</v>
      </c>
    </row>
    <row r="862" spans="1:3">
      <c r="A862" s="4" t="s">
        <v>390</v>
      </c>
      <c r="B862" s="3">
        <v>0.57056046296296292</v>
      </c>
      <c r="C862" s="4" t="s">
        <v>477</v>
      </c>
    </row>
    <row r="863" spans="1:3">
      <c r="A863" s="4" t="s">
        <v>390</v>
      </c>
      <c r="B863" s="3">
        <v>0.57063759259259261</v>
      </c>
      <c r="C863" s="4" t="s">
        <v>478</v>
      </c>
    </row>
    <row r="864" spans="1:3">
      <c r="A864" s="4" t="s">
        <v>390</v>
      </c>
      <c r="B864" s="3">
        <v>0.57081138888888894</v>
      </c>
      <c r="C864" s="4" t="s">
        <v>479</v>
      </c>
    </row>
    <row r="865" spans="1:3">
      <c r="A865" s="4" t="s">
        <v>390</v>
      </c>
      <c r="B865" s="3">
        <v>0.57090401620370368</v>
      </c>
      <c r="C865" s="4" t="s">
        <v>480</v>
      </c>
    </row>
    <row r="866" spans="1:3">
      <c r="A866" s="4" t="s">
        <v>390</v>
      </c>
      <c r="B866" s="3">
        <v>0.57118534722222225</v>
      </c>
      <c r="C866" s="4" t="s">
        <v>481</v>
      </c>
    </row>
    <row r="867" spans="1:3">
      <c r="A867" s="4" t="s">
        <v>390</v>
      </c>
      <c r="B867" s="3">
        <v>0.571256875</v>
      </c>
      <c r="C867" s="4" t="s">
        <v>482</v>
      </c>
    </row>
    <row r="868" spans="1:3">
      <c r="A868" s="4" t="s">
        <v>390</v>
      </c>
      <c r="B868" s="3">
        <v>0.57150006944444443</v>
      </c>
      <c r="C868" s="4" t="s">
        <v>483</v>
      </c>
    </row>
    <row r="869" spans="1:3">
      <c r="A869" s="4" t="s">
        <v>390</v>
      </c>
      <c r="B869" s="3">
        <v>0.57154042824074069</v>
      </c>
      <c r="C869" s="4" t="s">
        <v>484</v>
      </c>
    </row>
    <row r="870" spans="1:3">
      <c r="A870" s="4" t="s">
        <v>390</v>
      </c>
      <c r="B870" s="3">
        <v>0.57172550925925925</v>
      </c>
      <c r="C870" s="4" t="s">
        <v>485</v>
      </c>
    </row>
    <row r="871" spans="1:3">
      <c r="A871" s="4" t="s">
        <v>390</v>
      </c>
      <c r="B871" s="3">
        <v>0.57180079861111111</v>
      </c>
      <c r="C871" s="4" t="s">
        <v>486</v>
      </c>
    </row>
    <row r="872" spans="1:3">
      <c r="A872" s="4" t="s">
        <v>390</v>
      </c>
      <c r="B872" s="3">
        <v>0.57205543981481488</v>
      </c>
      <c r="C872" s="4" t="s">
        <v>487</v>
      </c>
    </row>
    <row r="873" spans="1:3">
      <c r="A873" s="4" t="s">
        <v>390</v>
      </c>
      <c r="B873" s="3">
        <v>0.57274427083333335</v>
      </c>
      <c r="C873" s="4" t="s">
        <v>488</v>
      </c>
    </row>
    <row r="874" spans="1:3">
      <c r="A874" s="4" t="s">
        <v>390</v>
      </c>
      <c r="B874" s="3">
        <v>0.57281363425925924</v>
      </c>
      <c r="C874" s="4" t="s">
        <v>489</v>
      </c>
    </row>
    <row r="875" spans="1:3">
      <c r="A875" s="4" t="s">
        <v>390</v>
      </c>
      <c r="B875" s="3">
        <v>0.572848425925926</v>
      </c>
      <c r="C875" s="4" t="s">
        <v>490</v>
      </c>
    </row>
    <row r="876" spans="1:3">
      <c r="A876" s="4" t="s">
        <v>390</v>
      </c>
      <c r="B876" s="3">
        <v>0.57332296296296292</v>
      </c>
      <c r="C876" s="4" t="s">
        <v>491</v>
      </c>
    </row>
    <row r="877" spans="1:3">
      <c r="A877" s="4" t="s">
        <v>390</v>
      </c>
      <c r="B877" s="3">
        <v>0.57366427083333338</v>
      </c>
      <c r="C877" s="4" t="s">
        <v>492</v>
      </c>
    </row>
    <row r="878" spans="1:3">
      <c r="A878" s="4" t="s">
        <v>390</v>
      </c>
      <c r="B878" s="3">
        <v>0.57434709490740743</v>
      </c>
      <c r="C878" s="4" t="s">
        <v>493</v>
      </c>
    </row>
    <row r="879" spans="1:3">
      <c r="A879" s="4" t="s">
        <v>390</v>
      </c>
      <c r="B879" s="3">
        <v>0.57437621527777771</v>
      </c>
      <c r="C879" s="4" t="s">
        <v>494</v>
      </c>
    </row>
    <row r="880" spans="1:3">
      <c r="A880" s="4" t="s">
        <v>390</v>
      </c>
      <c r="B880" s="3">
        <v>0.57467710648148151</v>
      </c>
      <c r="C880" s="4" t="s">
        <v>495</v>
      </c>
    </row>
    <row r="881" spans="1:3">
      <c r="A881" s="4" t="s">
        <v>390</v>
      </c>
      <c r="B881" s="3">
        <v>0.57471188657407402</v>
      </c>
      <c r="C881" s="4" t="s">
        <v>496</v>
      </c>
    </row>
    <row r="882" spans="1:3">
      <c r="A882" s="4" t="s">
        <v>390</v>
      </c>
      <c r="B882" s="3">
        <v>0.57496657407407403</v>
      </c>
      <c r="C882" s="4" t="s">
        <v>497</v>
      </c>
    </row>
    <row r="883" spans="1:3">
      <c r="A883" s="4" t="s">
        <v>390</v>
      </c>
      <c r="B883" s="3">
        <v>0.57528506944444446</v>
      </c>
      <c r="C883" s="4" t="s">
        <v>498</v>
      </c>
    </row>
    <row r="884" spans="1:3">
      <c r="A884" s="4" t="s">
        <v>390</v>
      </c>
      <c r="B884" s="3">
        <v>0.57598872685185187</v>
      </c>
      <c r="C884" s="4" t="s">
        <v>499</v>
      </c>
    </row>
    <row r="885" spans="1:3">
      <c r="A885" s="4" t="s">
        <v>390</v>
      </c>
      <c r="B885" s="3">
        <v>0.57615849537037034</v>
      </c>
      <c r="C885" s="4" t="s">
        <v>500</v>
      </c>
    </row>
    <row r="886" spans="1:3">
      <c r="A886" s="4" t="s">
        <v>390</v>
      </c>
      <c r="B886" s="3">
        <v>0.57657532407407408</v>
      </c>
      <c r="C886" s="4" t="s">
        <v>501</v>
      </c>
    </row>
    <row r="887" spans="1:3">
      <c r="A887" s="4" t="s">
        <v>390</v>
      </c>
      <c r="B887" s="3">
        <v>0.57665052083333335</v>
      </c>
      <c r="C887" s="4" t="s">
        <v>502</v>
      </c>
    </row>
    <row r="888" spans="1:3">
      <c r="A888" s="4" t="s">
        <v>390</v>
      </c>
      <c r="B888" s="3">
        <v>0.57678946759259253</v>
      </c>
      <c r="C888" s="4" t="s">
        <v>503</v>
      </c>
    </row>
    <row r="891" spans="1:3">
      <c r="A891" s="4" t="s">
        <v>333</v>
      </c>
    </row>
    <row r="892" spans="1:3">
      <c r="A892" s="4" t="s">
        <v>334</v>
      </c>
      <c r="B892" s="4">
        <v>1000</v>
      </c>
    </row>
    <row r="893" spans="1:3">
      <c r="A893" s="4" t="s">
        <v>335</v>
      </c>
      <c r="B893" s="4">
        <v>21</v>
      </c>
    </row>
    <row r="894" spans="1:3">
      <c r="A894" s="4" t="s">
        <v>336</v>
      </c>
      <c r="B894" s="4">
        <v>0.05</v>
      </c>
    </row>
    <row r="895" spans="1:3">
      <c r="A895" s="4" t="s">
        <v>337</v>
      </c>
      <c r="B895" s="4">
        <v>10000</v>
      </c>
    </row>
    <row r="896" spans="1:3">
      <c r="A896" s="4" t="s">
        <v>338</v>
      </c>
      <c r="B896" s="4">
        <v>0.5</v>
      </c>
    </row>
    <row r="897" spans="1:15">
      <c r="A897" s="4" t="s">
        <v>339</v>
      </c>
      <c r="B897" s="4">
        <v>5.0000000000000001E-3</v>
      </c>
    </row>
    <row r="898" spans="1:15">
      <c r="A898" s="4" t="s">
        <v>340</v>
      </c>
      <c r="B898" s="4">
        <v>4</v>
      </c>
    </row>
    <row r="900" spans="1:15">
      <c r="A900" s="4" t="s">
        <v>341</v>
      </c>
    </row>
    <row r="901" spans="1:15">
      <c r="A901" s="4" t="s">
        <v>342</v>
      </c>
      <c r="B901" s="4">
        <v>0</v>
      </c>
    </row>
    <row r="902" spans="1:15">
      <c r="A902" s="4" t="s">
        <v>343</v>
      </c>
      <c r="B902" s="4">
        <v>0</v>
      </c>
    </row>
    <row r="903" spans="1:15">
      <c r="A903" s="4" t="s">
        <v>344</v>
      </c>
      <c r="B903" s="4">
        <v>0</v>
      </c>
    </row>
    <row r="904" spans="1:15">
      <c r="A904" s="4" t="s">
        <v>345</v>
      </c>
      <c r="B904" s="4">
        <v>0</v>
      </c>
    </row>
    <row r="905" spans="1:15">
      <c r="A905" s="4" t="s">
        <v>346</v>
      </c>
      <c r="B905" s="4">
        <v>0</v>
      </c>
    </row>
    <row r="906" spans="1:15">
      <c r="A906" s="4" t="s">
        <v>347</v>
      </c>
      <c r="B906" s="4">
        <v>0</v>
      </c>
    </row>
    <row r="907" spans="1:15">
      <c r="A907" s="4" t="s">
        <v>348</v>
      </c>
      <c r="B907" s="4">
        <v>655</v>
      </c>
    </row>
    <row r="908" spans="1:15">
      <c r="A908" s="4" t="s">
        <v>349</v>
      </c>
      <c r="B908" s="4">
        <v>0</v>
      </c>
    </row>
    <row r="910" spans="1:15">
      <c r="A910" s="4" t="s">
        <v>350</v>
      </c>
    </row>
    <row r="911" spans="1:15">
      <c r="B911" s="4" t="s">
        <v>351</v>
      </c>
      <c r="C911" s="4" t="s">
        <v>352</v>
      </c>
      <c r="D911" s="4" t="s">
        <v>163</v>
      </c>
      <c r="E911" s="4" t="s">
        <v>353</v>
      </c>
      <c r="F911" s="4" t="s">
        <v>354</v>
      </c>
      <c r="G911" s="4" t="s">
        <v>355</v>
      </c>
      <c r="H911" s="4" t="s">
        <v>356</v>
      </c>
      <c r="I911" s="4" t="s">
        <v>357</v>
      </c>
      <c r="J911" s="4" t="s">
        <v>358</v>
      </c>
      <c r="K911" s="4" t="s">
        <v>359</v>
      </c>
      <c r="L911" s="4" t="s">
        <v>360</v>
      </c>
      <c r="M911" s="4" t="s">
        <v>361</v>
      </c>
      <c r="N911" s="4" t="s">
        <v>362</v>
      </c>
      <c r="O911" s="4" t="s">
        <v>363</v>
      </c>
    </row>
    <row r="912" spans="1:15">
      <c r="A912" s="4" t="s">
        <v>364</v>
      </c>
      <c r="B912" s="4" t="s">
        <v>143</v>
      </c>
      <c r="C912" s="4" t="s">
        <v>70</v>
      </c>
      <c r="D912" s="4" t="s">
        <v>162</v>
      </c>
      <c r="E912" s="4">
        <v>1</v>
      </c>
      <c r="F912" s="4">
        <v>0</v>
      </c>
      <c r="G912" s="4">
        <v>24.4375</v>
      </c>
    </row>
    <row r="913" spans="1:7">
      <c r="A913" s="4" t="s">
        <v>365</v>
      </c>
      <c r="E913" s="4">
        <v>-1</v>
      </c>
    </row>
    <row r="914" spans="1:7">
      <c r="A914" s="4" t="s">
        <v>366</v>
      </c>
      <c r="B914" s="4" t="s">
        <v>144</v>
      </c>
      <c r="C914" s="4" t="s">
        <v>71</v>
      </c>
      <c r="D914" s="4" t="s">
        <v>154</v>
      </c>
      <c r="E914" s="4">
        <v>1</v>
      </c>
      <c r="F914" s="4">
        <v>0</v>
      </c>
      <c r="G914" s="4">
        <v>20.2</v>
      </c>
    </row>
    <row r="916" spans="1:7">
      <c r="A916" s="4" t="s">
        <v>367</v>
      </c>
    </row>
    <row r="917" spans="1:7">
      <c r="A917" s="4" t="s">
        <v>391</v>
      </c>
    </row>
    <row r="918" spans="1:7">
      <c r="A918" s="4" t="s">
        <v>392</v>
      </c>
      <c r="B918" s="4">
        <v>1</v>
      </c>
    </row>
    <row r="919" spans="1:7">
      <c r="A919" s="4" t="s">
        <v>393</v>
      </c>
      <c r="B919" s="2">
        <v>42440</v>
      </c>
    </row>
    <row r="920" spans="1:7">
      <c r="A920" s="4" t="s">
        <v>39</v>
      </c>
      <c r="B920" s="5">
        <v>0.5308680555555555</v>
      </c>
    </row>
    <row r="921" spans="1:7">
      <c r="A921" s="4" t="s">
        <v>394</v>
      </c>
      <c r="B921" s="4">
        <v>30</v>
      </c>
    </row>
    <row r="922" spans="1:7">
      <c r="A922" s="4" t="s">
        <v>373</v>
      </c>
      <c r="B922" s="4" t="s">
        <v>395</v>
      </c>
    </row>
    <row r="924" spans="1:7">
      <c r="A924" s="4" t="s">
        <v>396</v>
      </c>
      <c r="B924" s="4" t="s">
        <v>397</v>
      </c>
      <c r="C924" s="4" t="s">
        <v>398</v>
      </c>
      <c r="D924" s="4" t="s">
        <v>399</v>
      </c>
    </row>
    <row r="925" spans="1:7">
      <c r="A925" s="4" t="s">
        <v>419</v>
      </c>
      <c r="B925" s="4">
        <v>13.75</v>
      </c>
      <c r="C925" s="4">
        <v>-0.66666700000000001</v>
      </c>
      <c r="D925" s="4">
        <v>14.416667</v>
      </c>
    </row>
    <row r="926" spans="1:7">
      <c r="A926" s="4" t="s">
        <v>400</v>
      </c>
      <c r="B926" s="4">
        <v>0.02</v>
      </c>
      <c r="C926" s="4">
        <v>-0.02</v>
      </c>
      <c r="D926" s="4">
        <v>0.04</v>
      </c>
    </row>
    <row r="927" spans="1:7">
      <c r="A927" s="4" t="s">
        <v>401</v>
      </c>
      <c r="B927" s="4">
        <v>2.4</v>
      </c>
      <c r="C927" s="4">
        <v>-1.24</v>
      </c>
      <c r="D927" s="4">
        <v>3.64</v>
      </c>
    </row>
    <row r="928" spans="1:7">
      <c r="A928" s="4" t="s">
        <v>402</v>
      </c>
      <c r="B928" s="4">
        <v>2.6437499999999998</v>
      </c>
      <c r="C928" s="4">
        <v>-0.9</v>
      </c>
      <c r="D928" s="4">
        <v>3.5437500000000002</v>
      </c>
    </row>
    <row r="929" spans="1:10">
      <c r="A929" s="4" t="s">
        <v>403</v>
      </c>
      <c r="B929" s="4">
        <v>21.21875</v>
      </c>
      <c r="C929" s="4">
        <v>0.8</v>
      </c>
      <c r="D929" s="4">
        <v>20.418749999999999</v>
      </c>
    </row>
    <row r="930" spans="1:10">
      <c r="A930" s="4" t="s">
        <v>404</v>
      </c>
      <c r="B930" s="4">
        <v>15.0625</v>
      </c>
      <c r="C930" s="4">
        <v>0.33333299999999999</v>
      </c>
      <c r="D930" s="4">
        <v>14.729167</v>
      </c>
    </row>
    <row r="932" spans="1:10">
      <c r="A932" s="4" t="s">
        <v>405</v>
      </c>
    </row>
    <row r="933" spans="1:10">
      <c r="A933" s="4" t="s">
        <v>392</v>
      </c>
      <c r="B933" s="4">
        <v>1</v>
      </c>
    </row>
    <row r="934" spans="1:10">
      <c r="A934" s="4" t="s">
        <v>393</v>
      </c>
      <c r="B934" s="2">
        <v>42440</v>
      </c>
    </row>
    <row r="935" spans="1:10">
      <c r="A935" s="4" t="s">
        <v>39</v>
      </c>
      <c r="B935" s="5">
        <v>0.53355324074074073</v>
      </c>
    </row>
    <row r="936" spans="1:10">
      <c r="A936" s="4" t="s">
        <v>394</v>
      </c>
      <c r="B936" s="4">
        <v>30</v>
      </c>
    </row>
    <row r="937" spans="1:10">
      <c r="A937" s="4" t="s">
        <v>373</v>
      </c>
      <c r="B937" s="4" t="s">
        <v>405</v>
      </c>
    </row>
    <row r="938" spans="1:10">
      <c r="A938" s="4" t="s">
        <v>156</v>
      </c>
      <c r="B938" s="4" t="s">
        <v>3</v>
      </c>
      <c r="C938" s="4" t="s">
        <v>2</v>
      </c>
      <c r="D938" s="4" t="s">
        <v>7</v>
      </c>
      <c r="E938" s="4" t="s">
        <v>406</v>
      </c>
      <c r="F938" s="4" t="s">
        <v>4</v>
      </c>
      <c r="G938" s="4" t="s">
        <v>5</v>
      </c>
      <c r="H938" s="4" t="s">
        <v>407</v>
      </c>
      <c r="I938" s="4" t="s">
        <v>6</v>
      </c>
      <c r="J938" s="4" t="s">
        <v>408</v>
      </c>
    </row>
    <row r="939" spans="1:10">
      <c r="A939" s="4" t="s">
        <v>409</v>
      </c>
      <c r="B939" s="4">
        <v>60000</v>
      </c>
      <c r="C939" s="4">
        <v>15.7</v>
      </c>
      <c r="D939" s="4">
        <v>20.9</v>
      </c>
      <c r="E939" s="4">
        <v>3030</v>
      </c>
      <c r="F939" s="4">
        <v>2055</v>
      </c>
      <c r="G939" s="4">
        <v>495.1</v>
      </c>
      <c r="H939" s="4">
        <v>0</v>
      </c>
      <c r="I939" s="4">
        <v>3030</v>
      </c>
      <c r="J939" s="4">
        <v>0</v>
      </c>
    </row>
    <row r="941" spans="1:10">
      <c r="A941" s="4" t="s">
        <v>396</v>
      </c>
      <c r="B941" s="4" t="s">
        <v>397</v>
      </c>
      <c r="C941" s="4" t="s">
        <v>398</v>
      </c>
      <c r="D941" s="4" t="s">
        <v>399</v>
      </c>
    </row>
    <row r="942" spans="1:10">
      <c r="A942" s="4" t="s">
        <v>419</v>
      </c>
      <c r="B942" s="4">
        <v>59981.25</v>
      </c>
      <c r="C942" s="4">
        <v>60135.333333000002</v>
      </c>
      <c r="D942" s="4">
        <v>-154.08333300000001</v>
      </c>
    </row>
    <row r="943" spans="1:10">
      <c r="A943" s="4" t="s">
        <v>400</v>
      </c>
      <c r="B943" s="4">
        <v>15.705625</v>
      </c>
      <c r="C943" s="4">
        <v>15.722667</v>
      </c>
      <c r="D943" s="4">
        <v>-1.7042000000000002E-2</v>
      </c>
    </row>
    <row r="944" spans="1:10">
      <c r="A944" s="4" t="s">
        <v>401</v>
      </c>
      <c r="B944" s="4">
        <v>3030.5625</v>
      </c>
      <c r="C944" s="4">
        <v>3031.8666669999998</v>
      </c>
      <c r="D944" s="4">
        <v>-1.3041670000000001</v>
      </c>
    </row>
    <row r="945" spans="1:4">
      <c r="A945" s="4" t="s">
        <v>402</v>
      </c>
      <c r="B945" s="4">
        <v>2059.15625</v>
      </c>
      <c r="C945" s="4">
        <v>2057.7333330000001</v>
      </c>
      <c r="D945" s="4">
        <v>1.422917</v>
      </c>
    </row>
    <row r="946" spans="1:4">
      <c r="A946" s="4" t="s">
        <v>404</v>
      </c>
      <c r="B946" s="4">
        <v>3040.697917</v>
      </c>
      <c r="C946" s="4">
        <v>3035.1755560000001</v>
      </c>
      <c r="D946" s="4">
        <v>5.5223610000000001</v>
      </c>
    </row>
    <row r="948" spans="1:4">
      <c r="A948" s="4" t="s">
        <v>391</v>
      </c>
    </row>
    <row r="949" spans="1:4">
      <c r="A949" s="4" t="s">
        <v>392</v>
      </c>
      <c r="B949" s="4">
        <v>1</v>
      </c>
    </row>
    <row r="950" spans="1:4">
      <c r="A950" s="4" t="s">
        <v>393</v>
      </c>
      <c r="B950" s="2">
        <v>42440</v>
      </c>
    </row>
    <row r="951" spans="1:4">
      <c r="A951" s="4" t="s">
        <v>39</v>
      </c>
      <c r="B951" s="5">
        <v>0.54094907407407411</v>
      </c>
    </row>
    <row r="952" spans="1:4">
      <c r="A952" s="4" t="s">
        <v>394</v>
      </c>
      <c r="B952" s="4">
        <v>30</v>
      </c>
    </row>
    <row r="953" spans="1:4">
      <c r="A953" s="4" t="s">
        <v>373</v>
      </c>
      <c r="B953" s="4" t="s">
        <v>395</v>
      </c>
    </row>
    <row r="955" spans="1:4">
      <c r="A955" s="4" t="s">
        <v>396</v>
      </c>
      <c r="B955" s="4" t="s">
        <v>397</v>
      </c>
      <c r="C955" s="4" t="s">
        <v>398</v>
      </c>
      <c r="D955" s="4" t="s">
        <v>399</v>
      </c>
    </row>
    <row r="956" spans="1:4">
      <c r="A956" s="4" t="s">
        <v>419</v>
      </c>
      <c r="B956" s="4">
        <v>-18.75</v>
      </c>
      <c r="C956" s="4">
        <v>0</v>
      </c>
      <c r="D956" s="4">
        <v>-18.75</v>
      </c>
    </row>
    <row r="957" spans="1:4">
      <c r="A957" s="4" t="s">
        <v>400</v>
      </c>
      <c r="B957" s="4">
        <v>-0.02</v>
      </c>
      <c r="C957" s="4">
        <v>0</v>
      </c>
      <c r="D957" s="4">
        <v>-0.02</v>
      </c>
    </row>
    <row r="958" spans="1:4">
      <c r="A958" s="4" t="s">
        <v>401</v>
      </c>
      <c r="B958" s="4">
        <v>-2.4249999999999998</v>
      </c>
      <c r="C958" s="4">
        <v>-0.38666699999999998</v>
      </c>
      <c r="D958" s="4">
        <v>-2.0383330000000002</v>
      </c>
    </row>
    <row r="959" spans="1:4">
      <c r="A959" s="4" t="s">
        <v>402</v>
      </c>
      <c r="B959" s="4">
        <v>-3.0562499999999999</v>
      </c>
      <c r="C959" s="4">
        <v>-0.2</v>
      </c>
      <c r="D959" s="4">
        <v>-2.8562500000000002</v>
      </c>
    </row>
    <row r="960" spans="1:4">
      <c r="A960" s="4" t="s">
        <v>403</v>
      </c>
      <c r="B960" s="4">
        <v>2.7062499999999998</v>
      </c>
      <c r="C960" s="4">
        <v>-0.2</v>
      </c>
      <c r="D960" s="4">
        <v>2.90625</v>
      </c>
    </row>
    <row r="961" spans="1:4">
      <c r="A961" s="4" t="s">
        <v>404</v>
      </c>
      <c r="B961" s="4">
        <v>-2.1875</v>
      </c>
      <c r="C961" s="4">
        <v>-0.13333300000000001</v>
      </c>
      <c r="D961" s="4">
        <v>-2.0541670000000001</v>
      </c>
    </row>
    <row r="963" spans="1:4">
      <c r="A963" s="4" t="s">
        <v>391</v>
      </c>
    </row>
    <row r="964" spans="1:4">
      <c r="A964" s="4" t="s">
        <v>392</v>
      </c>
      <c r="B964" s="4">
        <v>1</v>
      </c>
    </row>
    <row r="965" spans="1:4">
      <c r="A965" s="4" t="s">
        <v>393</v>
      </c>
      <c r="B965" s="2">
        <v>42440</v>
      </c>
    </row>
    <row r="966" spans="1:4">
      <c r="A966" s="4" t="s">
        <v>39</v>
      </c>
      <c r="B966" s="5">
        <v>0.55038194444444444</v>
      </c>
    </row>
    <row r="967" spans="1:4">
      <c r="A967" s="4" t="s">
        <v>394</v>
      </c>
      <c r="B967" s="4">
        <v>30</v>
      </c>
    </row>
    <row r="968" spans="1:4">
      <c r="A968" s="4" t="s">
        <v>373</v>
      </c>
      <c r="B968" s="4" t="s">
        <v>395</v>
      </c>
    </row>
    <row r="970" spans="1:4">
      <c r="A970" s="4" t="s">
        <v>396</v>
      </c>
      <c r="B970" s="4" t="s">
        <v>397</v>
      </c>
      <c r="C970" s="4" t="s">
        <v>398</v>
      </c>
      <c r="D970" s="4" t="s">
        <v>399</v>
      </c>
    </row>
    <row r="971" spans="1:4">
      <c r="A971" s="4" t="s">
        <v>419</v>
      </c>
      <c r="B971" s="4">
        <v>0</v>
      </c>
      <c r="C971" s="4">
        <v>0</v>
      </c>
      <c r="D971" s="4">
        <v>0</v>
      </c>
    </row>
    <row r="972" spans="1:4">
      <c r="A972" s="4" t="s">
        <v>400</v>
      </c>
      <c r="B972" s="4">
        <v>0</v>
      </c>
      <c r="C972" s="4">
        <v>0</v>
      </c>
      <c r="D972" s="4">
        <v>0</v>
      </c>
    </row>
    <row r="973" spans="1:4">
      <c r="A973" s="4" t="s">
        <v>401</v>
      </c>
      <c r="B973" s="4">
        <v>-0.05</v>
      </c>
      <c r="C973" s="4">
        <v>0.24</v>
      </c>
      <c r="D973" s="4">
        <v>-0.28999999999999998</v>
      </c>
    </row>
    <row r="974" spans="1:4">
      <c r="A974" s="4" t="s">
        <v>402</v>
      </c>
      <c r="B974" s="4">
        <v>-0.96875</v>
      </c>
      <c r="C974" s="4">
        <v>0.1</v>
      </c>
      <c r="D974" s="4">
        <v>-1.0687500000000001</v>
      </c>
    </row>
    <row r="975" spans="1:4">
      <c r="A975" s="4" t="s">
        <v>403</v>
      </c>
      <c r="B975" s="4">
        <v>-0.8</v>
      </c>
      <c r="C975" s="4">
        <v>0.1</v>
      </c>
      <c r="D975" s="4">
        <v>-0.9</v>
      </c>
    </row>
    <row r="976" spans="1:4">
      <c r="A976" s="4" t="s">
        <v>404</v>
      </c>
      <c r="B976" s="4">
        <v>-16.893750000000001</v>
      </c>
      <c r="C976" s="4">
        <v>6.0133330000000003</v>
      </c>
      <c r="D976" s="4">
        <v>-22.907083</v>
      </c>
    </row>
    <row r="978" spans="1:4">
      <c r="A978" s="4" t="s">
        <v>391</v>
      </c>
    </row>
    <row r="979" spans="1:4">
      <c r="A979" s="4" t="s">
        <v>392</v>
      </c>
      <c r="B979" s="4">
        <v>1</v>
      </c>
    </row>
    <row r="980" spans="1:4">
      <c r="A980" s="4" t="s">
        <v>393</v>
      </c>
      <c r="B980" s="2">
        <v>42440</v>
      </c>
    </row>
    <row r="981" spans="1:4">
      <c r="A981" s="4" t="s">
        <v>39</v>
      </c>
      <c r="B981" s="5">
        <v>0.56896990740740738</v>
      </c>
    </row>
    <row r="982" spans="1:4">
      <c r="A982" s="4" t="s">
        <v>394</v>
      </c>
      <c r="B982" s="4">
        <v>30</v>
      </c>
    </row>
    <row r="983" spans="1:4">
      <c r="A983" s="4" t="s">
        <v>373</v>
      </c>
      <c r="B983" s="4" t="s">
        <v>395</v>
      </c>
    </row>
    <row r="985" spans="1:4">
      <c r="A985" s="4" t="s">
        <v>396</v>
      </c>
      <c r="B985" s="4" t="s">
        <v>397</v>
      </c>
      <c r="C985" s="4" t="s">
        <v>398</v>
      </c>
      <c r="D985" s="4" t="s">
        <v>399</v>
      </c>
    </row>
    <row r="986" spans="1:4">
      <c r="A986" s="4" t="s">
        <v>419</v>
      </c>
      <c r="B986" s="4">
        <v>10</v>
      </c>
      <c r="C986" s="4">
        <v>0</v>
      </c>
      <c r="D986" s="4">
        <v>10</v>
      </c>
    </row>
    <row r="987" spans="1:4">
      <c r="A987" s="4" t="s">
        <v>400</v>
      </c>
      <c r="B987" s="4">
        <v>-0.01</v>
      </c>
      <c r="C987" s="4">
        <v>0</v>
      </c>
      <c r="D987" s="4">
        <v>-0.01</v>
      </c>
    </row>
    <row r="988" spans="1:4">
      <c r="A988" s="4" t="s">
        <v>401</v>
      </c>
      <c r="B988" s="4">
        <v>2.5625</v>
      </c>
      <c r="C988" s="4">
        <v>-0.80666700000000002</v>
      </c>
      <c r="D988" s="4">
        <v>3.369167</v>
      </c>
    </row>
    <row r="989" spans="1:4">
      <c r="A989" s="4" t="s">
        <v>402</v>
      </c>
      <c r="B989" s="4">
        <v>5.4437499999999996</v>
      </c>
      <c r="C989" s="4">
        <v>-3.3333000000000002E-2</v>
      </c>
      <c r="D989" s="4">
        <v>5.4770830000000004</v>
      </c>
    </row>
    <row r="990" spans="1:4">
      <c r="A990" s="4" t="s">
        <v>403</v>
      </c>
      <c r="B990" s="4">
        <v>-13.1875</v>
      </c>
      <c r="C990" s="4">
        <v>-6.6670000000000002E-3</v>
      </c>
      <c r="D990" s="4">
        <v>-13.180833</v>
      </c>
    </row>
    <row r="994" spans="1:4">
      <c r="A994" s="4" t="s">
        <v>368</v>
      </c>
    </row>
    <row r="995" spans="1:4">
      <c r="A995" s="4" t="s">
        <v>369</v>
      </c>
      <c r="B995" s="2">
        <v>42440</v>
      </c>
      <c r="C995" s="3">
        <v>0.53069262731481481</v>
      </c>
      <c r="D995" s="4" t="s">
        <v>410</v>
      </c>
    </row>
    <row r="996" spans="1:4">
      <c r="A996" s="4" t="s">
        <v>504</v>
      </c>
    </row>
  </sheetData>
  <customSheetViews>
    <customSheetView guid="{2B424CCC-7244-4294-A128-8AE125D4F682}">
      <pane ySplit="4" topLeftCell="A5" activePane="bottomLeft" state="frozen"/>
      <selection pane="bottomLeft" activeCell="A4" sqref="A4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4:N24"/>
  <sheetViews>
    <sheetView showGridLines="0" tabSelected="1" workbookViewId="0">
      <selection activeCell="I7" sqref="I7"/>
    </sheetView>
  </sheetViews>
  <sheetFormatPr defaultRowHeight="14.4"/>
  <cols>
    <col min="3" max="3" width="27.109375" bestFit="1" customWidth="1"/>
    <col min="4" max="4" width="8" bestFit="1" customWidth="1"/>
    <col min="5" max="8" width="8.5546875" bestFit="1" customWidth="1"/>
    <col min="9" max="9" width="22.109375" bestFit="1" customWidth="1"/>
    <col min="10" max="10" width="21.6640625" bestFit="1" customWidth="1"/>
  </cols>
  <sheetData>
    <row r="4" spans="3:14">
      <c r="C4" s="9" t="s">
        <v>176</v>
      </c>
      <c r="D4" s="9" t="s">
        <v>163</v>
      </c>
      <c r="E4" s="9" t="s">
        <v>164</v>
      </c>
      <c r="F4" s="9" t="s">
        <v>165</v>
      </c>
      <c r="G4" s="9" t="s">
        <v>166</v>
      </c>
      <c r="H4" s="9" t="s">
        <v>167</v>
      </c>
      <c r="I4" s="18" t="s">
        <v>370</v>
      </c>
      <c r="J4" s="18" t="s">
        <v>509</v>
      </c>
    </row>
    <row r="5" spans="3:14">
      <c r="C5" s="10" t="s">
        <v>177</v>
      </c>
      <c r="D5" s="10" t="s">
        <v>178</v>
      </c>
      <c r="E5" s="13">
        <f>'Lap 1 data'!$B$8</f>
        <v>1.5393518518518334E-3</v>
      </c>
      <c r="F5" s="11">
        <f>'Lap 2 data'!$B$8</f>
        <v>1.6203703703703276E-3</v>
      </c>
      <c r="G5" s="11">
        <f>'Lap 3 data'!$B$8</f>
        <v>1.6203703703703276E-3</v>
      </c>
      <c r="H5" s="11">
        <f>'Lap 4 data'!$B$8</f>
        <v>1.6203703703704386E-3</v>
      </c>
      <c r="I5" s="11">
        <f>AVERAGE(F5,G5,H5)</f>
        <v>1.6203703703703647E-3</v>
      </c>
      <c r="J5" s="42">
        <f>STDEV(F5,G5,H5)</f>
        <v>6.4098817342093823E-17</v>
      </c>
    </row>
    <row r="6" spans="3:14">
      <c r="C6" s="10" t="s">
        <v>179</v>
      </c>
      <c r="D6" s="10" t="s">
        <v>180</v>
      </c>
      <c r="E6" s="12">
        <f>'Lap 1 data'!$AY8</f>
        <v>1.2943611111111109</v>
      </c>
      <c r="F6" s="12">
        <f>'Lap 2 data'!$AY8</f>
        <v>1.3103611111111111</v>
      </c>
      <c r="G6" s="12">
        <f>'Lap 3 data'!$AY8</f>
        <v>1.3086111111111116</v>
      </c>
      <c r="H6" s="12">
        <f>'Lap 4 data'!$AY8</f>
        <v>1.308027777777778</v>
      </c>
      <c r="I6" s="41">
        <f>AVERAGE(F6,G6,H6)</f>
        <v>1.3090000000000002</v>
      </c>
      <c r="J6" s="42">
        <f t="shared" ref="J6:J24" si="0">STDEV(F6,G6,H6)</f>
        <v>1.2143051663550571E-3</v>
      </c>
    </row>
    <row r="7" spans="3:14">
      <c r="C7" s="10" t="s">
        <v>181</v>
      </c>
      <c r="D7" s="10" t="s">
        <v>182</v>
      </c>
      <c r="E7" s="19">
        <f>'Lap 1 data'!$CC8</f>
        <v>0.11353942732433334</v>
      </c>
      <c r="F7" s="19">
        <f>'Lap 2 data'!$CC8</f>
        <v>0.11251763242994448</v>
      </c>
      <c r="G7" s="19">
        <f>'Lap 3 data'!$CC8</f>
        <v>0.11123065118888889</v>
      </c>
      <c r="H7" s="19">
        <f>'Lap 4 data'!$CC8</f>
        <v>0.11081307296122229</v>
      </c>
      <c r="I7" s="43">
        <f t="shared" ref="I7:I24" si="1">AVERAGE(F7,G7,H7)</f>
        <v>0.11152045219335188</v>
      </c>
      <c r="J7" s="42">
        <f t="shared" si="0"/>
        <v>8.8846452503374136E-4</v>
      </c>
    </row>
    <row r="8" spans="3:14">
      <c r="C8" s="10" t="s">
        <v>183</v>
      </c>
      <c r="D8" s="10" t="s">
        <v>184</v>
      </c>
      <c r="E8" s="12">
        <f>'Lap 1 data'!$CC9</f>
        <v>11.4001025160509</v>
      </c>
      <c r="F8" s="12">
        <f>'Lap 2 data'!$CC9</f>
        <v>11.645829038635041</v>
      </c>
      <c r="G8" s="12">
        <f>'Lap 3 data'!$CC9</f>
        <v>11.764842668131678</v>
      </c>
      <c r="H8" s="12">
        <f>'Lap 4 data'!$CC9</f>
        <v>11.803912145234946</v>
      </c>
      <c r="I8" s="12">
        <f t="shared" si="1"/>
        <v>11.738194617333889</v>
      </c>
      <c r="J8" s="42">
        <f t="shared" si="0"/>
        <v>8.2341703325595789E-2</v>
      </c>
    </row>
    <row r="9" spans="3:14">
      <c r="C9" s="10" t="s">
        <v>2</v>
      </c>
      <c r="D9" s="10" t="s">
        <v>189</v>
      </c>
      <c r="E9" s="12">
        <f>'Lap 1 data'!CE5</f>
        <v>13582.598490316608</v>
      </c>
      <c r="F9" s="12">
        <f>'Lap 2 data'!CE5</f>
        <v>12212.125758003911</v>
      </c>
      <c r="G9" s="12">
        <f>'Lap 3 data'!CE5</f>
        <v>12047.852328719453</v>
      </c>
      <c r="H9" s="12">
        <f>'Lap 4 data'!CE5</f>
        <v>11803.886980495226</v>
      </c>
      <c r="I9" s="12">
        <f t="shared" si="1"/>
        <v>12021.288355739531</v>
      </c>
      <c r="J9" s="42">
        <f t="shared" si="0"/>
        <v>205.41168019570117</v>
      </c>
      <c r="N9" s="40"/>
    </row>
    <row r="10" spans="3:14">
      <c r="C10" s="10" t="s">
        <v>3</v>
      </c>
      <c r="D10" s="10" t="s">
        <v>189</v>
      </c>
      <c r="E10" s="12">
        <f>'Lap 1 data'!CF5</f>
        <v>3936.4065605055152</v>
      </c>
      <c r="F10" s="12">
        <f>'Lap 2 data'!CF5</f>
        <v>4212.8386685880068</v>
      </c>
      <c r="G10" s="12">
        <f>'Lap 3 data'!CF5</f>
        <v>4124.2243766530646</v>
      </c>
      <c r="H10" s="12">
        <f>'Lap 4 data'!CF5</f>
        <v>4221.7997529749982</v>
      </c>
      <c r="I10" s="12">
        <f t="shared" si="1"/>
        <v>4186.2875994053566</v>
      </c>
      <c r="J10" s="42">
        <f t="shared" si="0"/>
        <v>53.934756624592467</v>
      </c>
    </row>
    <row r="11" spans="3:14">
      <c r="C11" s="10" t="s">
        <v>415</v>
      </c>
      <c r="D11" s="10" t="s">
        <v>189</v>
      </c>
      <c r="E11" s="12">
        <f>'Lap 1 data'!CG5</f>
        <v>32.059568113706888</v>
      </c>
      <c r="F11" s="12">
        <f>'Lap 2 data'!CG5</f>
        <v>48.847307175128499</v>
      </c>
      <c r="G11" s="12">
        <f>'Lap 3 data'!CG5</f>
        <v>147.59393263298145</v>
      </c>
      <c r="H11" s="12">
        <f>'Lap 4 data'!CG5</f>
        <v>378.6621994389202</v>
      </c>
      <c r="I11" s="12">
        <f>AVERAGE(F11)</f>
        <v>48.847307175128499</v>
      </c>
      <c r="J11" s="42"/>
    </row>
    <row r="12" spans="3:14">
      <c r="C12" s="10" t="s">
        <v>6</v>
      </c>
      <c r="D12" s="10" t="s">
        <v>189</v>
      </c>
      <c r="E12" s="12">
        <f>'Lap 1 data'!CH5</f>
        <v>2110.4795010735279</v>
      </c>
      <c r="F12" s="12">
        <f>'Lap 2 data'!CH5</f>
        <v>1916.5414143032317</v>
      </c>
      <c r="G12" s="12">
        <f>'Lap 3 data'!CH5</f>
        <v>1923.8281075116281</v>
      </c>
      <c r="H12" s="12">
        <f>'Lap 4 data'!CH5</f>
        <v>1923.4912506109761</v>
      </c>
      <c r="I12" s="12">
        <f t="shared" si="1"/>
        <v>1921.2869241419451</v>
      </c>
      <c r="J12" s="42">
        <f t="shared" si="0"/>
        <v>4.1131819636524334</v>
      </c>
    </row>
    <row r="13" spans="3:14">
      <c r="C13" s="10" t="s">
        <v>2</v>
      </c>
      <c r="D13" s="10" t="s">
        <v>185</v>
      </c>
      <c r="E13" s="22">
        <f>'Lap 1 data'!CK5</f>
        <v>390.59772039024529</v>
      </c>
      <c r="F13" s="22">
        <f>'Lap 2 data'!CK5</f>
        <v>365.02018779355802</v>
      </c>
      <c r="G13" s="22">
        <f>'Lap 3 data'!CK5</f>
        <v>360.59163199945704</v>
      </c>
      <c r="H13" s="22">
        <f>'Lap 4 data'!CK5</f>
        <v>353.447315561984</v>
      </c>
      <c r="I13" s="12">
        <f t="shared" si="1"/>
        <v>359.68637845166631</v>
      </c>
      <c r="J13" s="42">
        <f t="shared" si="0"/>
        <v>5.8393026905174086</v>
      </c>
    </row>
    <row r="14" spans="3:14">
      <c r="C14" s="10" t="s">
        <v>3</v>
      </c>
      <c r="D14" s="10" t="s">
        <v>185</v>
      </c>
      <c r="E14" s="22">
        <f>'Lap 1 data'!CL5</f>
        <v>113.20009423519522</v>
      </c>
      <c r="F14" s="22">
        <f>'Lap 2 data'!CL5</f>
        <v>125.92166117713712</v>
      </c>
      <c r="G14" s="22">
        <f>'Lap 3 data'!CL5</f>
        <v>123.4378342407306</v>
      </c>
      <c r="H14" s="22">
        <f>'Lap 4 data'!CL5</f>
        <v>126.4146117287423</v>
      </c>
      <c r="I14" s="12">
        <f t="shared" si="1"/>
        <v>125.25803571553668</v>
      </c>
      <c r="J14" s="42">
        <f t="shared" si="0"/>
        <v>1.5954936910695929</v>
      </c>
    </row>
    <row r="15" spans="3:14">
      <c r="C15" s="10" t="s">
        <v>415</v>
      </c>
      <c r="D15" s="10" t="s">
        <v>185</v>
      </c>
      <c r="E15" s="22">
        <f>'Lap 1 data'!CM5</f>
        <v>0.92194392927371371</v>
      </c>
      <c r="F15" s="22">
        <f>'Lap 2 data'!CM5</f>
        <v>1.4600450070364657</v>
      </c>
      <c r="G15" s="22">
        <f>'Lap 3 data'!CM5</f>
        <v>4.4174791978880021</v>
      </c>
      <c r="H15" s="22">
        <f>'Lap 4 data'!CM5</f>
        <v>11.338395404635422</v>
      </c>
      <c r="I15" s="12">
        <f>AVERAGE(F15)</f>
        <v>1.4600450070364657</v>
      </c>
      <c r="J15" s="42"/>
    </row>
    <row r="16" spans="3:14">
      <c r="C16" s="10" t="s">
        <v>6</v>
      </c>
      <c r="D16" s="10" t="s">
        <v>185</v>
      </c>
      <c r="E16" s="22">
        <f>'Lap 1 data'!CN5</f>
        <v>60.691515149870767</v>
      </c>
      <c r="F16" s="22">
        <f>'Lap 2 data'!CN5</f>
        <v>57.285383464430012</v>
      </c>
      <c r="G16" s="22">
        <f>'Lap 3 data'!CN5</f>
        <v>57.580081332867636</v>
      </c>
      <c r="H16" s="22">
        <f>'Lap 4 data'!CN5</f>
        <v>57.595673370882274</v>
      </c>
      <c r="I16" s="12">
        <f t="shared" si="1"/>
        <v>57.487046056059974</v>
      </c>
      <c r="J16" s="42">
        <f t="shared" si="0"/>
        <v>0.17481884497830033</v>
      </c>
    </row>
    <row r="17" spans="3:10">
      <c r="C17" s="10" t="s">
        <v>2</v>
      </c>
      <c r="D17" s="10" t="s">
        <v>413</v>
      </c>
      <c r="E17" s="22">
        <f>'Lap 1 data'!CE8</f>
        <v>505.57449936178489</v>
      </c>
      <c r="F17" s="22">
        <f>'Lap 2 data'!CE8</f>
        <v>478.30825885515316</v>
      </c>
      <c r="G17" s="22">
        <f>'Lap 3 data'!CE8</f>
        <v>471.87421620817855</v>
      </c>
      <c r="H17" s="22">
        <f>'Lap 4 data'!CE8</f>
        <v>462.31890673606301</v>
      </c>
      <c r="I17" s="12">
        <f t="shared" si="1"/>
        <v>470.83379393313157</v>
      </c>
      <c r="J17" s="42">
        <f t="shared" si="0"/>
        <v>8.0452908076645304</v>
      </c>
    </row>
    <row r="18" spans="3:10">
      <c r="C18" s="10" t="s">
        <v>3</v>
      </c>
      <c r="D18" s="10" t="s">
        <v>413</v>
      </c>
      <c r="E18" s="22">
        <f>'Lap 1 data'!CF8</f>
        <v>146.52179975214975</v>
      </c>
      <c r="F18" s="22">
        <f>'Lap 2 data'!CF8</f>
        <v>165.00284785303026</v>
      </c>
      <c r="G18" s="22">
        <f>'Lap 3 data'!CF8</f>
        <v>161.53212141891169</v>
      </c>
      <c r="H18" s="22">
        <f>'Lap 4 data'!CF8</f>
        <v>165.35382365818742</v>
      </c>
      <c r="I18" s="12">
        <f t="shared" si="1"/>
        <v>163.96293097670977</v>
      </c>
      <c r="J18" s="42">
        <f t="shared" si="0"/>
        <v>2.1124446344614616</v>
      </c>
    </row>
    <row r="19" spans="3:10">
      <c r="C19" s="10" t="s">
        <v>415</v>
      </c>
      <c r="D19" s="10" t="s">
        <v>413</v>
      </c>
      <c r="E19" s="22">
        <f>'Lap 1 data'!CG8</f>
        <v>1.1933283686768674</v>
      </c>
      <c r="F19" s="22">
        <f>'Lap 2 data'!CG8</f>
        <v>1.9131861976925331</v>
      </c>
      <c r="G19" s="22">
        <f>'Lap 3 data'!CG8</f>
        <v>5.7807623614584402</v>
      </c>
      <c r="H19" s="22">
        <f>'Lap 4 data'!CG8</f>
        <v>14.830936144691041</v>
      </c>
      <c r="I19" s="12">
        <f>AVERAGE(F19)</f>
        <v>1.9131861976925331</v>
      </c>
      <c r="J19" s="42"/>
    </row>
    <row r="20" spans="3:10">
      <c r="C20" s="10" t="s">
        <v>6</v>
      </c>
      <c r="D20" s="10" t="s">
        <v>413</v>
      </c>
      <c r="E20" s="22">
        <f>'Lap 1 data'!CH8</f>
        <v>78.556736984403543</v>
      </c>
      <c r="F20" s="22">
        <f>'Lap 2 data'!CH8</f>
        <v>75.064538726876577</v>
      </c>
      <c r="G20" s="22">
        <f>'Lap 3 data'!CH8</f>
        <v>75.349934210872092</v>
      </c>
      <c r="H20" s="22">
        <f>'Lap 4 data'!CH8</f>
        <v>75.33674064892989</v>
      </c>
      <c r="I20" s="12">
        <f t="shared" si="1"/>
        <v>75.250404528892844</v>
      </c>
      <c r="J20" s="42">
        <f t="shared" si="0"/>
        <v>0.16109962690380694</v>
      </c>
    </row>
    <row r="21" spans="3:10">
      <c r="C21" s="10" t="s">
        <v>414</v>
      </c>
      <c r="D21" s="10" t="s">
        <v>189</v>
      </c>
      <c r="E21" s="12">
        <f>'Lap 1 data'!CI5</f>
        <v>6124.651987810741</v>
      </c>
      <c r="F21" s="12">
        <f>'Lap 2 data'!CI5</f>
        <v>6222.3575857096985</v>
      </c>
      <c r="G21" s="12">
        <f>'Lap 3 data'!CI5</f>
        <v>6239.9010340605146</v>
      </c>
      <c r="H21" s="12">
        <f>'Lap 4 data'!CI5</f>
        <v>6570.5528687607857</v>
      </c>
      <c r="I21" s="12">
        <f>AVERAGE(F21,G21)</f>
        <v>6231.1293098851065</v>
      </c>
      <c r="J21" s="42">
        <f>STDEV(F21,G21)</f>
        <v>12.405091294053024</v>
      </c>
    </row>
    <row r="22" spans="3:10">
      <c r="C22" s="10" t="s">
        <v>414</v>
      </c>
      <c r="D22" s="10" t="s">
        <v>185</v>
      </c>
      <c r="E22" s="22">
        <f>'Lap 1 data'!$CO5</f>
        <v>174.81355331433971</v>
      </c>
      <c r="F22" s="22">
        <f>'Lap 2 data'!$CO5</f>
        <v>184.66708964860359</v>
      </c>
      <c r="G22" s="22">
        <f>'Lap 3 data'!$CO5</f>
        <v>185.43539477148622</v>
      </c>
      <c r="H22" s="22">
        <f>'Lap 4 data'!$CO5</f>
        <v>195.34868050425999</v>
      </c>
      <c r="I22" s="41">
        <f>AVERAGE(F22,G22)</f>
        <v>185.0512422100449</v>
      </c>
      <c r="J22" s="42">
        <f>STDEV(F22,G22)</f>
        <v>0.54327376240249015</v>
      </c>
    </row>
    <row r="23" spans="3:10">
      <c r="C23" s="10" t="s">
        <v>414</v>
      </c>
      <c r="D23" s="10" t="s">
        <v>413</v>
      </c>
      <c r="E23" s="22">
        <f>'Lap 1 data'!$CI8</f>
        <v>226.27186510523018</v>
      </c>
      <c r="F23" s="22">
        <f>'Lap 2 data'!$CI8</f>
        <v>241.98057277759938</v>
      </c>
      <c r="G23" s="22">
        <f>'Lap 3 data'!$CI8</f>
        <v>242.66281799124221</v>
      </c>
      <c r="H23" s="22">
        <f>'Lap 4 data'!$CI8</f>
        <v>255.52150045180835</v>
      </c>
      <c r="I23" s="12">
        <f>AVERAGE(F23,G23)</f>
        <v>242.32169538442079</v>
      </c>
      <c r="J23" s="42">
        <f>STDEV(F23,G23)</f>
        <v>0.48242021699890969</v>
      </c>
    </row>
    <row r="24" spans="3:10">
      <c r="C24" s="20" t="s">
        <v>52</v>
      </c>
      <c r="D24" s="20" t="s">
        <v>186</v>
      </c>
      <c r="E24" s="12">
        <f>'Lap 1 data'!BH5</f>
        <v>0.87037313432835806</v>
      </c>
      <c r="F24" s="12">
        <f>'Lap 2 data'!BH5</f>
        <v>0.85702127659574501</v>
      </c>
      <c r="G24" s="12">
        <f>'Lap 3 data'!BH5</f>
        <v>0.86092198581560264</v>
      </c>
      <c r="H24" s="12">
        <f>'Lap 4 data'!BH5</f>
        <v>0.85510638297872332</v>
      </c>
      <c r="I24" s="12">
        <f t="shared" si="1"/>
        <v>0.85768321513002377</v>
      </c>
      <c r="J24" s="42">
        <f t="shared" si="0"/>
        <v>2.963769737420895E-3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4"/>
  <sheetViews>
    <sheetView workbookViewId="0">
      <selection activeCell="D147" sqref="D147"/>
    </sheetView>
  </sheetViews>
  <sheetFormatPr defaultRowHeight="14.4"/>
  <cols>
    <col min="1" max="1" width="11.6640625" bestFit="1" customWidth="1"/>
    <col min="2" max="4" width="13.33203125" bestFit="1" customWidth="1"/>
  </cols>
  <sheetData>
    <row r="1" spans="1:4">
      <c r="A1" s="6" t="s">
        <v>164</v>
      </c>
      <c r="B1" s="6" t="s">
        <v>165</v>
      </c>
      <c r="C1" s="6" t="s">
        <v>166</v>
      </c>
      <c r="D1" s="6" t="s">
        <v>167</v>
      </c>
    </row>
    <row r="2" spans="1:4">
      <c r="A2" s="6" t="s">
        <v>506</v>
      </c>
      <c r="B2" s="6" t="s">
        <v>505</v>
      </c>
      <c r="C2" s="21" t="s">
        <v>507</v>
      </c>
      <c r="D2" s="21" t="s">
        <v>508</v>
      </c>
    </row>
    <row r="3" spans="1:4">
      <c r="A3" s="6" t="s">
        <v>168</v>
      </c>
      <c r="B3" s="6" t="s">
        <v>168</v>
      </c>
      <c r="C3" s="6" t="s">
        <v>168</v>
      </c>
      <c r="D3" s="6" t="s">
        <v>168</v>
      </c>
    </row>
    <row r="4" spans="1:4">
      <c r="A4">
        <f>'Raw Data'!$AY45</f>
        <v>0.5</v>
      </c>
      <c r="B4">
        <f>'Raw Data'!$AY178</f>
        <v>34.200000000000003</v>
      </c>
      <c r="C4">
        <f>'Raw Data'!$AY318</f>
        <v>36.4</v>
      </c>
      <c r="D4">
        <f>'Raw Data'!$AY458</f>
        <v>36.5</v>
      </c>
    </row>
    <row r="5" spans="1:4">
      <c r="A5">
        <f>'Raw Data'!$AY46</f>
        <v>3.4</v>
      </c>
      <c r="B5">
        <f>'Raw Data'!$AY179</f>
        <v>33.9</v>
      </c>
      <c r="C5">
        <f>'Raw Data'!$AY319</f>
        <v>36</v>
      </c>
      <c r="D5">
        <f>'Raw Data'!$AY459</f>
        <v>35.9</v>
      </c>
    </row>
    <row r="6" spans="1:4">
      <c r="A6">
        <f>'Raw Data'!$AY47</f>
        <v>8.5</v>
      </c>
      <c r="B6">
        <f>'Raw Data'!$AY180</f>
        <v>34</v>
      </c>
      <c r="C6">
        <f>'Raw Data'!$AY320</f>
        <v>36.200000000000003</v>
      </c>
      <c r="D6">
        <f>'Raw Data'!$AY460</f>
        <v>35.799999999999997</v>
      </c>
    </row>
    <row r="7" spans="1:4">
      <c r="A7">
        <f>'Raw Data'!$AY48</f>
        <v>14.8</v>
      </c>
      <c r="B7">
        <f>'Raw Data'!$AY181</f>
        <v>34.4</v>
      </c>
      <c r="C7">
        <f>'Raw Data'!$AY321</f>
        <v>36.4</v>
      </c>
      <c r="D7">
        <f>'Raw Data'!$AY461</f>
        <v>36.299999999999997</v>
      </c>
    </row>
    <row r="8" spans="1:4">
      <c r="A8">
        <f>'Raw Data'!$AY49</f>
        <v>20.9</v>
      </c>
      <c r="B8">
        <f>'Raw Data'!$AY182</f>
        <v>35.200000000000003</v>
      </c>
      <c r="C8">
        <f>'Raw Data'!$AY322</f>
        <v>37.200000000000003</v>
      </c>
      <c r="D8">
        <f>'Raw Data'!$AY462</f>
        <v>37.5</v>
      </c>
    </row>
    <row r="9" spans="1:4">
      <c r="A9">
        <f>'Raw Data'!$AY50</f>
        <v>26.1</v>
      </c>
      <c r="B9">
        <f>'Raw Data'!$AY183</f>
        <v>36.299999999999997</v>
      </c>
      <c r="C9">
        <f>'Raw Data'!$AY323</f>
        <v>37.299999999999997</v>
      </c>
      <c r="D9">
        <f>'Raw Data'!$AY463</f>
        <v>38.299999999999997</v>
      </c>
    </row>
    <row r="10" spans="1:4">
      <c r="A10">
        <f>'Raw Data'!$AY51</f>
        <v>30.6</v>
      </c>
      <c r="B10">
        <f>'Raw Data'!$AY184</f>
        <v>37.6</v>
      </c>
      <c r="C10">
        <f>'Raw Data'!$AY324</f>
        <v>37.799999999999997</v>
      </c>
      <c r="D10">
        <f>'Raw Data'!$AY464</f>
        <v>39.9</v>
      </c>
    </row>
    <row r="11" spans="1:4">
      <c r="A11">
        <f>'Raw Data'!$AY52</f>
        <v>34.200000000000003</v>
      </c>
      <c r="B11">
        <f>'Raw Data'!$AY185</f>
        <v>38.4</v>
      </c>
      <c r="C11">
        <f>'Raw Data'!$AY325</f>
        <v>39.1</v>
      </c>
      <c r="D11">
        <f>'Raw Data'!$AY465</f>
        <v>40.6</v>
      </c>
    </row>
    <row r="12" spans="1:4">
      <c r="A12">
        <f>'Raw Data'!$AY53</f>
        <v>37.5</v>
      </c>
      <c r="B12">
        <f>'Raw Data'!$AY186</f>
        <v>39.200000000000003</v>
      </c>
      <c r="C12">
        <f>'Raw Data'!$AY326</f>
        <v>40.6</v>
      </c>
      <c r="D12">
        <f>'Raw Data'!$AY466</f>
        <v>41.7</v>
      </c>
    </row>
    <row r="13" spans="1:4">
      <c r="A13">
        <f>'Raw Data'!$AY54</f>
        <v>40.700000000000003</v>
      </c>
      <c r="B13">
        <f>'Raw Data'!$AY187</f>
        <v>40.200000000000003</v>
      </c>
      <c r="C13">
        <f>'Raw Data'!$AY327</f>
        <v>41.9</v>
      </c>
      <c r="D13">
        <f>'Raw Data'!$AY467</f>
        <v>43.4</v>
      </c>
    </row>
    <row r="14" spans="1:4">
      <c r="A14">
        <f>'Raw Data'!$AY55</f>
        <v>42.4</v>
      </c>
      <c r="B14">
        <f>'Raw Data'!$AY188</f>
        <v>41.2</v>
      </c>
      <c r="C14">
        <f>'Raw Data'!$AY328</f>
        <v>42.9</v>
      </c>
      <c r="D14">
        <f>'Raw Data'!$AY468</f>
        <v>44.4</v>
      </c>
    </row>
    <row r="15" spans="1:4">
      <c r="A15">
        <f>'Raw Data'!$AY56</f>
        <v>44.7</v>
      </c>
      <c r="B15">
        <f>'Raw Data'!$AY189</f>
        <v>42.2</v>
      </c>
      <c r="C15">
        <f>'Raw Data'!$AY329</f>
        <v>43.9</v>
      </c>
      <c r="D15">
        <f>'Raw Data'!$AY469</f>
        <v>45.2</v>
      </c>
    </row>
    <row r="16" spans="1:4">
      <c r="A16">
        <f>'Raw Data'!$AY57</f>
        <v>46.6</v>
      </c>
      <c r="B16">
        <f>'Raw Data'!$AY190</f>
        <v>43.5</v>
      </c>
      <c r="C16">
        <f>'Raw Data'!$AY330</f>
        <v>44.5</v>
      </c>
      <c r="D16">
        <f>'Raw Data'!$AY470</f>
        <v>45.6</v>
      </c>
    </row>
    <row r="17" spans="1:4">
      <c r="A17">
        <f>'Raw Data'!$AY58</f>
        <v>47.3</v>
      </c>
      <c r="B17">
        <f>'Raw Data'!$AY191</f>
        <v>44.3</v>
      </c>
      <c r="C17">
        <f>'Raw Data'!$AY331</f>
        <v>43.9</v>
      </c>
      <c r="D17">
        <f>'Raw Data'!$AY471</f>
        <v>44.7</v>
      </c>
    </row>
    <row r="18" spans="1:4">
      <c r="A18">
        <f>'Raw Data'!$AY59</f>
        <v>47.4</v>
      </c>
      <c r="B18">
        <f>'Raw Data'!$AY192</f>
        <v>43.7</v>
      </c>
      <c r="C18">
        <f>'Raw Data'!$AY332</f>
        <v>40.9</v>
      </c>
      <c r="D18">
        <f>'Raw Data'!$AY472</f>
        <v>42.5</v>
      </c>
    </row>
    <row r="19" spans="1:4">
      <c r="A19">
        <f>'Raw Data'!$AY60</f>
        <v>47.2</v>
      </c>
      <c r="B19">
        <f>'Raw Data'!$AY193</f>
        <v>41.2</v>
      </c>
      <c r="C19">
        <f>'Raw Data'!$AY333</f>
        <v>36.799999999999997</v>
      </c>
      <c r="D19">
        <f>'Raw Data'!$AY473</f>
        <v>38.299999999999997</v>
      </c>
    </row>
    <row r="20" spans="1:4">
      <c r="A20">
        <f>'Raw Data'!$AY61</f>
        <v>46.3</v>
      </c>
      <c r="B20">
        <f>'Raw Data'!$AY194</f>
        <v>37.700000000000003</v>
      </c>
      <c r="C20">
        <f>'Raw Data'!$AY334</f>
        <v>34.1</v>
      </c>
      <c r="D20">
        <f>'Raw Data'!$AY474</f>
        <v>35.1</v>
      </c>
    </row>
    <row r="21" spans="1:4">
      <c r="A21">
        <f>'Raw Data'!$AY62</f>
        <v>44.7</v>
      </c>
      <c r="B21">
        <f>'Raw Data'!$AY195</f>
        <v>34.1</v>
      </c>
      <c r="C21">
        <f>'Raw Data'!$AY335</f>
        <v>31.7</v>
      </c>
      <c r="D21">
        <f>'Raw Data'!$AY475</f>
        <v>33.200000000000003</v>
      </c>
    </row>
    <row r="22" spans="1:4">
      <c r="A22">
        <f>'Raw Data'!$AY63</f>
        <v>42.6</v>
      </c>
      <c r="B22">
        <f>'Raw Data'!$AY196</f>
        <v>31.6</v>
      </c>
      <c r="C22">
        <f>'Raw Data'!$AY336</f>
        <v>31.6</v>
      </c>
      <c r="D22">
        <f>'Raw Data'!$AY476</f>
        <v>33.4</v>
      </c>
    </row>
    <row r="23" spans="1:4">
      <c r="A23">
        <f>'Raw Data'!$AY64</f>
        <v>40.200000000000003</v>
      </c>
      <c r="B23">
        <f>'Raw Data'!$AY197</f>
        <v>30.9</v>
      </c>
      <c r="C23">
        <f>'Raw Data'!$AY337</f>
        <v>31.5</v>
      </c>
      <c r="D23">
        <f>'Raw Data'!$AY477</f>
        <v>32.5</v>
      </c>
    </row>
    <row r="24" spans="1:4">
      <c r="A24">
        <f>'Raw Data'!$AY65</f>
        <v>38.700000000000003</v>
      </c>
      <c r="B24">
        <f>'Raw Data'!$AY198</f>
        <v>30.3</v>
      </c>
      <c r="C24">
        <f>'Raw Data'!$AY338</f>
        <v>30.5</v>
      </c>
      <c r="D24">
        <f>'Raw Data'!$AY478</f>
        <v>31.2</v>
      </c>
    </row>
    <row r="25" spans="1:4">
      <c r="A25">
        <f>'Raw Data'!$AY66</f>
        <v>37.299999999999997</v>
      </c>
      <c r="B25">
        <f>'Raw Data'!$AY199</f>
        <v>29.2</v>
      </c>
      <c r="C25">
        <f>'Raw Data'!$AY339</f>
        <v>30.1</v>
      </c>
      <c r="D25">
        <f>'Raw Data'!$AY479</f>
        <v>30.1</v>
      </c>
    </row>
    <row r="26" spans="1:4">
      <c r="A26">
        <f>'Raw Data'!$AY67</f>
        <v>36.4</v>
      </c>
      <c r="B26">
        <f>'Raw Data'!$AY200</f>
        <v>28.2</v>
      </c>
      <c r="C26">
        <f>'Raw Data'!$AY340</f>
        <v>29.3</v>
      </c>
      <c r="D26">
        <f>'Raw Data'!$AY480</f>
        <v>28.7</v>
      </c>
    </row>
    <row r="27" spans="1:4">
      <c r="A27">
        <f>'Raw Data'!$AY68</f>
        <v>35.799999999999997</v>
      </c>
      <c r="B27">
        <f>'Raw Data'!$AY201</f>
        <v>27.3</v>
      </c>
      <c r="C27">
        <f>'Raw Data'!$AY341</f>
        <v>28.2</v>
      </c>
      <c r="D27">
        <f>'Raw Data'!$AY481</f>
        <v>27.6</v>
      </c>
    </row>
    <row r="28" spans="1:4">
      <c r="A28">
        <f>'Raw Data'!$AY69</f>
        <v>34.799999999999997</v>
      </c>
      <c r="B28">
        <f>'Raw Data'!$AY202</f>
        <v>26.5</v>
      </c>
      <c r="C28">
        <f>'Raw Data'!$AY342</f>
        <v>27.3</v>
      </c>
      <c r="D28">
        <f>'Raw Data'!$AY482</f>
        <v>26.5</v>
      </c>
    </row>
    <row r="29" spans="1:4">
      <c r="A29">
        <f>'Raw Data'!$AY70</f>
        <v>32.799999999999997</v>
      </c>
      <c r="B29">
        <f>'Raw Data'!$AY203</f>
        <v>25.3</v>
      </c>
      <c r="C29">
        <f>'Raw Data'!$AY343</f>
        <v>26</v>
      </c>
      <c r="D29">
        <f>'Raw Data'!$AY483</f>
        <v>25.4</v>
      </c>
    </row>
    <row r="30" spans="1:4">
      <c r="A30">
        <f>'Raw Data'!$AY71</f>
        <v>30.2</v>
      </c>
      <c r="B30">
        <f>'Raw Data'!$AY204</f>
        <v>24.4</v>
      </c>
      <c r="C30">
        <f>'Raw Data'!$AY344</f>
        <v>23.7</v>
      </c>
      <c r="D30">
        <f>'Raw Data'!$AY484</f>
        <v>23.9</v>
      </c>
    </row>
    <row r="31" spans="1:4">
      <c r="A31">
        <f>'Raw Data'!$AY72</f>
        <v>26.5</v>
      </c>
      <c r="B31">
        <f>'Raw Data'!$AY205</f>
        <v>24.1</v>
      </c>
      <c r="C31">
        <f>'Raw Data'!$AY345</f>
        <v>21.4</v>
      </c>
      <c r="D31">
        <f>'Raw Data'!$AY485</f>
        <v>22.4</v>
      </c>
    </row>
    <row r="32" spans="1:4">
      <c r="A32">
        <f>'Raw Data'!$AY73</f>
        <v>24.2</v>
      </c>
      <c r="B32">
        <f>'Raw Data'!$AY206</f>
        <v>23.7</v>
      </c>
      <c r="C32">
        <f>'Raw Data'!$AY346</f>
        <v>19.600000000000001</v>
      </c>
      <c r="D32">
        <f>'Raw Data'!$AY486</f>
        <v>20.8</v>
      </c>
    </row>
    <row r="33" spans="1:4">
      <c r="A33">
        <f>'Raw Data'!$AY74</f>
        <v>23.7</v>
      </c>
      <c r="B33">
        <f>'Raw Data'!$AY207</f>
        <v>23.3</v>
      </c>
      <c r="C33">
        <f>'Raw Data'!$AY347</f>
        <v>19.3</v>
      </c>
      <c r="D33">
        <f>'Raw Data'!$AY487</f>
        <v>19.3</v>
      </c>
    </row>
    <row r="34" spans="1:4">
      <c r="A34">
        <f>'Raw Data'!$AY75</f>
        <v>24.7</v>
      </c>
      <c r="B34">
        <f>'Raw Data'!$AY208</f>
        <v>22.8</v>
      </c>
      <c r="C34">
        <f>'Raw Data'!$AY348</f>
        <v>20.100000000000001</v>
      </c>
      <c r="D34">
        <f>'Raw Data'!$AY488</f>
        <v>19.100000000000001</v>
      </c>
    </row>
    <row r="35" spans="1:4">
      <c r="A35">
        <f>'Raw Data'!$AY76</f>
        <v>27.4</v>
      </c>
      <c r="B35">
        <f>'Raw Data'!$AY209</f>
        <v>22.5</v>
      </c>
      <c r="C35">
        <f>'Raw Data'!$AY349</f>
        <v>21.6</v>
      </c>
      <c r="D35">
        <f>'Raw Data'!$AY489</f>
        <v>19.8</v>
      </c>
    </row>
    <row r="36" spans="1:4">
      <c r="A36">
        <f>'Raw Data'!$AY77</f>
        <v>31.6</v>
      </c>
      <c r="B36">
        <f>'Raw Data'!$AY210</f>
        <v>21.7</v>
      </c>
      <c r="C36">
        <f>'Raw Data'!$AY350</f>
        <v>23.4</v>
      </c>
      <c r="D36">
        <f>'Raw Data'!$AY490</f>
        <v>20.3</v>
      </c>
    </row>
    <row r="37" spans="1:4">
      <c r="A37">
        <f>'Raw Data'!$AY78</f>
        <v>34.5</v>
      </c>
      <c r="B37">
        <f>'Raw Data'!$AY211</f>
        <v>21.7</v>
      </c>
      <c r="C37">
        <f>'Raw Data'!$AY351</f>
        <v>27.3</v>
      </c>
      <c r="D37">
        <f>'Raw Data'!$AY491</f>
        <v>22.6</v>
      </c>
    </row>
    <row r="38" spans="1:4">
      <c r="A38">
        <f>'Raw Data'!$AY79</f>
        <v>35.4</v>
      </c>
      <c r="B38">
        <f>'Raw Data'!$AY212</f>
        <v>22.2</v>
      </c>
      <c r="C38">
        <f>'Raw Data'!$AY352</f>
        <v>29.6</v>
      </c>
      <c r="D38">
        <f>'Raw Data'!$AY492</f>
        <v>24.9</v>
      </c>
    </row>
    <row r="39" spans="1:4">
      <c r="A39">
        <f>'Raw Data'!$AY80</f>
        <v>38.4</v>
      </c>
      <c r="B39">
        <f>'Raw Data'!$AY213</f>
        <v>25.2</v>
      </c>
      <c r="C39">
        <f>'Raw Data'!$AY353</f>
        <v>29.8</v>
      </c>
      <c r="D39">
        <f>'Raw Data'!$AY493</f>
        <v>26.6</v>
      </c>
    </row>
    <row r="40" spans="1:4">
      <c r="A40">
        <f>'Raw Data'!$AY81</f>
        <v>39.799999999999997</v>
      </c>
      <c r="B40">
        <f>'Raw Data'!$AY214</f>
        <v>29.7</v>
      </c>
      <c r="C40">
        <f>'Raw Data'!$AY354</f>
        <v>30.6</v>
      </c>
      <c r="D40">
        <f>'Raw Data'!$AY494</f>
        <v>28.3</v>
      </c>
    </row>
    <row r="41" spans="1:4">
      <c r="A41">
        <f>'Raw Data'!$AY82</f>
        <v>39.799999999999997</v>
      </c>
      <c r="B41">
        <f>'Raw Data'!$AY215</f>
        <v>29.8</v>
      </c>
      <c r="C41">
        <f>'Raw Data'!$AY355</f>
        <v>30.7</v>
      </c>
      <c r="D41">
        <f>'Raw Data'!$AY495</f>
        <v>29.3</v>
      </c>
    </row>
    <row r="42" spans="1:4">
      <c r="A42">
        <f>'Raw Data'!$AY83</f>
        <v>40</v>
      </c>
      <c r="B42">
        <f>'Raw Data'!$AY216</f>
        <v>30.3</v>
      </c>
      <c r="C42">
        <f>'Raw Data'!$AY356</f>
        <v>30.1</v>
      </c>
      <c r="D42">
        <f>'Raw Data'!$AY496</f>
        <v>30</v>
      </c>
    </row>
    <row r="43" spans="1:4">
      <c r="A43">
        <f>'Raw Data'!$AY84</f>
        <v>40.4</v>
      </c>
      <c r="B43">
        <f>'Raw Data'!$AY217</f>
        <v>30.6</v>
      </c>
      <c r="C43">
        <f>'Raw Data'!$AY357</f>
        <v>29.9</v>
      </c>
      <c r="D43">
        <f>'Raw Data'!$AY497</f>
        <v>30.7</v>
      </c>
    </row>
    <row r="44" spans="1:4">
      <c r="A44">
        <f>'Raw Data'!$AY85</f>
        <v>39</v>
      </c>
      <c r="B44">
        <f>'Raw Data'!$AY218</f>
        <v>31.5</v>
      </c>
      <c r="C44">
        <f>'Raw Data'!$AY358</f>
        <v>29.9</v>
      </c>
      <c r="D44">
        <f>'Raw Data'!$AY498</f>
        <v>30.9</v>
      </c>
    </row>
    <row r="45" spans="1:4">
      <c r="A45">
        <f>'Raw Data'!$AY86</f>
        <v>37.1</v>
      </c>
      <c r="B45">
        <f>'Raw Data'!$AY219</f>
        <v>31.5</v>
      </c>
      <c r="C45">
        <f>'Raw Data'!$AY359</f>
        <v>30.1</v>
      </c>
      <c r="D45">
        <f>'Raw Data'!$AY499</f>
        <v>31.4</v>
      </c>
    </row>
    <row r="46" spans="1:4">
      <c r="A46">
        <f>'Raw Data'!$AY87</f>
        <v>35.6</v>
      </c>
      <c r="B46">
        <f>'Raw Data'!$AY220</f>
        <v>31.5</v>
      </c>
      <c r="C46">
        <f>'Raw Data'!$AY360</f>
        <v>30.6</v>
      </c>
      <c r="D46">
        <f>'Raw Data'!$AY500</f>
        <v>32.1</v>
      </c>
    </row>
    <row r="47" spans="1:4">
      <c r="A47">
        <f>'Raw Data'!$AY88</f>
        <v>35.4</v>
      </c>
      <c r="B47">
        <f>'Raw Data'!$AY221</f>
        <v>32.299999999999997</v>
      </c>
      <c r="C47">
        <f>'Raw Data'!$AY361</f>
        <v>31.1</v>
      </c>
      <c r="D47">
        <f>'Raw Data'!$AY501</f>
        <v>34.1</v>
      </c>
    </row>
    <row r="48" spans="1:4">
      <c r="A48">
        <f>'Raw Data'!$AY89</f>
        <v>35.700000000000003</v>
      </c>
      <c r="B48">
        <f>'Raw Data'!$AY222</f>
        <v>34.6</v>
      </c>
      <c r="C48">
        <f>'Raw Data'!$AY362</f>
        <v>33.200000000000003</v>
      </c>
      <c r="D48">
        <f>'Raw Data'!$AY502</f>
        <v>34.4</v>
      </c>
    </row>
    <row r="49" spans="1:4">
      <c r="A49">
        <f>'Raw Data'!$AY90</f>
        <v>36.299999999999997</v>
      </c>
      <c r="B49">
        <f>'Raw Data'!$AY223</f>
        <v>34.6</v>
      </c>
      <c r="C49">
        <f>'Raw Data'!$AY363</f>
        <v>34.6</v>
      </c>
      <c r="D49">
        <f>'Raw Data'!$AY503</f>
        <v>35.299999999999997</v>
      </c>
    </row>
    <row r="50" spans="1:4">
      <c r="A50">
        <f>'Raw Data'!$AY91</f>
        <v>37.1</v>
      </c>
      <c r="B50">
        <f>'Raw Data'!$AY224</f>
        <v>34.6</v>
      </c>
      <c r="C50">
        <f>'Raw Data'!$AY364</f>
        <v>34.4</v>
      </c>
      <c r="D50">
        <f>'Raw Data'!$AY504</f>
        <v>35</v>
      </c>
    </row>
    <row r="51" spans="1:4">
      <c r="A51">
        <f>'Raw Data'!$AY92</f>
        <v>36.9</v>
      </c>
      <c r="B51">
        <f>'Raw Data'!$AY225</f>
        <v>35.200000000000003</v>
      </c>
      <c r="C51">
        <f>'Raw Data'!$AY365</f>
        <v>34.700000000000003</v>
      </c>
      <c r="D51">
        <f>'Raw Data'!$AY505</f>
        <v>34.700000000000003</v>
      </c>
    </row>
    <row r="52" spans="1:4">
      <c r="A52">
        <f>'Raw Data'!$AY93</f>
        <v>36.4</v>
      </c>
      <c r="B52">
        <f>'Raw Data'!$AY226</f>
        <v>35</v>
      </c>
      <c r="C52">
        <f>'Raw Data'!$AY366</f>
        <v>35.200000000000003</v>
      </c>
      <c r="D52">
        <f>'Raw Data'!$AY506</f>
        <v>34.4</v>
      </c>
    </row>
    <row r="53" spans="1:4">
      <c r="A53">
        <f>'Raw Data'!$AY94</f>
        <v>35</v>
      </c>
      <c r="B53">
        <f>'Raw Data'!$AY227</f>
        <v>35</v>
      </c>
      <c r="C53">
        <f>'Raw Data'!$AY367</f>
        <v>35.200000000000003</v>
      </c>
      <c r="D53">
        <f>'Raw Data'!$AY507</f>
        <v>34.200000000000003</v>
      </c>
    </row>
    <row r="54" spans="1:4">
      <c r="A54">
        <f>'Raw Data'!$AY95</f>
        <v>34.799999999999997</v>
      </c>
      <c r="B54">
        <f>'Raw Data'!$AY228</f>
        <v>35.1</v>
      </c>
      <c r="C54">
        <f>'Raw Data'!$AY368</f>
        <v>35.700000000000003</v>
      </c>
      <c r="D54">
        <f>'Raw Data'!$AY508</f>
        <v>35</v>
      </c>
    </row>
    <row r="55" spans="1:4">
      <c r="A55">
        <f>'Raw Data'!$AY96</f>
        <v>33.9</v>
      </c>
      <c r="B55">
        <f>'Raw Data'!$AY229</f>
        <v>35.299999999999997</v>
      </c>
      <c r="C55">
        <f>'Raw Data'!$AY369</f>
        <v>35.9</v>
      </c>
      <c r="D55">
        <f>'Raw Data'!$AY509</f>
        <v>35.299999999999997</v>
      </c>
    </row>
    <row r="56" spans="1:4">
      <c r="A56">
        <f>'Raw Data'!$AY97</f>
        <v>33.1</v>
      </c>
      <c r="B56">
        <f>'Raw Data'!$AY230</f>
        <v>35.700000000000003</v>
      </c>
      <c r="C56">
        <f>'Raw Data'!$AY370</f>
        <v>35.799999999999997</v>
      </c>
      <c r="D56">
        <f>'Raw Data'!$AY510</f>
        <v>35.799999999999997</v>
      </c>
    </row>
    <row r="57" spans="1:4">
      <c r="A57">
        <f>'Raw Data'!$AY98</f>
        <v>33.4</v>
      </c>
      <c r="B57">
        <f>'Raw Data'!$AY231</f>
        <v>35.9</v>
      </c>
      <c r="C57">
        <f>'Raw Data'!$AY371</f>
        <v>35.700000000000003</v>
      </c>
      <c r="D57">
        <f>'Raw Data'!$AY511</f>
        <v>35.5</v>
      </c>
    </row>
    <row r="58" spans="1:4">
      <c r="A58">
        <f>'Raw Data'!$AY99</f>
        <v>34.4</v>
      </c>
      <c r="B58">
        <f>'Raw Data'!$AY232</f>
        <v>36</v>
      </c>
      <c r="C58">
        <f>'Raw Data'!$AY372</f>
        <v>36</v>
      </c>
      <c r="D58">
        <f>'Raw Data'!$AY512</f>
        <v>35.9</v>
      </c>
    </row>
    <row r="59" spans="1:4">
      <c r="A59">
        <f>'Raw Data'!$AY100</f>
        <v>35</v>
      </c>
      <c r="B59">
        <f>'Raw Data'!$AY233</f>
        <v>36</v>
      </c>
      <c r="C59">
        <f>'Raw Data'!$AY373</f>
        <v>35.9</v>
      </c>
      <c r="D59">
        <f>'Raw Data'!$AY513</f>
        <v>36.200000000000003</v>
      </c>
    </row>
    <row r="60" spans="1:4">
      <c r="A60">
        <f>'Raw Data'!$AY101</f>
        <v>36.200000000000003</v>
      </c>
      <c r="B60">
        <f>'Raw Data'!$AY234</f>
        <v>35.799999999999997</v>
      </c>
      <c r="C60">
        <f>'Raw Data'!$AY374</f>
        <v>35.6</v>
      </c>
      <c r="D60">
        <f>'Raw Data'!$AY514</f>
        <v>35.4</v>
      </c>
    </row>
    <row r="61" spans="1:4">
      <c r="A61">
        <f>'Raw Data'!$AY102</f>
        <v>37.299999999999997</v>
      </c>
      <c r="B61">
        <f>'Raw Data'!$AY235</f>
        <v>36.1</v>
      </c>
      <c r="C61">
        <f>'Raw Data'!$AY375</f>
        <v>35.5</v>
      </c>
      <c r="D61">
        <f>'Raw Data'!$AY515</f>
        <v>35.4</v>
      </c>
    </row>
    <row r="62" spans="1:4">
      <c r="A62">
        <f>'Raw Data'!$AY103</f>
        <v>37.4</v>
      </c>
      <c r="B62">
        <f>'Raw Data'!$AY236</f>
        <v>37.5</v>
      </c>
      <c r="C62">
        <f>'Raw Data'!$AY376</f>
        <v>35.1</v>
      </c>
      <c r="D62">
        <f>'Raw Data'!$AY516</f>
        <v>35.4</v>
      </c>
    </row>
    <row r="63" spans="1:4">
      <c r="A63">
        <f>'Raw Data'!$AY104</f>
        <v>37.6</v>
      </c>
      <c r="B63">
        <f>'Raw Data'!$AY237</f>
        <v>38.700000000000003</v>
      </c>
      <c r="C63">
        <f>'Raw Data'!$AY377</f>
        <v>35.700000000000003</v>
      </c>
      <c r="D63">
        <f>'Raw Data'!$AY517</f>
        <v>35.9</v>
      </c>
    </row>
    <row r="64" spans="1:4">
      <c r="A64">
        <f>'Raw Data'!$AY105</f>
        <v>37.700000000000003</v>
      </c>
      <c r="B64">
        <f>'Raw Data'!$AY238</f>
        <v>39.1</v>
      </c>
      <c r="C64">
        <f>'Raw Data'!$AY378</f>
        <v>38</v>
      </c>
      <c r="D64">
        <f>'Raw Data'!$AY518</f>
        <v>37.299999999999997</v>
      </c>
    </row>
    <row r="65" spans="1:4">
      <c r="A65">
        <f>'Raw Data'!$AY106</f>
        <v>38</v>
      </c>
      <c r="B65">
        <f>'Raw Data'!$AY239</f>
        <v>39.6</v>
      </c>
      <c r="C65">
        <f>'Raw Data'!$AY379</f>
        <v>39.299999999999997</v>
      </c>
      <c r="D65">
        <f>'Raw Data'!$AY519</f>
        <v>37.700000000000003</v>
      </c>
    </row>
    <row r="66" spans="1:4">
      <c r="A66">
        <f>'Raw Data'!$AY107</f>
        <v>38</v>
      </c>
      <c r="B66">
        <f>'Raw Data'!$AY240</f>
        <v>41.1</v>
      </c>
      <c r="C66">
        <f>'Raw Data'!$AY380</f>
        <v>40.200000000000003</v>
      </c>
      <c r="D66">
        <f>'Raw Data'!$AY520</f>
        <v>38.799999999999997</v>
      </c>
    </row>
    <row r="67" spans="1:4">
      <c r="A67">
        <f>'Raw Data'!$AY108</f>
        <v>38.5</v>
      </c>
      <c r="B67">
        <f>'Raw Data'!$AY241</f>
        <v>41.2</v>
      </c>
      <c r="C67">
        <f>'Raw Data'!$AY381</f>
        <v>40.4</v>
      </c>
      <c r="D67">
        <f>'Raw Data'!$AY521</f>
        <v>38.799999999999997</v>
      </c>
    </row>
    <row r="68" spans="1:4">
      <c r="A68">
        <f>'Raw Data'!$AY109</f>
        <v>40.200000000000003</v>
      </c>
      <c r="B68">
        <f>'Raw Data'!$AY242</f>
        <v>41.1</v>
      </c>
      <c r="C68">
        <f>'Raw Data'!$AY382</f>
        <v>41.5</v>
      </c>
      <c r="D68">
        <f>'Raw Data'!$AY522</f>
        <v>38.799999999999997</v>
      </c>
    </row>
    <row r="69" spans="1:4">
      <c r="A69">
        <f>'Raw Data'!$AY110</f>
        <v>41</v>
      </c>
      <c r="B69">
        <f>'Raw Data'!$AY243</f>
        <v>41.4</v>
      </c>
      <c r="C69">
        <f>'Raw Data'!$AY383</f>
        <v>42.9</v>
      </c>
      <c r="D69">
        <f>'Raw Data'!$AY523</f>
        <v>39</v>
      </c>
    </row>
    <row r="70" spans="1:4">
      <c r="A70">
        <f>'Raw Data'!$AY111</f>
        <v>40.9</v>
      </c>
      <c r="B70">
        <f>'Raw Data'!$AY244</f>
        <v>41.7</v>
      </c>
      <c r="C70">
        <f>'Raw Data'!$AY384</f>
        <v>43.4</v>
      </c>
      <c r="D70">
        <f>'Raw Data'!$AY524</f>
        <v>39.6</v>
      </c>
    </row>
    <row r="71" spans="1:4">
      <c r="A71">
        <f>'Raw Data'!$AY112</f>
        <v>40.700000000000003</v>
      </c>
      <c r="B71">
        <f>'Raw Data'!$AY245</f>
        <v>42.8</v>
      </c>
      <c r="C71">
        <f>'Raw Data'!$AY385</f>
        <v>45.2</v>
      </c>
      <c r="D71">
        <f>'Raw Data'!$AY525</f>
        <v>40.4</v>
      </c>
    </row>
    <row r="72" spans="1:4">
      <c r="A72">
        <f>'Raw Data'!$AY113</f>
        <v>41.2</v>
      </c>
      <c r="B72">
        <f>'Raw Data'!$AY246</f>
        <v>42.8</v>
      </c>
      <c r="C72">
        <f>'Raw Data'!$AY386</f>
        <v>45.7</v>
      </c>
      <c r="D72">
        <f>'Raw Data'!$AY526</f>
        <v>42.9</v>
      </c>
    </row>
    <row r="73" spans="1:4">
      <c r="A73">
        <f>'Raw Data'!$AY114</f>
        <v>41.7</v>
      </c>
      <c r="B73">
        <f>'Raw Data'!$AY247</f>
        <v>43.5</v>
      </c>
      <c r="C73">
        <f>'Raw Data'!$AY387</f>
        <v>45.5</v>
      </c>
      <c r="D73">
        <f>'Raw Data'!$AY527</f>
        <v>42.9</v>
      </c>
    </row>
    <row r="74" spans="1:4">
      <c r="A74">
        <f>'Raw Data'!$AY115</f>
        <v>41.8</v>
      </c>
      <c r="B74">
        <f>'Raw Data'!$AY248</f>
        <v>45.7</v>
      </c>
      <c r="C74">
        <f>'Raw Data'!$AY388</f>
        <v>45.5</v>
      </c>
      <c r="D74">
        <f>'Raw Data'!$AY528</f>
        <v>43.2</v>
      </c>
    </row>
    <row r="75" spans="1:4">
      <c r="A75">
        <f>'Raw Data'!$AY116</f>
        <v>41</v>
      </c>
      <c r="B75">
        <f>'Raw Data'!$AY249</f>
        <v>45.5</v>
      </c>
      <c r="C75">
        <f>'Raw Data'!$AY389</f>
        <v>45.5</v>
      </c>
      <c r="D75">
        <f>'Raw Data'!$AY529</f>
        <v>44.6</v>
      </c>
    </row>
    <row r="76" spans="1:4">
      <c r="A76">
        <f>'Raw Data'!$AY117</f>
        <v>39.4</v>
      </c>
      <c r="B76">
        <f>'Raw Data'!$AY250</f>
        <v>43.6</v>
      </c>
      <c r="C76">
        <f>'Raw Data'!$AY390</f>
        <v>44.8</v>
      </c>
      <c r="D76">
        <f>'Raw Data'!$AY530</f>
        <v>45.7</v>
      </c>
    </row>
    <row r="77" spans="1:4">
      <c r="A77">
        <f>'Raw Data'!$AY118</f>
        <v>38.1</v>
      </c>
      <c r="B77">
        <f>'Raw Data'!$AY251</f>
        <v>41.6</v>
      </c>
      <c r="C77">
        <f>'Raw Data'!$AY391</f>
        <v>41.5</v>
      </c>
      <c r="D77">
        <f>'Raw Data'!$AY531</f>
        <v>45.5</v>
      </c>
    </row>
    <row r="78" spans="1:4">
      <c r="A78">
        <f>'Raw Data'!$AY119</f>
        <v>37.4</v>
      </c>
      <c r="B78">
        <f>'Raw Data'!$AY252</f>
        <v>39.6</v>
      </c>
      <c r="C78">
        <f>'Raw Data'!$AY392</f>
        <v>39.1</v>
      </c>
      <c r="D78">
        <f>'Raw Data'!$AY532</f>
        <v>43.7</v>
      </c>
    </row>
    <row r="79" spans="1:4">
      <c r="A79">
        <f>'Raw Data'!$AY120</f>
        <v>37.700000000000003</v>
      </c>
      <c r="B79">
        <f>'Raw Data'!$AY253</f>
        <v>37.4</v>
      </c>
      <c r="C79">
        <f>'Raw Data'!$AY393</f>
        <v>37.799999999999997</v>
      </c>
      <c r="D79">
        <f>'Raw Data'!$AY533</f>
        <v>39.9</v>
      </c>
    </row>
    <row r="80" spans="1:4">
      <c r="A80">
        <f>'Raw Data'!$AY121</f>
        <v>38.799999999999997</v>
      </c>
      <c r="B80">
        <f>'Raw Data'!$AY254</f>
        <v>35.5</v>
      </c>
      <c r="C80">
        <f>'Raw Data'!$AY394</f>
        <v>36.4</v>
      </c>
      <c r="D80">
        <f>'Raw Data'!$AY534</f>
        <v>37</v>
      </c>
    </row>
    <row r="81" spans="1:4">
      <c r="A81">
        <f>'Raw Data'!$AY122</f>
        <v>38.200000000000003</v>
      </c>
      <c r="B81">
        <f>'Raw Data'!$AY255</f>
        <v>34.200000000000003</v>
      </c>
      <c r="C81">
        <f>'Raw Data'!$AY395</f>
        <v>35.299999999999997</v>
      </c>
      <c r="D81">
        <f>'Raw Data'!$AY535</f>
        <v>36.1</v>
      </c>
    </row>
    <row r="82" spans="1:4">
      <c r="A82">
        <f>'Raw Data'!$AY123</f>
        <v>36.299999999999997</v>
      </c>
      <c r="B82">
        <f>'Raw Data'!$AY256</f>
        <v>33.6</v>
      </c>
      <c r="C82">
        <f>'Raw Data'!$AY396</f>
        <v>33.9</v>
      </c>
      <c r="D82">
        <f>'Raw Data'!$AY536</f>
        <v>35.4</v>
      </c>
    </row>
    <row r="83" spans="1:4">
      <c r="A83">
        <f>'Raw Data'!$AY124</f>
        <v>33</v>
      </c>
      <c r="B83">
        <f>'Raw Data'!$AY257</f>
        <v>33.6</v>
      </c>
      <c r="C83">
        <f>'Raw Data'!$AY397</f>
        <v>32.5</v>
      </c>
      <c r="D83">
        <f>'Raw Data'!$AY537</f>
        <v>34.299999999999997</v>
      </c>
    </row>
    <row r="84" spans="1:4">
      <c r="A84">
        <f>'Raw Data'!$AY125</f>
        <v>30</v>
      </c>
      <c r="B84">
        <f>'Raw Data'!$AY258</f>
        <v>33.1</v>
      </c>
      <c r="C84">
        <f>'Raw Data'!$AY398</f>
        <v>31.2</v>
      </c>
      <c r="D84">
        <f>'Raw Data'!$AY538</f>
        <v>33</v>
      </c>
    </row>
    <row r="85" spans="1:4">
      <c r="A85">
        <f>'Raw Data'!$AY126</f>
        <v>28.5</v>
      </c>
      <c r="B85">
        <f>'Raw Data'!$AY259</f>
        <v>32.200000000000003</v>
      </c>
      <c r="C85">
        <f>'Raw Data'!$AY399</f>
        <v>30.6</v>
      </c>
      <c r="D85">
        <f>'Raw Data'!$AY539</f>
        <v>31.4</v>
      </c>
    </row>
    <row r="86" spans="1:4">
      <c r="A86">
        <f>'Raw Data'!$AY127</f>
        <v>27.8</v>
      </c>
      <c r="B86">
        <f>'Raw Data'!$AY260</f>
        <v>31.8</v>
      </c>
      <c r="C86">
        <f>'Raw Data'!$AY400</f>
        <v>29.3</v>
      </c>
      <c r="D86">
        <f>'Raw Data'!$AY540</f>
        <v>30.5</v>
      </c>
    </row>
    <row r="87" spans="1:4">
      <c r="A87">
        <f>'Raw Data'!$AY128</f>
        <v>28</v>
      </c>
      <c r="B87">
        <f>'Raw Data'!$AY261</f>
        <v>30.8</v>
      </c>
      <c r="C87">
        <f>'Raw Data'!$AY401</f>
        <v>27.3</v>
      </c>
      <c r="D87">
        <f>'Raw Data'!$AY541</f>
        <v>29.5</v>
      </c>
    </row>
    <row r="88" spans="1:4">
      <c r="A88">
        <f>'Raw Data'!$AY129</f>
        <v>28</v>
      </c>
      <c r="B88">
        <f>'Raw Data'!$AY262</f>
        <v>28.3</v>
      </c>
      <c r="C88">
        <f>'Raw Data'!$AY402</f>
        <v>25.9</v>
      </c>
      <c r="D88">
        <f>'Raw Data'!$AY542</f>
        <v>28.1</v>
      </c>
    </row>
    <row r="89" spans="1:4">
      <c r="A89">
        <f>'Raw Data'!$AY130</f>
        <v>28.1</v>
      </c>
      <c r="B89">
        <f>'Raw Data'!$AY263</f>
        <v>25.4</v>
      </c>
      <c r="C89">
        <f>'Raw Data'!$AY403</f>
        <v>25.1</v>
      </c>
      <c r="D89">
        <f>'Raw Data'!$AY543</f>
        <v>27</v>
      </c>
    </row>
    <row r="90" spans="1:4">
      <c r="A90">
        <f>'Raw Data'!$AY131</f>
        <v>27.7</v>
      </c>
      <c r="B90">
        <f>'Raw Data'!$AY264</f>
        <v>25.2</v>
      </c>
      <c r="C90">
        <f>'Raw Data'!$AY404</f>
        <v>24.9</v>
      </c>
      <c r="D90">
        <f>'Raw Data'!$AY544</f>
        <v>26</v>
      </c>
    </row>
    <row r="91" spans="1:4">
      <c r="A91">
        <f>'Raw Data'!$AY132</f>
        <v>27.1</v>
      </c>
      <c r="B91">
        <f>'Raw Data'!$AY265</f>
        <v>24.6</v>
      </c>
      <c r="C91">
        <f>'Raw Data'!$AY405</f>
        <v>24.2</v>
      </c>
      <c r="D91">
        <f>'Raw Data'!$AY545</f>
        <v>24.8</v>
      </c>
    </row>
    <row r="92" spans="1:4">
      <c r="A92">
        <f>'Raw Data'!$AY133</f>
        <v>29.1</v>
      </c>
      <c r="B92">
        <f>'Raw Data'!$AY266</f>
        <v>24.3</v>
      </c>
      <c r="C92">
        <f>'Raw Data'!$AY406</f>
        <v>22.9</v>
      </c>
      <c r="D92">
        <f>'Raw Data'!$AY546</f>
        <v>25.3</v>
      </c>
    </row>
    <row r="93" spans="1:4">
      <c r="A93">
        <f>'Raw Data'!$AY134</f>
        <v>30.5</v>
      </c>
      <c r="B93">
        <f>'Raw Data'!$AY267</f>
        <v>24.5</v>
      </c>
      <c r="C93">
        <f>'Raw Data'!$AY407</f>
        <v>21.1</v>
      </c>
      <c r="D93">
        <f>'Raw Data'!$AY547</f>
        <v>25.2</v>
      </c>
    </row>
    <row r="94" spans="1:4">
      <c r="A94">
        <f>'Raw Data'!$AY135</f>
        <v>31.1</v>
      </c>
      <c r="B94">
        <f>'Raw Data'!$AY268</f>
        <v>23.7</v>
      </c>
      <c r="C94">
        <f>'Raw Data'!$AY408</f>
        <v>19.600000000000001</v>
      </c>
      <c r="D94">
        <f>'Raw Data'!$AY548</f>
        <v>23.8</v>
      </c>
    </row>
    <row r="95" spans="1:4">
      <c r="A95">
        <f>'Raw Data'!$AY136</f>
        <v>32.5</v>
      </c>
      <c r="B95">
        <f>'Raw Data'!$AY269</f>
        <v>23.3</v>
      </c>
      <c r="C95">
        <f>'Raw Data'!$AY409</f>
        <v>19</v>
      </c>
      <c r="D95">
        <f>'Raw Data'!$AY549</f>
        <v>23.2</v>
      </c>
    </row>
    <row r="96" spans="1:4">
      <c r="A96">
        <f>'Raw Data'!$AY137</f>
        <v>33.799999999999997</v>
      </c>
      <c r="B96">
        <f>'Raw Data'!$AY270</f>
        <v>23.5</v>
      </c>
      <c r="C96">
        <f>'Raw Data'!$AY410</f>
        <v>19.3</v>
      </c>
      <c r="D96">
        <f>'Raw Data'!$AY550</f>
        <v>21.7</v>
      </c>
    </row>
    <row r="97" spans="1:4">
      <c r="A97">
        <f>'Raw Data'!$AY138</f>
        <v>35</v>
      </c>
      <c r="B97">
        <f>'Raw Data'!$AY271</f>
        <v>23.3</v>
      </c>
      <c r="C97">
        <f>'Raw Data'!$AY411</f>
        <v>20.3</v>
      </c>
      <c r="D97">
        <f>'Raw Data'!$AY551</f>
        <v>22.8</v>
      </c>
    </row>
    <row r="98" spans="1:4">
      <c r="A98">
        <f>'Raw Data'!$AY139</f>
        <v>35.200000000000003</v>
      </c>
      <c r="B98">
        <f>'Raw Data'!$AY272</f>
        <v>22.6</v>
      </c>
      <c r="C98">
        <f>'Raw Data'!$AY412</f>
        <v>21.3</v>
      </c>
      <c r="D98">
        <f>'Raw Data'!$AY552</f>
        <v>22.3</v>
      </c>
    </row>
    <row r="99" spans="1:4">
      <c r="A99">
        <f>'Raw Data'!$AY140</f>
        <v>35.4</v>
      </c>
      <c r="B99">
        <f>'Raw Data'!$AY273</f>
        <v>22.5</v>
      </c>
      <c r="C99">
        <f>'Raw Data'!$AY413</f>
        <v>22.4</v>
      </c>
      <c r="D99">
        <f>'Raw Data'!$AY553</f>
        <v>22.6</v>
      </c>
    </row>
    <row r="100" spans="1:4">
      <c r="A100">
        <f>'Raw Data'!$AY141</f>
        <v>36.4</v>
      </c>
      <c r="B100">
        <f>'Raw Data'!$AY274</f>
        <v>23.1</v>
      </c>
      <c r="C100">
        <f>'Raw Data'!$AY414</f>
        <v>23.7</v>
      </c>
      <c r="D100">
        <f>'Raw Data'!$AY554</f>
        <v>23.8</v>
      </c>
    </row>
    <row r="101" spans="1:4">
      <c r="A101">
        <f>'Raw Data'!$AY142</f>
        <v>37.4</v>
      </c>
      <c r="B101">
        <f>'Raw Data'!$AY275</f>
        <v>24.3</v>
      </c>
      <c r="C101">
        <f>'Raw Data'!$AY415</f>
        <v>25.5</v>
      </c>
      <c r="D101">
        <f>'Raw Data'!$AY555</f>
        <v>24.9</v>
      </c>
    </row>
    <row r="102" spans="1:4">
      <c r="A102">
        <f>'Raw Data'!$AY143</f>
        <v>37.4</v>
      </c>
      <c r="B102">
        <f>'Raw Data'!$AY276</f>
        <v>26</v>
      </c>
      <c r="C102">
        <f>'Raw Data'!$AY416</f>
        <v>27.2</v>
      </c>
      <c r="D102">
        <f>'Raw Data'!$AY556</f>
        <v>26.7</v>
      </c>
    </row>
    <row r="103" spans="1:4">
      <c r="A103">
        <f>'Raw Data'!$AY144</f>
        <v>36.4</v>
      </c>
      <c r="B103">
        <f>'Raw Data'!$AY277</f>
        <v>28.2</v>
      </c>
      <c r="C103">
        <f>'Raw Data'!$AY417</f>
        <v>29.2</v>
      </c>
      <c r="D103">
        <f>'Raw Data'!$AY557</f>
        <v>27.9</v>
      </c>
    </row>
    <row r="104" spans="1:4">
      <c r="A104">
        <f>'Raw Data'!$AY145</f>
        <v>34.4</v>
      </c>
      <c r="B104">
        <f>'Raw Data'!$AY278</f>
        <v>29.9</v>
      </c>
      <c r="C104">
        <f>'Raw Data'!$AY418</f>
        <v>30</v>
      </c>
      <c r="D104">
        <f>'Raw Data'!$AY558</f>
        <v>28.9</v>
      </c>
    </row>
    <row r="105" spans="1:4">
      <c r="A105">
        <f>'Raw Data'!$AY146</f>
        <v>32.299999999999997</v>
      </c>
      <c r="B105">
        <f>'Raw Data'!$AY279</f>
        <v>30.9</v>
      </c>
      <c r="C105">
        <f>'Raw Data'!$AY419</f>
        <v>30</v>
      </c>
      <c r="D105">
        <f>'Raw Data'!$AY559</f>
        <v>29.4</v>
      </c>
    </row>
    <row r="106" spans="1:4">
      <c r="A106">
        <f>'Raw Data'!$AY147</f>
        <v>31.2</v>
      </c>
      <c r="B106">
        <f>'Raw Data'!$AY280</f>
        <v>31.7</v>
      </c>
      <c r="C106">
        <f>'Raw Data'!$AY420</f>
        <v>29.3</v>
      </c>
      <c r="D106">
        <f>'Raw Data'!$AY560</f>
        <v>30.3</v>
      </c>
    </row>
    <row r="107" spans="1:4">
      <c r="A107">
        <f>'Raw Data'!$AY148</f>
        <v>31.3</v>
      </c>
      <c r="B107">
        <f>'Raw Data'!$AY281</f>
        <v>32.4</v>
      </c>
      <c r="C107">
        <f>'Raw Data'!$AY421</f>
        <v>29.5</v>
      </c>
      <c r="D107">
        <f>'Raw Data'!$AY561</f>
        <v>30.6</v>
      </c>
    </row>
    <row r="108" spans="1:4">
      <c r="A108">
        <f>'Raw Data'!$AY149</f>
        <v>31.3</v>
      </c>
      <c r="B108">
        <f>'Raw Data'!$AY282</f>
        <v>31.9</v>
      </c>
      <c r="C108">
        <f>'Raw Data'!$AY422</f>
        <v>29.4</v>
      </c>
      <c r="D108">
        <f>'Raw Data'!$AY562</f>
        <v>31.3</v>
      </c>
    </row>
    <row r="109" spans="1:4">
      <c r="A109">
        <f>'Raw Data'!$AY150</f>
        <v>32.1</v>
      </c>
      <c r="B109">
        <f>'Raw Data'!$AY283</f>
        <v>31.4</v>
      </c>
      <c r="C109">
        <f>'Raw Data'!$AY423</f>
        <v>28.9</v>
      </c>
      <c r="D109">
        <f>'Raw Data'!$AY563</f>
        <v>31.8</v>
      </c>
    </row>
    <row r="110" spans="1:4">
      <c r="A110">
        <f>'Raw Data'!$AY151</f>
        <v>33.4</v>
      </c>
      <c r="B110">
        <f>'Raw Data'!$AY284</f>
        <v>31.4</v>
      </c>
      <c r="C110">
        <f>'Raw Data'!$AY424</f>
        <v>28.7</v>
      </c>
      <c r="D110">
        <f>'Raw Data'!$AY564</f>
        <v>31.8</v>
      </c>
    </row>
    <row r="111" spans="1:4">
      <c r="A111">
        <f>'Raw Data'!$AY152</f>
        <v>34.9</v>
      </c>
      <c r="B111">
        <f>'Raw Data'!$AY285</f>
        <v>31.6</v>
      </c>
      <c r="C111">
        <f>'Raw Data'!$AY425</f>
        <v>29.2</v>
      </c>
      <c r="D111">
        <f>'Raw Data'!$AY565</f>
        <v>31.8</v>
      </c>
    </row>
    <row r="112" spans="1:4">
      <c r="A112">
        <f>'Raw Data'!$AY153</f>
        <v>36</v>
      </c>
      <c r="B112">
        <f>'Raw Data'!$AY286</f>
        <v>31.5</v>
      </c>
      <c r="C112">
        <f>'Raw Data'!$AY426</f>
        <v>30.5</v>
      </c>
      <c r="D112">
        <f>'Raw Data'!$AY566</f>
        <v>31.7</v>
      </c>
    </row>
    <row r="113" spans="1:4">
      <c r="A113">
        <f>'Raw Data'!$AY154</f>
        <v>37.1</v>
      </c>
      <c r="B113">
        <f>'Raw Data'!$AY287</f>
        <v>31.6</v>
      </c>
      <c r="C113">
        <f>'Raw Data'!$AY427</f>
        <v>31.3</v>
      </c>
      <c r="D113">
        <f>'Raw Data'!$AY567</f>
        <v>30.9</v>
      </c>
    </row>
    <row r="114" spans="1:4">
      <c r="A114">
        <f>'Raw Data'!$AY155</f>
        <v>38.299999999999997</v>
      </c>
      <c r="B114">
        <f>'Raw Data'!$AY288</f>
        <v>32.299999999999997</v>
      </c>
      <c r="C114">
        <f>'Raw Data'!$AY428</f>
        <v>31.5</v>
      </c>
      <c r="D114">
        <f>'Raw Data'!$AY568</f>
        <v>30.6</v>
      </c>
    </row>
    <row r="115" spans="1:4">
      <c r="A115">
        <f>'Raw Data'!$AY156</f>
        <v>39.4</v>
      </c>
      <c r="B115">
        <f>'Raw Data'!$AY289</f>
        <v>33.1</v>
      </c>
      <c r="C115">
        <f>'Raw Data'!$AY429</f>
        <v>31.5</v>
      </c>
      <c r="D115">
        <f>'Raw Data'!$AY569</f>
        <v>31.4</v>
      </c>
    </row>
    <row r="116" spans="1:4">
      <c r="A116">
        <f>'Raw Data'!$AY157</f>
        <v>40.200000000000003</v>
      </c>
      <c r="B116">
        <f>'Raw Data'!$AY290</f>
        <v>33.9</v>
      </c>
      <c r="C116">
        <f>'Raw Data'!$AY430</f>
        <v>32.4</v>
      </c>
      <c r="D116">
        <f>'Raw Data'!$AY570</f>
        <v>32.6</v>
      </c>
    </row>
    <row r="117" spans="1:4">
      <c r="A117">
        <f>'Raw Data'!$AY158</f>
        <v>40</v>
      </c>
      <c r="B117">
        <f>'Raw Data'!$AY291</f>
        <v>34.700000000000003</v>
      </c>
      <c r="C117">
        <f>'Raw Data'!$AY431</f>
        <v>33.799999999999997</v>
      </c>
      <c r="D117">
        <f>'Raw Data'!$AY571</f>
        <v>33.200000000000003</v>
      </c>
    </row>
    <row r="118" spans="1:4">
      <c r="A118">
        <f>'Raw Data'!$AY159</f>
        <v>39.5</v>
      </c>
      <c r="B118">
        <f>'Raw Data'!$AY292</f>
        <v>35.4</v>
      </c>
      <c r="C118">
        <f>'Raw Data'!$AY432</f>
        <v>34.9</v>
      </c>
      <c r="D118">
        <f>'Raw Data'!$AY572</f>
        <v>34.299999999999997</v>
      </c>
    </row>
    <row r="119" spans="1:4">
      <c r="A119">
        <f>'Raw Data'!$AY160</f>
        <v>39</v>
      </c>
      <c r="B119">
        <f>'Raw Data'!$AY293</f>
        <v>36.1</v>
      </c>
      <c r="C119">
        <f>'Raw Data'!$AY433</f>
        <v>35.5</v>
      </c>
      <c r="D119">
        <f>'Raw Data'!$AY573</f>
        <v>35.9</v>
      </c>
    </row>
    <row r="120" spans="1:4">
      <c r="A120">
        <f>'Raw Data'!$AY161</f>
        <v>37.5</v>
      </c>
      <c r="B120">
        <f>'Raw Data'!$AY294</f>
        <v>36.799999999999997</v>
      </c>
      <c r="C120">
        <f>'Raw Data'!$AY434</f>
        <v>35.9</v>
      </c>
      <c r="D120">
        <f>'Raw Data'!$AY574</f>
        <v>37</v>
      </c>
    </row>
    <row r="121" spans="1:4">
      <c r="A121">
        <f>'Raw Data'!$AY162</f>
        <v>37.700000000000003</v>
      </c>
      <c r="B121">
        <f>'Raw Data'!$AY295</f>
        <v>37.6</v>
      </c>
      <c r="C121">
        <f>'Raw Data'!$AY435</f>
        <v>37.1</v>
      </c>
      <c r="D121">
        <f>'Raw Data'!$AY575</f>
        <v>38.200000000000003</v>
      </c>
    </row>
    <row r="122" spans="1:4">
      <c r="A122">
        <f>'Raw Data'!$AY163</f>
        <v>37.200000000000003</v>
      </c>
      <c r="B122">
        <f>'Raw Data'!$AY296</f>
        <v>38.799999999999997</v>
      </c>
      <c r="C122">
        <f>'Raw Data'!$AY436</f>
        <v>38.5</v>
      </c>
      <c r="D122">
        <f>'Raw Data'!$AY576</f>
        <v>39.200000000000003</v>
      </c>
    </row>
    <row r="123" spans="1:4">
      <c r="A123">
        <f>'Raw Data'!$AY164</f>
        <v>36.9</v>
      </c>
      <c r="B123">
        <f>'Raw Data'!$AY297</f>
        <v>39.700000000000003</v>
      </c>
      <c r="C123">
        <f>'Raw Data'!$AY437</f>
        <v>39.6</v>
      </c>
      <c r="D123">
        <f>'Raw Data'!$AY577</f>
        <v>40.1</v>
      </c>
    </row>
    <row r="124" spans="1:4">
      <c r="A124">
        <f>'Raw Data'!$AY165</f>
        <v>35.4</v>
      </c>
      <c r="B124">
        <f>'Raw Data'!$AY298</f>
        <v>40.299999999999997</v>
      </c>
      <c r="C124">
        <f>'Raw Data'!$AY438</f>
        <v>40.5</v>
      </c>
      <c r="D124">
        <f>'Raw Data'!$AY578</f>
        <v>41.1</v>
      </c>
    </row>
    <row r="125" spans="1:4">
      <c r="A125">
        <f>'Raw Data'!$AY166</f>
        <v>33.6</v>
      </c>
      <c r="B125">
        <f>'Raw Data'!$AY299</f>
        <v>40.700000000000003</v>
      </c>
      <c r="C125">
        <f>'Raw Data'!$AY439</f>
        <v>41.3</v>
      </c>
      <c r="D125">
        <f>'Raw Data'!$AY579</f>
        <v>41.9</v>
      </c>
    </row>
    <row r="126" spans="1:4">
      <c r="A126">
        <f>'Raw Data'!$AY167</f>
        <v>33.5</v>
      </c>
      <c r="B126">
        <f>'Raw Data'!$AY300</f>
        <v>41.2</v>
      </c>
      <c r="C126">
        <f>'Raw Data'!$AY440</f>
        <v>41.6</v>
      </c>
      <c r="D126">
        <f>'Raw Data'!$AY580</f>
        <v>42.4</v>
      </c>
    </row>
    <row r="127" spans="1:4">
      <c r="A127">
        <f>'Raw Data'!$AY168</f>
        <v>33.9</v>
      </c>
      <c r="B127">
        <f>'Raw Data'!$AY301</f>
        <v>41.5</v>
      </c>
      <c r="C127">
        <f>'Raw Data'!$AY441</f>
        <v>42.2</v>
      </c>
      <c r="D127">
        <f>'Raw Data'!$AY581</f>
        <v>43.4</v>
      </c>
    </row>
    <row r="128" spans="1:4">
      <c r="A128">
        <f>'Raw Data'!$AY169</f>
        <v>34.200000000000003</v>
      </c>
      <c r="B128">
        <f>'Raw Data'!$AY302</f>
        <v>42.5</v>
      </c>
      <c r="C128">
        <f>'Raw Data'!$AY442</f>
        <v>43.7</v>
      </c>
      <c r="D128">
        <f>'Raw Data'!$AY582</f>
        <v>44.1</v>
      </c>
    </row>
    <row r="129" spans="1:4">
      <c r="A129">
        <f>'Raw Data'!$AY170</f>
        <v>33.4</v>
      </c>
      <c r="B129">
        <f>'Raw Data'!$AY303</f>
        <v>41.5</v>
      </c>
      <c r="C129">
        <f>'Raw Data'!$AY443</f>
        <v>44.5</v>
      </c>
      <c r="D129">
        <f>'Raw Data'!$AY583</f>
        <v>41.2</v>
      </c>
    </row>
    <row r="130" spans="1:4">
      <c r="A130">
        <f>'Raw Data'!$AY171</f>
        <v>32.1</v>
      </c>
      <c r="B130">
        <f>'Raw Data'!$AY304</f>
        <v>37.4</v>
      </c>
      <c r="C130">
        <f>'Raw Data'!$AY444</f>
        <v>42.6</v>
      </c>
      <c r="D130">
        <f>'Raw Data'!$AY584</f>
        <v>37.5</v>
      </c>
    </row>
    <row r="131" spans="1:4">
      <c r="A131">
        <f>'Raw Data'!$AY172</f>
        <v>31.6</v>
      </c>
      <c r="B131">
        <f>'Raw Data'!$AY305</f>
        <v>34.6</v>
      </c>
      <c r="C131">
        <f>'Raw Data'!$AY445</f>
        <v>38.5</v>
      </c>
      <c r="D131">
        <f>'Raw Data'!$AY585</f>
        <v>33.4</v>
      </c>
    </row>
    <row r="132" spans="1:4">
      <c r="A132">
        <f>'Raw Data'!$AY173</f>
        <v>31.5</v>
      </c>
      <c r="B132">
        <f>'Raw Data'!$AY306</f>
        <v>33.5</v>
      </c>
      <c r="C132">
        <f>'Raw Data'!$AY446</f>
        <v>37.200000000000003</v>
      </c>
      <c r="D132">
        <f>'Raw Data'!$AY586</f>
        <v>32.200000000000003</v>
      </c>
    </row>
    <row r="133" spans="1:4">
      <c r="A133">
        <f>'Raw Data'!$AY174</f>
        <v>32</v>
      </c>
      <c r="B133">
        <f>'Raw Data'!$AY307</f>
        <v>31.9</v>
      </c>
      <c r="C133">
        <f>'Raw Data'!$AY447</f>
        <v>36.799999999999997</v>
      </c>
      <c r="D133">
        <f>'Raw Data'!$AY587</f>
        <v>32.1</v>
      </c>
    </row>
    <row r="134" spans="1:4">
      <c r="A134">
        <f>'Raw Data'!$AY175</f>
        <v>34.4</v>
      </c>
      <c r="B134">
        <f>'Raw Data'!$AY308</f>
        <v>31</v>
      </c>
      <c r="C134">
        <f>'Raw Data'!$AY448</f>
        <v>34.799999999999997</v>
      </c>
      <c r="D134">
        <f>'Raw Data'!$AY588</f>
        <v>32.5</v>
      </c>
    </row>
    <row r="135" spans="1:4">
      <c r="A135">
        <f>'Raw Data'!$AY176</f>
        <v>34.200000000000003</v>
      </c>
      <c r="B135">
        <f>'Raw Data'!$AY309</f>
        <v>31</v>
      </c>
      <c r="C135">
        <f>'Raw Data'!$AY449</f>
        <v>32.799999999999997</v>
      </c>
      <c r="D135">
        <f>'Raw Data'!$AY589</f>
        <v>32.1</v>
      </c>
    </row>
    <row r="136" spans="1:4">
      <c r="A136">
        <f>'Raw Data'!$AY177</f>
        <v>34.4</v>
      </c>
      <c r="B136">
        <f>'Raw Data'!$AY310</f>
        <v>31.1</v>
      </c>
      <c r="C136">
        <f>'Raw Data'!$AY450</f>
        <v>32.1</v>
      </c>
      <c r="D136">
        <f>'Raw Data'!$AY590</f>
        <v>31.4</v>
      </c>
    </row>
    <row r="137" spans="1:4">
      <c r="A137">
        <f>'Raw Data'!$AY178</f>
        <v>34.200000000000003</v>
      </c>
      <c r="B137">
        <f>'Raw Data'!$AY311</f>
        <v>31.1</v>
      </c>
      <c r="C137">
        <f>'Raw Data'!$AY451</f>
        <v>31.7</v>
      </c>
      <c r="D137">
        <f>'Raw Data'!$AY591</f>
        <v>30.8</v>
      </c>
    </row>
    <row r="138" spans="1:4">
      <c r="B138">
        <f>'Raw Data'!$AY312</f>
        <v>31.1</v>
      </c>
      <c r="C138">
        <f>'Raw Data'!$AY452</f>
        <v>31.9</v>
      </c>
      <c r="D138">
        <f>'Raw Data'!$AY592</f>
        <v>29.9</v>
      </c>
    </row>
    <row r="139" spans="1:4">
      <c r="B139">
        <f>'Raw Data'!$AY313</f>
        <v>31</v>
      </c>
      <c r="C139">
        <f>'Raw Data'!$AY453</f>
        <v>31.9</v>
      </c>
      <c r="D139">
        <f>'Raw Data'!$AY593</f>
        <v>30</v>
      </c>
    </row>
    <row r="140" spans="1:4">
      <c r="B140">
        <f>'Raw Data'!$AY314</f>
        <v>32</v>
      </c>
      <c r="C140">
        <f>'Raw Data'!$AY454</f>
        <v>33.200000000000003</v>
      </c>
      <c r="D140">
        <f>'Raw Data'!$AY594</f>
        <v>30.9</v>
      </c>
    </row>
    <row r="141" spans="1:4">
      <c r="B141">
        <f>'Raw Data'!$AY315</f>
        <v>35.799999999999997</v>
      </c>
      <c r="C141">
        <f>'Raw Data'!$AY455</f>
        <v>36.6</v>
      </c>
      <c r="D141">
        <f>'Raw Data'!$AY595</f>
        <v>33.200000000000003</v>
      </c>
    </row>
    <row r="142" spans="1:4">
      <c r="B142">
        <f>'Raw Data'!$AY316</f>
        <v>36.6</v>
      </c>
      <c r="C142">
        <f>'Raw Data'!$AY456</f>
        <v>36.5</v>
      </c>
      <c r="D142">
        <f>'Raw Data'!$AY596</f>
        <v>34.700000000000003</v>
      </c>
    </row>
    <row r="143" spans="1:4">
      <c r="B143">
        <f>'Raw Data'!$AY317</f>
        <v>36.6</v>
      </c>
      <c r="C143">
        <f>'Raw Data'!$AY457</f>
        <v>37.1</v>
      </c>
      <c r="D143">
        <f>'Raw Data'!$AY597</f>
        <v>35.200000000000003</v>
      </c>
    </row>
    <row r="144" spans="1:4">
      <c r="B144">
        <f>'Raw Data'!$AY318</f>
        <v>36.4</v>
      </c>
      <c r="C144">
        <f>'Raw Data'!$AY458</f>
        <v>36.5</v>
      </c>
      <c r="D144">
        <f>'Raw Data'!$AY598</f>
        <v>35.200000000000003</v>
      </c>
    </row>
  </sheetData>
  <customSheetViews>
    <customSheetView guid="{2B424CCC-7244-4294-A128-8AE125D4F682}">
      <selection activeCell="D14" sqref="D14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O145"/>
  <sheetViews>
    <sheetView zoomScaleNormal="100" workbookViewId="0">
      <pane xSplit="2" ySplit="9" topLeftCell="BZ10" activePane="bottomRight" state="frozen"/>
      <selection pane="topRight" activeCell="C1" sqref="C1"/>
      <selection pane="bottomLeft" activeCell="A10" sqref="A10"/>
      <selection pane="bottomRight" activeCell="CH8" sqref="CH8"/>
    </sheetView>
  </sheetViews>
  <sheetFormatPr defaultColWidth="9.109375" defaultRowHeight="14.4"/>
  <cols>
    <col min="1" max="1" width="12.6640625" style="4" bestFit="1" customWidth="1"/>
    <col min="2" max="2" width="13.33203125" style="4" bestFit="1" customWidth="1"/>
    <col min="3" max="4" width="12" style="4" bestFit="1" customWidth="1"/>
    <col min="5" max="5" width="10.6640625" style="4" bestFit="1" customWidth="1"/>
    <col min="6" max="6" width="14.88671875" style="4" bestFit="1" customWidth="1"/>
    <col min="7" max="7" width="12" style="4" bestFit="1" customWidth="1"/>
    <col min="8" max="8" width="11.88671875" style="4" bestFit="1" customWidth="1"/>
    <col min="9" max="9" width="12" style="4" bestFit="1" customWidth="1"/>
    <col min="10" max="10" width="9.88671875" style="4" bestFit="1" customWidth="1"/>
    <col min="11" max="11" width="12" style="4" bestFit="1" customWidth="1"/>
    <col min="12" max="12" width="13.6640625" style="4" bestFit="1" customWidth="1"/>
    <col min="13" max="13" width="27.33203125" style="4" bestFit="1" customWidth="1"/>
    <col min="14" max="16" width="12" style="4" bestFit="1" customWidth="1"/>
    <col min="17" max="17" width="11" style="4" bestFit="1" customWidth="1"/>
    <col min="18" max="22" width="12" style="4" bestFit="1" customWidth="1"/>
    <col min="23" max="23" width="8.6640625" style="4" bestFit="1" customWidth="1"/>
    <col min="24" max="24" width="11" style="4" bestFit="1" customWidth="1"/>
    <col min="25" max="25" width="12" style="4" bestFit="1" customWidth="1"/>
    <col min="26" max="26" width="13.109375" style="4" bestFit="1" customWidth="1"/>
    <col min="27" max="27" width="12" style="4" bestFit="1" customWidth="1"/>
    <col min="28" max="28" width="14.44140625" style="4" bestFit="1" customWidth="1"/>
    <col min="29" max="29" width="19.109375" style="4" bestFit="1" customWidth="1"/>
    <col min="30" max="30" width="20.6640625" style="4" bestFit="1" customWidth="1"/>
    <col min="31" max="31" width="21.6640625" style="4" bestFit="1" customWidth="1"/>
    <col min="32" max="33" width="21.109375" style="4" bestFit="1" customWidth="1"/>
    <col min="34" max="34" width="17" style="4" bestFit="1" customWidth="1"/>
    <col min="35" max="35" width="17.88671875" style="4" bestFit="1" customWidth="1"/>
    <col min="36" max="36" width="16.6640625" style="4" bestFit="1" customWidth="1"/>
    <col min="37" max="37" width="22.109375" style="4" bestFit="1" customWidth="1"/>
    <col min="38" max="38" width="26.109375" style="4" bestFit="1" customWidth="1"/>
    <col min="39" max="39" width="21.109375" style="4" bestFit="1" customWidth="1"/>
    <col min="40" max="40" width="16.109375" style="4" bestFit="1" customWidth="1"/>
    <col min="41" max="41" width="25" style="4" bestFit="1" customWidth="1"/>
    <col min="42" max="42" width="24.88671875" style="4" bestFit="1" customWidth="1"/>
    <col min="43" max="43" width="19.109375" style="4" bestFit="1" customWidth="1"/>
    <col min="44" max="44" width="22" style="4" bestFit="1" customWidth="1"/>
    <col min="45" max="45" width="13.109375" style="4" bestFit="1" customWidth="1"/>
    <col min="46" max="48" width="12" style="4" bestFit="1" customWidth="1"/>
    <col min="49" max="49" width="12.6640625" style="4" bestFit="1" customWidth="1"/>
    <col min="50" max="50" width="12" style="4" bestFit="1" customWidth="1"/>
    <col min="51" max="51" width="21" style="4" bestFit="1" customWidth="1"/>
    <col min="52" max="52" width="26.5546875" style="4" bestFit="1" customWidth="1"/>
    <col min="53" max="53" width="25.33203125" style="4" bestFit="1" customWidth="1"/>
    <col min="54" max="54" width="18.44140625" style="4" bestFit="1" customWidth="1"/>
    <col min="55" max="55" width="14.33203125" style="4" bestFit="1" customWidth="1"/>
    <col min="56" max="56" width="12" style="4" bestFit="1" customWidth="1"/>
    <col min="57" max="57" width="12.33203125" style="4" bestFit="1" customWidth="1"/>
    <col min="58" max="58" width="28.6640625" style="4" bestFit="1" customWidth="1"/>
    <col min="59" max="59" width="23" style="4" bestFit="1" customWidth="1"/>
    <col min="60" max="60" width="12" style="4" bestFit="1" customWidth="1"/>
    <col min="61" max="61" width="19" style="4" bestFit="1" customWidth="1"/>
    <col min="62" max="62" width="29.88671875" style="4" bestFit="1" customWidth="1"/>
    <col min="63" max="63" width="28.6640625" style="4" bestFit="1" customWidth="1"/>
    <col min="64" max="64" width="29" style="4" bestFit="1" customWidth="1"/>
    <col min="65" max="66" width="30.109375" style="4" bestFit="1" customWidth="1"/>
    <col min="67" max="67" width="38.5546875" style="4" bestFit="1" customWidth="1"/>
    <col min="68" max="69" width="39.5546875" style="4" bestFit="1" customWidth="1"/>
    <col min="70" max="70" width="28.5546875" style="4" bestFit="1" customWidth="1"/>
    <col min="71" max="71" width="29.6640625" style="4" bestFit="1" customWidth="1"/>
    <col min="72" max="72" width="32" style="4" bestFit="1" customWidth="1"/>
    <col min="73" max="73" width="31.6640625" style="4" bestFit="1" customWidth="1"/>
    <col min="74" max="74" width="34.109375" style="4" bestFit="1" customWidth="1"/>
    <col min="75" max="75" width="28.5546875" style="4" bestFit="1" customWidth="1"/>
    <col min="76" max="78" width="21.88671875" style="4" bestFit="1" customWidth="1"/>
    <col min="79" max="79" width="13.109375" style="4" bestFit="1" customWidth="1"/>
    <col min="80" max="80" width="12" style="4" customWidth="1"/>
    <col min="81" max="81" width="11" style="4" bestFit="1" customWidth="1"/>
    <col min="82" max="82" width="6.5546875" style="4" bestFit="1" customWidth="1"/>
    <col min="83" max="86" width="7.6640625" style="4" bestFit="1" customWidth="1"/>
    <col min="87" max="87" width="14.6640625" style="4" bestFit="1" customWidth="1"/>
    <col min="88" max="88" width="12.33203125" style="4" bestFit="1" customWidth="1"/>
    <col min="89" max="89" width="10.6640625" style="4" customWidth="1"/>
    <col min="90" max="90" width="6.88671875" style="4" bestFit="1" customWidth="1"/>
    <col min="91" max="91" width="12" style="4" bestFit="1" customWidth="1"/>
    <col min="92" max="92" width="6.88671875" style="4" bestFit="1" customWidth="1"/>
    <col min="93" max="93" width="14.6640625" style="4" bestFit="1" customWidth="1"/>
    <col min="94" max="16384" width="9.109375" style="4"/>
  </cols>
  <sheetData>
    <row r="1" spans="1:93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3</v>
      </c>
      <c r="G1" s="1" t="s">
        <v>4</v>
      </c>
      <c r="H1" s="1" t="s">
        <v>5</v>
      </c>
      <c r="I1" s="1" t="s">
        <v>6</v>
      </c>
      <c r="J1" s="1"/>
      <c r="K1" s="1" t="s">
        <v>7</v>
      </c>
      <c r="L1" s="1" t="s">
        <v>371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372</v>
      </c>
      <c r="Z1" s="1" t="s">
        <v>20</v>
      </c>
      <c r="AA1" s="1" t="s">
        <v>21</v>
      </c>
      <c r="AB1" s="1" t="s">
        <v>373</v>
      </c>
      <c r="AC1" s="1" t="s">
        <v>374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375</v>
      </c>
      <c r="BV1" s="1" t="s">
        <v>65</v>
      </c>
      <c r="BW1" s="1" t="s">
        <v>66</v>
      </c>
      <c r="BX1" s="1" t="s">
        <v>67</v>
      </c>
      <c r="BY1" s="1" t="s">
        <v>68</v>
      </c>
      <c r="BZ1" s="1" t="s">
        <v>69</v>
      </c>
      <c r="CA1" s="1" t="s">
        <v>70</v>
      </c>
      <c r="CB1" s="1" t="s">
        <v>71</v>
      </c>
      <c r="CC1" s="1" t="s">
        <v>173</v>
      </c>
      <c r="CD1" s="1"/>
      <c r="CE1" s="1" t="s">
        <v>2</v>
      </c>
      <c r="CF1" s="1" t="s">
        <v>3</v>
      </c>
      <c r="CG1" s="1" t="s">
        <v>412</v>
      </c>
      <c r="CH1" s="1" t="s">
        <v>6</v>
      </c>
      <c r="CI1" s="1" t="s">
        <v>188</v>
      </c>
      <c r="CJ1" s="1"/>
      <c r="CK1" s="1" t="s">
        <v>2</v>
      </c>
      <c r="CL1" s="1" t="s">
        <v>3</v>
      </c>
      <c r="CM1" s="1" t="s">
        <v>412</v>
      </c>
      <c r="CN1" s="1" t="s">
        <v>6</v>
      </c>
      <c r="CO1" s="1" t="s">
        <v>188</v>
      </c>
    </row>
    <row r="2" spans="1:93">
      <c r="A2" s="1" t="s">
        <v>72</v>
      </c>
      <c r="B2" s="1" t="s">
        <v>73</v>
      </c>
      <c r="C2" s="1" t="s">
        <v>74</v>
      </c>
      <c r="D2" s="1" t="s">
        <v>75</v>
      </c>
      <c r="E2" s="1" t="s">
        <v>376</v>
      </c>
      <c r="F2" s="1" t="s">
        <v>76</v>
      </c>
      <c r="G2" s="1" t="s">
        <v>77</v>
      </c>
      <c r="H2" s="1" t="s">
        <v>78</v>
      </c>
      <c r="I2" s="1" t="s">
        <v>79</v>
      </c>
      <c r="J2" s="1" t="s">
        <v>80</v>
      </c>
      <c r="K2" s="1" t="s">
        <v>81</v>
      </c>
      <c r="L2" s="1" t="s">
        <v>377</v>
      </c>
      <c r="M2" s="1" t="s">
        <v>82</v>
      </c>
      <c r="N2" s="1" t="s">
        <v>83</v>
      </c>
      <c r="O2" s="1" t="s">
        <v>84</v>
      </c>
      <c r="P2" s="1" t="s">
        <v>85</v>
      </c>
      <c r="Q2" s="1" t="s">
        <v>86</v>
      </c>
      <c r="R2" s="1" t="s">
        <v>87</v>
      </c>
      <c r="S2" s="1" t="s">
        <v>88</v>
      </c>
      <c r="T2" s="1" t="s">
        <v>89</v>
      </c>
      <c r="U2" s="1" t="s">
        <v>90</v>
      </c>
      <c r="V2" s="1" t="s">
        <v>91</v>
      </c>
      <c r="W2" s="1" t="s">
        <v>92</v>
      </c>
      <c r="X2" s="1" t="s">
        <v>93</v>
      </c>
      <c r="Y2" s="1" t="s">
        <v>378</v>
      </c>
      <c r="Z2" s="1" t="s">
        <v>94</v>
      </c>
      <c r="AA2" s="1" t="s">
        <v>95</v>
      </c>
      <c r="AB2" s="1" t="s">
        <v>379</v>
      </c>
      <c r="AC2" s="1" t="s">
        <v>380</v>
      </c>
      <c r="AD2" s="1" t="s">
        <v>96</v>
      </c>
      <c r="AE2" s="1" t="s">
        <v>97</v>
      </c>
      <c r="AF2" s="1" t="s">
        <v>98</v>
      </c>
      <c r="AG2" s="1" t="s">
        <v>99</v>
      </c>
      <c r="AH2" s="1" t="s">
        <v>100</v>
      </c>
      <c r="AI2" s="1" t="s">
        <v>101</v>
      </c>
      <c r="AJ2" s="1" t="s">
        <v>102</v>
      </c>
      <c r="AK2" s="1" t="s">
        <v>103</v>
      </c>
      <c r="AL2" s="1" t="s">
        <v>104</v>
      </c>
      <c r="AM2" s="1" t="s">
        <v>105</v>
      </c>
      <c r="AN2" s="1" t="s">
        <v>106</v>
      </c>
      <c r="AO2" s="1" t="s">
        <v>107</v>
      </c>
      <c r="AP2" s="1" t="s">
        <v>108</v>
      </c>
      <c r="AQ2" s="1" t="s">
        <v>109</v>
      </c>
      <c r="AR2" s="1" t="s">
        <v>110</v>
      </c>
      <c r="AS2" s="1" t="s">
        <v>111</v>
      </c>
      <c r="AT2" s="1" t="s">
        <v>112</v>
      </c>
      <c r="AU2" s="1" t="s">
        <v>113</v>
      </c>
      <c r="AV2" s="1" t="s">
        <v>114</v>
      </c>
      <c r="AW2" s="1" t="s">
        <v>115</v>
      </c>
      <c r="AX2" s="1" t="s">
        <v>116</v>
      </c>
      <c r="AY2" s="1" t="s">
        <v>117</v>
      </c>
      <c r="AZ2" s="1" t="s">
        <v>118</v>
      </c>
      <c r="BA2" s="1" t="s">
        <v>119</v>
      </c>
      <c r="BB2" s="1" t="s">
        <v>120</v>
      </c>
      <c r="BC2" s="1" t="s">
        <v>121</v>
      </c>
      <c r="BD2" s="1" t="s">
        <v>122</v>
      </c>
      <c r="BE2" s="1" t="s">
        <v>123</v>
      </c>
      <c r="BF2" s="1" t="s">
        <v>124</v>
      </c>
      <c r="BG2" s="1" t="s">
        <v>125</v>
      </c>
      <c r="BH2" s="1" t="s">
        <v>52</v>
      </c>
      <c r="BI2" s="1" t="s">
        <v>126</v>
      </c>
      <c r="BJ2" s="1" t="s">
        <v>127</v>
      </c>
      <c r="BK2" s="1" t="s">
        <v>128</v>
      </c>
      <c r="BL2" s="1" t="s">
        <v>129</v>
      </c>
      <c r="BM2" s="1" t="s">
        <v>130</v>
      </c>
      <c r="BN2" s="1" t="s">
        <v>131</v>
      </c>
      <c r="BO2" s="1" t="s">
        <v>132</v>
      </c>
      <c r="BP2" s="1" t="s">
        <v>133</v>
      </c>
      <c r="BQ2" s="1" t="s">
        <v>134</v>
      </c>
      <c r="BR2" s="1" t="s">
        <v>135</v>
      </c>
      <c r="BS2" s="1" t="s">
        <v>136</v>
      </c>
      <c r="BT2" s="1" t="s">
        <v>137</v>
      </c>
      <c r="BU2" s="1" t="s">
        <v>381</v>
      </c>
      <c r="BV2" s="1" t="s">
        <v>138</v>
      </c>
      <c r="BW2" s="1" t="s">
        <v>139</v>
      </c>
      <c r="BX2" s="1" t="s">
        <v>140</v>
      </c>
      <c r="BY2" s="1" t="s">
        <v>141</v>
      </c>
      <c r="BZ2" s="1" t="s">
        <v>142</v>
      </c>
      <c r="CA2" s="1" t="s">
        <v>143</v>
      </c>
      <c r="CB2" s="1" t="s">
        <v>144</v>
      </c>
      <c r="CC2" s="1"/>
      <c r="CD2" s="1"/>
      <c r="CE2" s="1"/>
      <c r="CF2" s="1"/>
      <c r="CG2" s="1"/>
      <c r="CH2" s="1"/>
      <c r="CI2" s="1" t="s">
        <v>192</v>
      </c>
      <c r="CJ2" s="1"/>
      <c r="CK2" s="1"/>
      <c r="CL2" s="1"/>
      <c r="CM2" s="1"/>
      <c r="CN2" s="1"/>
      <c r="CO2" s="1" t="s">
        <v>192</v>
      </c>
    </row>
    <row r="3" spans="1:93">
      <c r="A3" s="1" t="s">
        <v>145</v>
      </c>
      <c r="B3" s="1" t="s">
        <v>146</v>
      </c>
      <c r="C3" s="1" t="s">
        <v>147</v>
      </c>
      <c r="D3" s="1" t="s">
        <v>147</v>
      </c>
      <c r="E3" s="1"/>
      <c r="F3" s="1" t="s">
        <v>148</v>
      </c>
      <c r="G3" s="1" t="s">
        <v>148</v>
      </c>
      <c r="H3" s="1" t="s">
        <v>148</v>
      </c>
      <c r="I3" s="1" t="s">
        <v>149</v>
      </c>
      <c r="J3" s="1"/>
      <c r="K3" s="1" t="s">
        <v>147</v>
      </c>
      <c r="L3" s="1" t="s">
        <v>382</v>
      </c>
      <c r="M3" s="1"/>
      <c r="N3" s="1" t="s">
        <v>147</v>
      </c>
      <c r="O3" s="1" t="s">
        <v>147</v>
      </c>
      <c r="P3" s="1" t="s">
        <v>148</v>
      </c>
      <c r="Q3" s="1" t="s">
        <v>148</v>
      </c>
      <c r="R3" s="1" t="s">
        <v>148</v>
      </c>
      <c r="S3" s="1" t="s">
        <v>148</v>
      </c>
      <c r="T3" s="1" t="s">
        <v>148</v>
      </c>
      <c r="U3" s="1" t="s">
        <v>148</v>
      </c>
      <c r="V3" s="1" t="s">
        <v>149</v>
      </c>
      <c r="W3" s="1" t="s">
        <v>149</v>
      </c>
      <c r="X3" s="1" t="s">
        <v>149</v>
      </c>
      <c r="Y3" s="1" t="s">
        <v>148</v>
      </c>
      <c r="Z3" s="1" t="s">
        <v>150</v>
      </c>
      <c r="AA3" s="1" t="s">
        <v>147</v>
      </c>
      <c r="AB3" s="1" t="s">
        <v>156</v>
      </c>
      <c r="AC3" s="1" t="s">
        <v>383</v>
      </c>
      <c r="AD3" s="1" t="s">
        <v>151</v>
      </c>
      <c r="AE3" s="1" t="s">
        <v>152</v>
      </c>
      <c r="AF3" s="1" t="s">
        <v>152</v>
      </c>
      <c r="AG3" s="1" t="s">
        <v>152</v>
      </c>
      <c r="AH3" s="1" t="s">
        <v>147</v>
      </c>
      <c r="AI3" s="1" t="s">
        <v>153</v>
      </c>
      <c r="AJ3" s="1" t="s">
        <v>147</v>
      </c>
      <c r="AK3" s="1" t="s">
        <v>152</v>
      </c>
      <c r="AL3" s="1" t="s">
        <v>154</v>
      </c>
      <c r="AM3" s="1" t="s">
        <v>154</v>
      </c>
      <c r="AN3" s="1" t="s">
        <v>154</v>
      </c>
      <c r="AO3" s="1" t="s">
        <v>154</v>
      </c>
      <c r="AP3" s="1" t="s">
        <v>154</v>
      </c>
      <c r="AQ3" s="1" t="s">
        <v>154</v>
      </c>
      <c r="AR3" s="1" t="s">
        <v>154</v>
      </c>
      <c r="AS3" s="1" t="s">
        <v>155</v>
      </c>
      <c r="AT3" s="1" t="s">
        <v>156</v>
      </c>
      <c r="AU3" s="1" t="s">
        <v>157</v>
      </c>
      <c r="AV3" s="1" t="s">
        <v>158</v>
      </c>
      <c r="AW3" s="1" t="s">
        <v>158</v>
      </c>
      <c r="AX3" s="1" t="s">
        <v>159</v>
      </c>
      <c r="AY3" s="1" t="s">
        <v>160</v>
      </c>
      <c r="AZ3" s="1" t="s">
        <v>156</v>
      </c>
      <c r="BA3" s="1" t="s">
        <v>156</v>
      </c>
      <c r="BB3" s="1" t="s">
        <v>156</v>
      </c>
      <c r="BC3" s="1" t="s">
        <v>156</v>
      </c>
      <c r="BD3" s="1" t="s">
        <v>156</v>
      </c>
      <c r="BE3" s="1" t="s">
        <v>156</v>
      </c>
      <c r="BF3" s="1"/>
      <c r="BG3" s="1"/>
      <c r="BH3" s="1"/>
      <c r="BI3" s="1" t="s">
        <v>147</v>
      </c>
      <c r="BJ3" s="1" t="s">
        <v>161</v>
      </c>
      <c r="BK3" s="1" t="s">
        <v>161</v>
      </c>
      <c r="BL3" s="1" t="s">
        <v>161</v>
      </c>
      <c r="BM3" s="1" t="s">
        <v>161</v>
      </c>
      <c r="BN3" s="1" t="s">
        <v>161</v>
      </c>
      <c r="BO3" s="1" t="s">
        <v>161</v>
      </c>
      <c r="BP3" s="1" t="s">
        <v>161</v>
      </c>
      <c r="BQ3" s="1" t="s">
        <v>161</v>
      </c>
      <c r="BR3" s="1" t="s">
        <v>161</v>
      </c>
      <c r="BS3" s="1" t="s">
        <v>161</v>
      </c>
      <c r="BT3" s="1" t="s">
        <v>161</v>
      </c>
      <c r="BU3" s="1" t="s">
        <v>161</v>
      </c>
      <c r="BV3" s="1" t="s">
        <v>161</v>
      </c>
      <c r="BW3" s="1" t="s">
        <v>161</v>
      </c>
      <c r="BX3" s="1" t="s">
        <v>151</v>
      </c>
      <c r="BY3" s="1" t="s">
        <v>151</v>
      </c>
      <c r="BZ3" s="1" t="s">
        <v>151</v>
      </c>
      <c r="CA3" s="1" t="s">
        <v>162</v>
      </c>
      <c r="CB3" s="1" t="s">
        <v>154</v>
      </c>
      <c r="CC3" s="1" t="s">
        <v>174</v>
      </c>
      <c r="CD3" s="1"/>
      <c r="CE3" s="1" t="s">
        <v>187</v>
      </c>
      <c r="CF3" s="1" t="s">
        <v>187</v>
      </c>
      <c r="CG3" s="1" t="s">
        <v>187</v>
      </c>
      <c r="CH3" s="1" t="s">
        <v>187</v>
      </c>
      <c r="CI3" s="1" t="s">
        <v>187</v>
      </c>
      <c r="CJ3" s="1"/>
      <c r="CK3" s="1" t="s">
        <v>175</v>
      </c>
      <c r="CL3" s="1" t="s">
        <v>175</v>
      </c>
      <c r="CM3" s="1" t="s">
        <v>175</v>
      </c>
      <c r="CN3" s="1" t="s">
        <v>175</v>
      </c>
      <c r="CO3" s="1" t="s">
        <v>175</v>
      </c>
    </row>
    <row r="4" spans="1:93" s="15" customFormat="1">
      <c r="A4" s="7" t="str">
        <f>'Lap Breaks'!A2</f>
        <v>Cells 45 -178</v>
      </c>
    </row>
    <row r="5" spans="1:93" s="15" customFormat="1">
      <c r="A5" s="33" t="s">
        <v>169</v>
      </c>
      <c r="C5" s="15">
        <f>AVERAGE(C10:C489)</f>
        <v>8.4385522388059719</v>
      </c>
      <c r="D5" s="15">
        <f t="shared" ref="D5:BO5" si="0">AVERAGE(D10:D489)</f>
        <v>4.0857440298507441</v>
      </c>
      <c r="E5" s="15" t="e">
        <f t="shared" si="0"/>
        <v>#DIV/0!</v>
      </c>
      <c r="F5" s="15">
        <f t="shared" si="0"/>
        <v>40857.420676164184</v>
      </c>
      <c r="G5" s="15">
        <f t="shared" si="0"/>
        <v>175.59104477611945</v>
      </c>
      <c r="H5" s="15">
        <f t="shared" si="0"/>
        <v>32.318656716417905</v>
      </c>
      <c r="I5" s="15">
        <f t="shared" si="0"/>
        <v>35063.686567164164</v>
      </c>
      <c r="J5" s="15" t="e">
        <f t="shared" si="0"/>
        <v>#DIV/0!</v>
      </c>
      <c r="K5" s="15">
        <f t="shared" si="0"/>
        <v>4.9823880597014947</v>
      </c>
      <c r="L5" s="15">
        <f t="shared" si="0"/>
        <v>2052</v>
      </c>
      <c r="M5" s="15">
        <f t="shared" si="0"/>
        <v>0.85170373134328348</v>
      </c>
      <c r="N5" s="15">
        <f t="shared" si="0"/>
        <v>7.1895768656716417</v>
      </c>
      <c r="O5" s="15">
        <f t="shared" si="0"/>
        <v>3.4698708955223871</v>
      </c>
      <c r="P5" s="15">
        <f t="shared" si="0"/>
        <v>150.57197388059703</v>
      </c>
      <c r="Q5" s="15">
        <f t="shared" si="0"/>
        <v>27.536799253731353</v>
      </c>
      <c r="R5" s="15">
        <f t="shared" si="0"/>
        <v>178.11044776119405</v>
      </c>
      <c r="S5" s="15">
        <f t="shared" si="0"/>
        <v>122.12998358208955</v>
      </c>
      <c r="T5" s="15">
        <f t="shared" si="0"/>
        <v>22.310838805970157</v>
      </c>
      <c r="U5" s="15">
        <f t="shared" si="0"/>
        <v>144.43955223880593</v>
      </c>
      <c r="V5" s="15">
        <f t="shared" si="0"/>
        <v>35063.686854477608</v>
      </c>
      <c r="W5" s="15" t="e">
        <f t="shared" si="0"/>
        <v>#DIV/0!</v>
      </c>
      <c r="X5" s="15" t="e">
        <f t="shared" si="0"/>
        <v>#DIV/0!</v>
      </c>
      <c r="Y5" s="15">
        <f t="shared" si="0"/>
        <v>1747.6944179104478</v>
      </c>
      <c r="Z5" s="15">
        <f t="shared" si="0"/>
        <v>0</v>
      </c>
      <c r="AA5" s="15">
        <f t="shared" si="0"/>
        <v>4.2472246268656715</v>
      </c>
      <c r="AB5" s="15" t="e">
        <f t="shared" si="0"/>
        <v>#DIV/0!</v>
      </c>
      <c r="AC5" s="15">
        <f t="shared" si="0"/>
        <v>0</v>
      </c>
      <c r="AD5" s="15">
        <f t="shared" si="0"/>
        <v>11.788059701492537</v>
      </c>
      <c r="AE5" s="15">
        <f t="shared" si="0"/>
        <v>850.29850746268653</v>
      </c>
      <c r="AF5" s="15">
        <f t="shared" si="0"/>
        <v>874.17910447761199</v>
      </c>
      <c r="AG5" s="15">
        <f t="shared" si="0"/>
        <v>885.93283582089555</v>
      </c>
      <c r="AH5" s="15">
        <f t="shared" si="0"/>
        <v>52.841791044776116</v>
      </c>
      <c r="AI5" s="15">
        <f t="shared" si="0"/>
        <v>25.137388059701475</v>
      </c>
      <c r="AJ5" s="15">
        <f t="shared" si="0"/>
        <v>0.57828358208955144</v>
      </c>
      <c r="AK5" s="15">
        <f t="shared" si="0"/>
        <v>986.55970149253733</v>
      </c>
      <c r="AL5" s="15">
        <f t="shared" si="0"/>
        <v>8</v>
      </c>
      <c r="AM5" s="15">
        <f t="shared" si="0"/>
        <v>0</v>
      </c>
      <c r="AN5" s="15">
        <f t="shared" si="0"/>
        <v>31.980843283582089</v>
      </c>
      <c r="AO5" s="15">
        <f t="shared" si="0"/>
        <v>190.12537313432836</v>
      </c>
      <c r="AP5" s="15">
        <f t="shared" si="0"/>
        <v>189.43283582089549</v>
      </c>
      <c r="AQ5" s="15">
        <f t="shared" si="0"/>
        <v>3.0179104477611958</v>
      </c>
      <c r="AR5" s="15">
        <f t="shared" si="0"/>
        <v>195.02014925373135</v>
      </c>
      <c r="AS5" s="15" t="e">
        <f t="shared" si="0"/>
        <v>#DIV/0!</v>
      </c>
      <c r="AT5" s="15">
        <f t="shared" si="0"/>
        <v>2</v>
      </c>
      <c r="AU5" s="15">
        <f t="shared" si="0"/>
        <v>0.77926504629629634</v>
      </c>
      <c r="AV5" s="15">
        <f t="shared" si="0"/>
        <v>47.161541089552216</v>
      </c>
      <c r="AW5" s="15">
        <f t="shared" si="0"/>
        <v>-88.487527171641801</v>
      </c>
      <c r="AX5" s="15">
        <f t="shared" si="0"/>
        <v>314.62761194029832</v>
      </c>
      <c r="AY5" s="15">
        <f t="shared" si="0"/>
        <v>34.773880597014916</v>
      </c>
      <c r="AZ5" s="15">
        <f t="shared" si="0"/>
        <v>12</v>
      </c>
      <c r="BA5" s="15">
        <f t="shared" si="0"/>
        <v>9.9552238805970141</v>
      </c>
      <c r="BB5" s="15" t="e">
        <f t="shared" si="0"/>
        <v>#DIV/0!</v>
      </c>
      <c r="BC5" s="15">
        <f t="shared" si="0"/>
        <v>1.3580266268656711</v>
      </c>
      <c r="BD5" s="15">
        <f t="shared" si="0"/>
        <v>1.4088473805970156</v>
      </c>
      <c r="BE5" s="15">
        <f t="shared" si="0"/>
        <v>2.4050857611940284</v>
      </c>
      <c r="BF5" s="15">
        <f t="shared" si="0"/>
        <v>14.063000000000041</v>
      </c>
      <c r="BG5" s="15">
        <f t="shared" si="0"/>
        <v>12.246791044776113</v>
      </c>
      <c r="BH5" s="15">
        <f t="shared" si="0"/>
        <v>0.87037313432835806</v>
      </c>
      <c r="BI5" s="15">
        <f t="shared" si="0"/>
        <v>17.426940298507464</v>
      </c>
      <c r="BJ5" s="15">
        <f t="shared" si="0"/>
        <v>1545.6596268656717</v>
      </c>
      <c r="BK5" s="15">
        <f t="shared" si="0"/>
        <v>467.86918656716426</v>
      </c>
      <c r="BL5" s="15">
        <f t="shared" si="0"/>
        <v>3.4971716417910432</v>
      </c>
      <c r="BM5" s="15">
        <f t="shared" si="0"/>
        <v>0.62106716417910424</v>
      </c>
      <c r="BN5" s="15">
        <f t="shared" si="0"/>
        <v>4.1182014925373123</v>
      </c>
      <c r="BO5" s="15">
        <f t="shared" si="0"/>
        <v>2.8370671641791048</v>
      </c>
      <c r="BP5" s="15">
        <f t="shared" ref="BP5:BT5" si="1">AVERAGE(BP10:BP489)</f>
        <v>0.50323880597014925</v>
      </c>
      <c r="BQ5" s="15">
        <f t="shared" si="1"/>
        <v>3.3402835820895524</v>
      </c>
      <c r="BR5" s="15">
        <f t="shared" si="1"/>
        <v>248.41397089552234</v>
      </c>
      <c r="BS5" s="15" t="e">
        <f t="shared" si="1"/>
        <v>#DIV/0!</v>
      </c>
      <c r="BT5" s="15" t="e">
        <f t="shared" si="1"/>
        <v>#DIV/0!</v>
      </c>
      <c r="BU5" s="34">
        <f t="shared" ref="BU5:CC5" si="2">AVERAGE(BU10:BU489)</f>
        <v>74.49469402985072</v>
      </c>
      <c r="BV5" s="34" t="e">
        <f t="shared" si="2"/>
        <v>#DIV/0!</v>
      </c>
      <c r="BW5" s="34">
        <f t="shared" si="2"/>
        <v>667.19497761194066</v>
      </c>
      <c r="BX5" s="15">
        <f t="shared" ref="BX5" si="3">AVERAGE(BX10:BX489)</f>
        <v>0.47244885074626869</v>
      </c>
      <c r="BY5" s="15">
        <f t="shared" si="2"/>
        <v>-5</v>
      </c>
      <c r="BZ5" s="15">
        <f t="shared" si="2"/>
        <v>1.1087866641791047</v>
      </c>
      <c r="CA5" s="31">
        <f t="shared" si="2"/>
        <v>11.545469238805966</v>
      </c>
      <c r="CB5" s="31">
        <f t="shared" si="2"/>
        <v>22.397490365671651</v>
      </c>
      <c r="CC5" s="31">
        <f t="shared" si="2"/>
        <v>3.0503129728925376</v>
      </c>
      <c r="CD5" s="23"/>
      <c r="CE5" s="15">
        <f t="shared" ref="CE5:CH5" si="4">AVERAGE(CE10:CE489)</f>
        <v>13582.598490316608</v>
      </c>
      <c r="CF5" s="15">
        <f t="shared" si="4"/>
        <v>3936.4065605055152</v>
      </c>
      <c r="CG5" s="15">
        <f t="shared" si="4"/>
        <v>32.059568113706888</v>
      </c>
      <c r="CH5" s="15">
        <f t="shared" si="4"/>
        <v>2110.4795010735279</v>
      </c>
      <c r="CI5" s="36">
        <f>(CF8+CH8+CG8)/(133/3600)</f>
        <v>6124.651987810741</v>
      </c>
      <c r="CK5" s="38">
        <f>CE8/$AY8</f>
        <v>390.59772039024529</v>
      </c>
      <c r="CL5" s="38">
        <f>CF8/$AY8</f>
        <v>113.20009423519522</v>
      </c>
      <c r="CM5" s="38">
        <f>CG8/$AY8</f>
        <v>0.92194392927371371</v>
      </c>
      <c r="CN5" s="38">
        <f>CH8/$AY8</f>
        <v>60.691515149870767</v>
      </c>
      <c r="CO5" s="39">
        <f>(CF8+CG8+CH8)/AY8</f>
        <v>174.81355331433971</v>
      </c>
    </row>
    <row r="6" spans="1:93" s="15" customFormat="1">
      <c r="A6" s="33" t="s">
        <v>170</v>
      </c>
      <c r="C6" s="15">
        <f>MIN(C10:C489)</f>
        <v>4.7779999999999996</v>
      </c>
      <c r="D6" s="15">
        <f t="shared" ref="D6:BO6" si="5">MIN(D10:D489)</f>
        <v>0.27229999999999999</v>
      </c>
      <c r="E6" s="15">
        <f t="shared" si="5"/>
        <v>0</v>
      </c>
      <c r="F6" s="15">
        <f t="shared" si="5"/>
        <v>2722.7294879999999</v>
      </c>
      <c r="G6" s="15">
        <f t="shared" si="5"/>
        <v>57</v>
      </c>
      <c r="H6" s="15">
        <f t="shared" si="5"/>
        <v>13.4</v>
      </c>
      <c r="I6" s="15">
        <f t="shared" si="5"/>
        <v>25387.599999999999</v>
      </c>
      <c r="J6" s="15">
        <f t="shared" si="5"/>
        <v>0</v>
      </c>
      <c r="K6" s="15">
        <f t="shared" si="5"/>
        <v>3.9</v>
      </c>
      <c r="L6" s="15">
        <f t="shared" si="5"/>
        <v>2052</v>
      </c>
      <c r="M6" s="15">
        <f t="shared" si="5"/>
        <v>0.83499999999999996</v>
      </c>
      <c r="N6" s="15">
        <f t="shared" si="5"/>
        <v>4.1821000000000002</v>
      </c>
      <c r="O6" s="15">
        <f t="shared" si="5"/>
        <v>0.24110000000000001</v>
      </c>
      <c r="P6" s="15">
        <f t="shared" si="5"/>
        <v>49.240900000000003</v>
      </c>
      <c r="Q6" s="15">
        <f t="shared" si="5"/>
        <v>11.3543</v>
      </c>
      <c r="R6" s="15">
        <f t="shared" si="5"/>
        <v>70.2</v>
      </c>
      <c r="S6" s="15">
        <f t="shared" si="5"/>
        <v>39.974699999999999</v>
      </c>
      <c r="T6" s="15">
        <f t="shared" si="5"/>
        <v>9.1850000000000005</v>
      </c>
      <c r="U6" s="15">
        <f t="shared" si="5"/>
        <v>57</v>
      </c>
      <c r="V6" s="15">
        <f t="shared" si="5"/>
        <v>25387.64</v>
      </c>
      <c r="W6" s="15">
        <f t="shared" si="5"/>
        <v>0</v>
      </c>
      <c r="X6" s="15">
        <f t="shared" si="5"/>
        <v>0</v>
      </c>
      <c r="Y6" s="15">
        <f t="shared" si="5"/>
        <v>1713.4179999999999</v>
      </c>
      <c r="Z6" s="15">
        <f t="shared" si="5"/>
        <v>0</v>
      </c>
      <c r="AA6" s="15">
        <f t="shared" si="5"/>
        <v>3.3140000000000001</v>
      </c>
      <c r="AB6" s="15">
        <f t="shared" si="5"/>
        <v>0</v>
      </c>
      <c r="AC6" s="15">
        <f t="shared" si="5"/>
        <v>0</v>
      </c>
      <c r="AD6" s="15">
        <f t="shared" si="5"/>
        <v>11.6</v>
      </c>
      <c r="AE6" s="15">
        <f t="shared" si="5"/>
        <v>844</v>
      </c>
      <c r="AF6" s="15">
        <f t="shared" si="5"/>
        <v>861</v>
      </c>
      <c r="AG6" s="15">
        <f t="shared" si="5"/>
        <v>881</v>
      </c>
      <c r="AH6" s="15">
        <f t="shared" si="5"/>
        <v>52</v>
      </c>
      <c r="AI6" s="15">
        <f t="shared" si="5"/>
        <v>24.72</v>
      </c>
      <c r="AJ6" s="15">
        <f t="shared" si="5"/>
        <v>0.56999999999999995</v>
      </c>
      <c r="AK6" s="15">
        <f t="shared" si="5"/>
        <v>986</v>
      </c>
      <c r="AL6" s="15">
        <f t="shared" si="5"/>
        <v>8</v>
      </c>
      <c r="AM6" s="15">
        <f t="shared" si="5"/>
        <v>0</v>
      </c>
      <c r="AN6" s="15">
        <f t="shared" si="5"/>
        <v>31</v>
      </c>
      <c r="AO6" s="15">
        <f t="shared" si="5"/>
        <v>188</v>
      </c>
      <c r="AP6" s="15">
        <f t="shared" si="5"/>
        <v>188</v>
      </c>
      <c r="AQ6" s="15">
        <f t="shared" si="5"/>
        <v>1.9</v>
      </c>
      <c r="AR6" s="15">
        <f t="shared" si="5"/>
        <v>195</v>
      </c>
      <c r="AS6" s="15">
        <f t="shared" si="5"/>
        <v>0</v>
      </c>
      <c r="AT6" s="15">
        <f t="shared" si="5"/>
        <v>2</v>
      </c>
      <c r="AU6" s="15">
        <f t="shared" si="5"/>
        <v>0.77849537037037031</v>
      </c>
      <c r="AV6" s="15">
        <f t="shared" si="5"/>
        <v>47.158509000000002</v>
      </c>
      <c r="AW6" s="15">
        <f t="shared" si="5"/>
        <v>-88.491837000000004</v>
      </c>
      <c r="AX6" s="15">
        <f t="shared" si="5"/>
        <v>308.3</v>
      </c>
      <c r="AY6" s="15">
        <f t="shared" si="5"/>
        <v>0.5</v>
      </c>
      <c r="AZ6" s="15">
        <f t="shared" si="5"/>
        <v>12</v>
      </c>
      <c r="BA6" s="15">
        <f t="shared" si="5"/>
        <v>7</v>
      </c>
      <c r="BB6" s="15">
        <f t="shared" si="5"/>
        <v>0</v>
      </c>
      <c r="BC6" s="15">
        <f t="shared" si="5"/>
        <v>0.82467500000000005</v>
      </c>
      <c r="BD6" s="15">
        <f t="shared" si="5"/>
        <v>1</v>
      </c>
      <c r="BE6" s="15">
        <f t="shared" si="5"/>
        <v>1.8</v>
      </c>
      <c r="BF6" s="15">
        <f t="shared" si="5"/>
        <v>14.063000000000001</v>
      </c>
      <c r="BG6" s="15">
        <f t="shared" si="5"/>
        <v>10.87</v>
      </c>
      <c r="BH6" s="15">
        <f t="shared" si="5"/>
        <v>0.77</v>
      </c>
      <c r="BI6" s="15">
        <f t="shared" si="5"/>
        <v>12.95</v>
      </c>
      <c r="BJ6" s="15">
        <f t="shared" si="5"/>
        <v>1063.8520000000001</v>
      </c>
      <c r="BK6" s="15">
        <f t="shared" si="5"/>
        <v>40.69</v>
      </c>
      <c r="BL6" s="15">
        <f t="shared" si="5"/>
        <v>1.147</v>
      </c>
      <c r="BM6" s="15">
        <f t="shared" si="5"/>
        <v>0.251</v>
      </c>
      <c r="BN6" s="15">
        <f t="shared" si="5"/>
        <v>1.635</v>
      </c>
      <c r="BO6" s="15">
        <f t="shared" si="5"/>
        <v>0.92800000000000005</v>
      </c>
      <c r="BP6" s="15">
        <f t="shared" ref="BP6:BT6" si="6">MIN(BP10:BP489)</f>
        <v>0.20300000000000001</v>
      </c>
      <c r="BQ6" s="15">
        <f t="shared" si="6"/>
        <v>1.3220000000000001</v>
      </c>
      <c r="BR6" s="15">
        <f t="shared" si="6"/>
        <v>184.5864</v>
      </c>
      <c r="BS6" s="15">
        <f t="shared" si="6"/>
        <v>0</v>
      </c>
      <c r="BT6" s="15">
        <f t="shared" si="6"/>
        <v>0</v>
      </c>
      <c r="BU6" s="34">
        <f t="shared" ref="BU6:CC6" si="7">MIN(BU10:BU489)</f>
        <v>66.897000000000006</v>
      </c>
      <c r="BV6" s="34">
        <f t="shared" si="7"/>
        <v>0</v>
      </c>
      <c r="BW6" s="34">
        <f t="shared" si="7"/>
        <v>494.33100000000002</v>
      </c>
      <c r="BX6" s="15">
        <f t="shared" ref="BX6" si="8">MIN(BX10:BX489)</f>
        <v>0.32955699999999999</v>
      </c>
      <c r="BY6" s="15">
        <f t="shared" si="7"/>
        <v>-5</v>
      </c>
      <c r="BZ6" s="15">
        <f t="shared" si="7"/>
        <v>1.091</v>
      </c>
      <c r="CA6" s="31">
        <f t="shared" si="7"/>
        <v>8.0535490000000003</v>
      </c>
      <c r="CB6" s="31">
        <f t="shared" si="7"/>
        <v>22.0382</v>
      </c>
      <c r="CC6" s="31">
        <f t="shared" si="7"/>
        <v>2.1277476458</v>
      </c>
      <c r="CD6" s="23"/>
      <c r="CE6" s="15">
        <f t="shared" ref="CE6:CH6" si="9">MIN(CE10:CE489)</f>
        <v>7283.7169194285725</v>
      </c>
      <c r="CF6" s="15">
        <f t="shared" si="9"/>
        <v>431.49332727742501</v>
      </c>
      <c r="CG6" s="15">
        <f t="shared" si="9"/>
        <v>9.1563536787660009</v>
      </c>
      <c r="CH6" s="15">
        <f t="shared" si="9"/>
        <v>1307.9569238719057</v>
      </c>
      <c r="CI6" s="23"/>
    </row>
    <row r="7" spans="1:93" s="15" customFormat="1">
      <c r="A7" s="33" t="s">
        <v>171</v>
      </c>
      <c r="C7" s="15">
        <f>MAX(C10:C489)</f>
        <v>10.199999999999999</v>
      </c>
      <c r="D7" s="15">
        <f t="shared" ref="D7:BO7" si="10">MAX(D10:D489)</f>
        <v>5.9481000000000002</v>
      </c>
      <c r="E7" s="15">
        <f t="shared" si="10"/>
        <v>0</v>
      </c>
      <c r="F7" s="15">
        <f t="shared" si="10"/>
        <v>59480.915663</v>
      </c>
      <c r="G7" s="15">
        <f t="shared" si="10"/>
        <v>844</v>
      </c>
      <c r="H7" s="15">
        <f t="shared" si="10"/>
        <v>53.2</v>
      </c>
      <c r="I7" s="15">
        <f t="shared" si="10"/>
        <v>46130.1</v>
      </c>
      <c r="J7" s="15">
        <f t="shared" si="10"/>
        <v>0</v>
      </c>
      <c r="K7" s="15">
        <f t="shared" si="10"/>
        <v>10</v>
      </c>
      <c r="L7" s="15">
        <f t="shared" si="10"/>
        <v>2052</v>
      </c>
      <c r="M7" s="15">
        <f t="shared" si="10"/>
        <v>0.88529999999999998</v>
      </c>
      <c r="N7" s="15">
        <f t="shared" si="10"/>
        <v>8.8640000000000008</v>
      </c>
      <c r="O7" s="15">
        <f t="shared" si="10"/>
        <v>5.0064000000000002</v>
      </c>
      <c r="P7" s="15">
        <f t="shared" si="10"/>
        <v>734.1857</v>
      </c>
      <c r="Q7" s="15">
        <f t="shared" si="10"/>
        <v>47.012599999999999</v>
      </c>
      <c r="R7" s="15">
        <f t="shared" si="10"/>
        <v>763</v>
      </c>
      <c r="S7" s="15">
        <f t="shared" si="10"/>
        <v>597.73580000000004</v>
      </c>
      <c r="T7" s="15">
        <f t="shared" si="10"/>
        <v>38.305500000000002</v>
      </c>
      <c r="U7" s="15">
        <f t="shared" si="10"/>
        <v>621.20000000000005</v>
      </c>
      <c r="V7" s="15">
        <f t="shared" si="10"/>
        <v>46130.1</v>
      </c>
      <c r="W7" s="15">
        <f t="shared" si="10"/>
        <v>0</v>
      </c>
      <c r="X7" s="15">
        <f t="shared" si="10"/>
        <v>0</v>
      </c>
      <c r="Y7" s="15">
        <f t="shared" si="10"/>
        <v>1816.7249999999999</v>
      </c>
      <c r="Z7" s="15">
        <f t="shared" si="10"/>
        <v>0</v>
      </c>
      <c r="AA7" s="15">
        <f t="shared" si="10"/>
        <v>8.4702000000000002</v>
      </c>
      <c r="AB7" s="15">
        <f t="shared" si="10"/>
        <v>0</v>
      </c>
      <c r="AC7" s="15">
        <f t="shared" si="10"/>
        <v>0</v>
      </c>
      <c r="AD7" s="15">
        <f t="shared" si="10"/>
        <v>12.3</v>
      </c>
      <c r="AE7" s="15">
        <f t="shared" si="10"/>
        <v>854</v>
      </c>
      <c r="AF7" s="15">
        <f t="shared" si="10"/>
        <v>884</v>
      </c>
      <c r="AG7" s="15">
        <f t="shared" si="10"/>
        <v>889</v>
      </c>
      <c r="AH7" s="15">
        <f t="shared" si="10"/>
        <v>56</v>
      </c>
      <c r="AI7" s="15">
        <f t="shared" si="10"/>
        <v>26.64</v>
      </c>
      <c r="AJ7" s="15">
        <f t="shared" si="10"/>
        <v>0.61</v>
      </c>
      <c r="AK7" s="15">
        <f t="shared" si="10"/>
        <v>988</v>
      </c>
      <c r="AL7" s="15">
        <f t="shared" si="10"/>
        <v>8</v>
      </c>
      <c r="AM7" s="15">
        <f t="shared" si="10"/>
        <v>0</v>
      </c>
      <c r="AN7" s="15">
        <f t="shared" si="10"/>
        <v>32</v>
      </c>
      <c r="AO7" s="15">
        <f t="shared" si="10"/>
        <v>192</v>
      </c>
      <c r="AP7" s="15">
        <f t="shared" si="10"/>
        <v>191.6</v>
      </c>
      <c r="AQ7" s="15">
        <f t="shared" si="10"/>
        <v>4</v>
      </c>
      <c r="AR7" s="15">
        <f t="shared" si="10"/>
        <v>195.9</v>
      </c>
      <c r="AS7" s="15">
        <f t="shared" si="10"/>
        <v>0</v>
      </c>
      <c r="AT7" s="15">
        <f t="shared" si="10"/>
        <v>2</v>
      </c>
      <c r="AU7" s="15">
        <f t="shared" si="10"/>
        <v>0.78003472222222225</v>
      </c>
      <c r="AV7" s="15">
        <f t="shared" si="10"/>
        <v>47.164437</v>
      </c>
      <c r="AW7" s="15">
        <f t="shared" si="10"/>
        <v>-88.483849000000006</v>
      </c>
      <c r="AX7" s="15">
        <f t="shared" si="10"/>
        <v>320.60000000000002</v>
      </c>
      <c r="AY7" s="15">
        <f t="shared" si="10"/>
        <v>47.4</v>
      </c>
      <c r="AZ7" s="15">
        <f t="shared" si="10"/>
        <v>12</v>
      </c>
      <c r="BA7" s="15">
        <f t="shared" si="10"/>
        <v>11</v>
      </c>
      <c r="BB7" s="15">
        <f t="shared" si="10"/>
        <v>0</v>
      </c>
      <c r="BC7" s="15">
        <f t="shared" si="10"/>
        <v>2.6</v>
      </c>
      <c r="BD7" s="15">
        <f t="shared" si="10"/>
        <v>2.4</v>
      </c>
      <c r="BE7" s="15">
        <f t="shared" si="10"/>
        <v>3.9</v>
      </c>
      <c r="BF7" s="15">
        <f t="shared" si="10"/>
        <v>14.063000000000001</v>
      </c>
      <c r="BG7" s="15">
        <f t="shared" si="10"/>
        <v>16.04</v>
      </c>
      <c r="BH7" s="15">
        <f t="shared" si="10"/>
        <v>1.1399999999999999</v>
      </c>
      <c r="BI7" s="15">
        <f t="shared" si="10"/>
        <v>19.760999999999999</v>
      </c>
      <c r="BJ7" s="15">
        <f t="shared" si="10"/>
        <v>2133.431</v>
      </c>
      <c r="BK7" s="15">
        <f t="shared" si="10"/>
        <v>655.24099999999999</v>
      </c>
      <c r="BL7" s="15">
        <f t="shared" si="10"/>
        <v>18.111999999999998</v>
      </c>
      <c r="BM7" s="15">
        <f t="shared" si="10"/>
        <v>1.28</v>
      </c>
      <c r="BN7" s="15">
        <f t="shared" si="10"/>
        <v>18.821999999999999</v>
      </c>
      <c r="BO7" s="15">
        <f t="shared" si="10"/>
        <v>14.746</v>
      </c>
      <c r="BP7" s="15">
        <f t="shared" ref="BP7:BT7" si="11">MAX(BP10:BP489)</f>
        <v>1.0429999999999999</v>
      </c>
      <c r="BQ7" s="15">
        <f t="shared" si="11"/>
        <v>15.324</v>
      </c>
      <c r="BR7" s="15">
        <f t="shared" si="11"/>
        <v>387.62810000000002</v>
      </c>
      <c r="BS7" s="15">
        <f t="shared" si="11"/>
        <v>0</v>
      </c>
      <c r="BT7" s="15">
        <f t="shared" si="11"/>
        <v>0</v>
      </c>
      <c r="BU7" s="34">
        <f t="shared" ref="BU7:CC7" si="12">MAX(BU10:BU489)</f>
        <v>95.593999999999994</v>
      </c>
      <c r="BV7" s="34">
        <f t="shared" si="12"/>
        <v>0</v>
      </c>
      <c r="BW7" s="34">
        <f t="shared" si="12"/>
        <v>1405.375</v>
      </c>
      <c r="BX7" s="15">
        <f t="shared" ref="BX7" si="13">MAX(BX10:BX489)</f>
        <v>0.74542200000000003</v>
      </c>
      <c r="BY7" s="15">
        <f t="shared" si="12"/>
        <v>-5</v>
      </c>
      <c r="BZ7" s="15">
        <f t="shared" si="12"/>
        <v>1.130433</v>
      </c>
      <c r="CA7" s="31">
        <f t="shared" si="12"/>
        <v>18.216249999999999</v>
      </c>
      <c r="CB7" s="31">
        <f t="shared" si="12"/>
        <v>22.834747</v>
      </c>
      <c r="CC7" s="31">
        <f t="shared" si="12"/>
        <v>4.8127332499999991</v>
      </c>
      <c r="CD7" s="23"/>
      <c r="CE7" s="15">
        <f t="shared" ref="CE7:CH7" si="14">MAX(CE10:CE489)</f>
        <v>28171.252032885001</v>
      </c>
      <c r="CF7" s="15">
        <f t="shared" si="14"/>
        <v>5719.2017356930501</v>
      </c>
      <c r="CG7" s="15">
        <f t="shared" si="14"/>
        <v>201.45961119374996</v>
      </c>
      <c r="CH7" s="15">
        <f t="shared" si="14"/>
        <v>3602.5191278307834</v>
      </c>
      <c r="CI7" s="23"/>
    </row>
    <row r="8" spans="1:93" s="15" customFormat="1">
      <c r="A8" s="33" t="s">
        <v>172</v>
      </c>
      <c r="B8" s="3">
        <f>B143-B10</f>
        <v>1.5393518518518334E-3</v>
      </c>
      <c r="AT8" s="17"/>
      <c r="AY8" s="16">
        <f>SUM(AY10:AY489)/3600</f>
        <v>1.2943611111111109</v>
      </c>
      <c r="BU8" s="25"/>
      <c r="BV8" s="23"/>
      <c r="BW8" s="25"/>
      <c r="BX8" s="23"/>
      <c r="BY8" s="25"/>
      <c r="BZ8" s="25"/>
      <c r="CA8" s="24">
        <f>SUM(CA10:CA489)/3600</f>
        <v>0.42974802166666654</v>
      </c>
      <c r="CB8" s="25"/>
      <c r="CC8" s="24">
        <f>SUM(CC10:CC489)/3600</f>
        <v>0.11353942732433334</v>
      </c>
      <c r="CD8" s="23"/>
      <c r="CE8" s="24">
        <f>SUM(CE10:CE489)/3600</f>
        <v>505.57449936178489</v>
      </c>
      <c r="CF8" s="24">
        <f>SUM(CF10:CF489)/3600</f>
        <v>146.52179975214975</v>
      </c>
      <c r="CG8" s="24">
        <f>SUM(CG10:CG489)/3600</f>
        <v>1.1933283686768674</v>
      </c>
      <c r="CH8" s="24">
        <f>SUM(CH10:CH489)/3600</f>
        <v>78.556736984403543</v>
      </c>
      <c r="CI8" s="37">
        <f>SUM(CF8:CH8)</f>
        <v>226.27186510523018</v>
      </c>
      <c r="CJ8" s="15" t="s">
        <v>411</v>
      </c>
    </row>
    <row r="9" spans="1:93">
      <c r="BW9" s="14"/>
      <c r="BX9" s="26"/>
      <c r="CC9" s="35">
        <f>AY8/CC8</f>
        <v>11.4001025160509</v>
      </c>
      <c r="CD9" s="4" t="s">
        <v>190</v>
      </c>
      <c r="CK9" s="27" t="s">
        <v>191</v>
      </c>
    </row>
    <row r="10" spans="1:93">
      <c r="A10" s="2">
        <v>42440</v>
      </c>
      <c r="B10" s="32">
        <v>0.57034071759259264</v>
      </c>
      <c r="C10" s="4">
        <v>8.3320000000000007</v>
      </c>
      <c r="D10" s="4">
        <v>1.8287</v>
      </c>
      <c r="E10" s="4" t="s">
        <v>155</v>
      </c>
      <c r="F10" s="4">
        <v>18287.375306999998</v>
      </c>
      <c r="G10" s="4">
        <v>91.9</v>
      </c>
      <c r="H10" s="4">
        <v>25</v>
      </c>
      <c r="I10" s="4">
        <v>45938.2</v>
      </c>
      <c r="K10" s="4">
        <v>7.08</v>
      </c>
      <c r="L10" s="4">
        <v>2052</v>
      </c>
      <c r="M10" s="4">
        <v>0.8629</v>
      </c>
      <c r="N10" s="4">
        <v>7.1896000000000004</v>
      </c>
      <c r="O10" s="4">
        <v>1.5780000000000001</v>
      </c>
      <c r="P10" s="4">
        <v>79.261300000000006</v>
      </c>
      <c r="Q10" s="4">
        <v>21.603200000000001</v>
      </c>
      <c r="R10" s="4">
        <v>100.9</v>
      </c>
      <c r="S10" s="4">
        <v>64.581699999999998</v>
      </c>
      <c r="T10" s="4">
        <v>17.6022</v>
      </c>
      <c r="U10" s="4">
        <v>82.2</v>
      </c>
      <c r="V10" s="4">
        <v>45938.227800000001</v>
      </c>
      <c r="Y10" s="4">
        <v>1770.6130000000001</v>
      </c>
      <c r="Z10" s="4">
        <v>0</v>
      </c>
      <c r="AA10" s="4">
        <v>6.1079999999999997</v>
      </c>
      <c r="AB10" s="4" t="s">
        <v>384</v>
      </c>
      <c r="AC10" s="4">
        <v>0</v>
      </c>
      <c r="AD10" s="4">
        <v>11.8</v>
      </c>
      <c r="AE10" s="4">
        <v>847</v>
      </c>
      <c r="AF10" s="4">
        <v>864</v>
      </c>
      <c r="AG10" s="4">
        <v>886</v>
      </c>
      <c r="AH10" s="4">
        <v>56</v>
      </c>
      <c r="AI10" s="4">
        <v>26.64</v>
      </c>
      <c r="AJ10" s="4">
        <v>0.61</v>
      </c>
      <c r="AK10" s="4">
        <v>987</v>
      </c>
      <c r="AL10" s="4">
        <v>8</v>
      </c>
      <c r="AM10" s="4">
        <v>0</v>
      </c>
      <c r="AN10" s="4">
        <v>31</v>
      </c>
      <c r="AO10" s="4">
        <v>188</v>
      </c>
      <c r="AP10" s="4">
        <v>188</v>
      </c>
      <c r="AQ10" s="4">
        <v>2.4</v>
      </c>
      <c r="AR10" s="4">
        <v>195</v>
      </c>
      <c r="AS10" s="4" t="s">
        <v>155</v>
      </c>
      <c r="AT10" s="4">
        <v>2</v>
      </c>
      <c r="AU10" s="5">
        <v>0.77849537037037031</v>
      </c>
      <c r="AV10" s="4">
        <v>47.159374</v>
      </c>
      <c r="AW10" s="4">
        <v>-88.489811000000003</v>
      </c>
      <c r="AX10" s="4">
        <v>309.39999999999998</v>
      </c>
      <c r="AY10" s="4">
        <v>0.5</v>
      </c>
      <c r="AZ10" s="4">
        <v>12</v>
      </c>
      <c r="BA10" s="4">
        <v>10</v>
      </c>
      <c r="BB10" s="4" t="s">
        <v>421</v>
      </c>
      <c r="BC10" s="4">
        <v>0.82467500000000005</v>
      </c>
      <c r="BD10" s="4">
        <v>1.7</v>
      </c>
      <c r="BE10" s="4">
        <v>1.9</v>
      </c>
      <c r="BF10" s="4">
        <v>14.063000000000001</v>
      </c>
      <c r="BG10" s="4">
        <v>13.29</v>
      </c>
      <c r="BH10" s="4">
        <v>0.94</v>
      </c>
      <c r="BI10" s="4">
        <v>15.891999999999999</v>
      </c>
      <c r="BJ10" s="4">
        <v>1631.7809999999999</v>
      </c>
      <c r="BK10" s="4">
        <v>227.947</v>
      </c>
      <c r="BL10" s="4">
        <v>1.8839999999999999</v>
      </c>
      <c r="BM10" s="4">
        <v>0.51300000000000001</v>
      </c>
      <c r="BN10" s="4">
        <v>2.3969999999999998</v>
      </c>
      <c r="BO10" s="4">
        <v>1.5349999999999999</v>
      </c>
      <c r="BP10" s="4">
        <v>0.41799999999999998</v>
      </c>
      <c r="BQ10" s="4">
        <v>1.9530000000000001</v>
      </c>
      <c r="BR10" s="4">
        <v>344.7706</v>
      </c>
      <c r="BU10" s="4">
        <v>79.731999999999999</v>
      </c>
      <c r="BW10" s="4">
        <v>1007.985</v>
      </c>
      <c r="BX10" s="4">
        <v>0.42271199999999998</v>
      </c>
      <c r="BY10" s="4">
        <v>-5</v>
      </c>
      <c r="BZ10" s="4">
        <v>1.127</v>
      </c>
      <c r="CA10" s="4">
        <v>10.330024</v>
      </c>
      <c r="CB10" s="4">
        <v>22.7654</v>
      </c>
      <c r="CC10" s="4">
        <f>CA10*0.2642</f>
        <v>2.7291923408000001</v>
      </c>
      <c r="CE10" s="4">
        <f>BJ10*$CA10*0.747</f>
        <v>12591.683658879767</v>
      </c>
      <c r="CF10" s="4">
        <f>BK10*$CA10*0.747</f>
        <v>1758.9593916038159</v>
      </c>
      <c r="CG10" s="4">
        <f>BQ10*$CA10*0.747</f>
        <v>15.070379043384001</v>
      </c>
      <c r="CH10" s="4">
        <f>BR10*$CA10*0.747</f>
        <v>2660.4319636533169</v>
      </c>
    </row>
    <row r="11" spans="1:93">
      <c r="A11" s="2">
        <v>42440</v>
      </c>
      <c r="B11" s="32">
        <v>0.57035229166666668</v>
      </c>
      <c r="C11" s="4">
        <v>8.4749999999999996</v>
      </c>
      <c r="D11" s="4">
        <v>0.73150000000000004</v>
      </c>
      <c r="E11" s="4" t="s">
        <v>155</v>
      </c>
      <c r="F11" s="4">
        <v>7315.3213370000003</v>
      </c>
      <c r="G11" s="4">
        <v>254.6</v>
      </c>
      <c r="H11" s="4">
        <v>37.9</v>
      </c>
      <c r="I11" s="4">
        <v>41345.5</v>
      </c>
      <c r="K11" s="4">
        <v>6.9</v>
      </c>
      <c r="L11" s="4">
        <v>2052</v>
      </c>
      <c r="M11" s="4">
        <v>0.87670000000000003</v>
      </c>
      <c r="N11" s="4">
        <v>7.4297000000000004</v>
      </c>
      <c r="O11" s="4">
        <v>0.64129999999999998</v>
      </c>
      <c r="P11" s="4">
        <v>223.21100000000001</v>
      </c>
      <c r="Q11" s="4">
        <v>33.212800000000001</v>
      </c>
      <c r="R11" s="4">
        <v>256.39999999999998</v>
      </c>
      <c r="S11" s="4">
        <v>181.87100000000001</v>
      </c>
      <c r="T11" s="4">
        <v>27.061599999999999</v>
      </c>
      <c r="U11" s="4">
        <v>208.9</v>
      </c>
      <c r="V11" s="4">
        <v>41345.513400000003</v>
      </c>
      <c r="Y11" s="4">
        <v>1798.9380000000001</v>
      </c>
      <c r="Z11" s="4">
        <v>0</v>
      </c>
      <c r="AA11" s="4">
        <v>6.0491000000000001</v>
      </c>
      <c r="AB11" s="4" t="s">
        <v>384</v>
      </c>
      <c r="AC11" s="4">
        <v>0</v>
      </c>
      <c r="AD11" s="4">
        <v>11.8</v>
      </c>
      <c r="AE11" s="4">
        <v>847</v>
      </c>
      <c r="AF11" s="4">
        <v>865</v>
      </c>
      <c r="AG11" s="4">
        <v>886</v>
      </c>
      <c r="AH11" s="4">
        <v>56</v>
      </c>
      <c r="AI11" s="4">
        <v>26.64</v>
      </c>
      <c r="AJ11" s="4">
        <v>0.61</v>
      </c>
      <c r="AK11" s="4">
        <v>987</v>
      </c>
      <c r="AL11" s="4">
        <v>8</v>
      </c>
      <c r="AM11" s="4">
        <v>0</v>
      </c>
      <c r="AN11" s="4">
        <v>31</v>
      </c>
      <c r="AO11" s="4">
        <v>188.4</v>
      </c>
      <c r="AP11" s="4">
        <v>188.4</v>
      </c>
      <c r="AQ11" s="4">
        <v>2.2999999999999998</v>
      </c>
      <c r="AR11" s="4">
        <v>195</v>
      </c>
      <c r="AS11" s="4" t="s">
        <v>155</v>
      </c>
      <c r="AT11" s="4">
        <v>2</v>
      </c>
      <c r="AU11" s="5">
        <v>0.77850694444444446</v>
      </c>
      <c r="AV11" s="4">
        <v>47.15936</v>
      </c>
      <c r="AW11" s="4">
        <v>-88.489783000000003</v>
      </c>
      <c r="AX11" s="4">
        <v>309.7</v>
      </c>
      <c r="AY11" s="4">
        <v>3.4</v>
      </c>
      <c r="AZ11" s="4">
        <v>12</v>
      </c>
      <c r="BA11" s="4">
        <v>11</v>
      </c>
      <c r="BB11" s="4" t="s">
        <v>420</v>
      </c>
      <c r="BC11" s="4">
        <v>0.9</v>
      </c>
      <c r="BD11" s="4">
        <v>1.724575</v>
      </c>
      <c r="BE11" s="4">
        <v>1.9245749999999999</v>
      </c>
      <c r="BF11" s="4">
        <v>14.063000000000001</v>
      </c>
      <c r="BG11" s="4">
        <v>14.86</v>
      </c>
      <c r="BH11" s="4">
        <v>1.06</v>
      </c>
      <c r="BI11" s="4">
        <v>14.067</v>
      </c>
      <c r="BJ11" s="4">
        <v>1846.51</v>
      </c>
      <c r="BK11" s="4">
        <v>101.44499999999999</v>
      </c>
      <c r="BL11" s="4">
        <v>5.8090000000000002</v>
      </c>
      <c r="BM11" s="4">
        <v>0.86399999999999999</v>
      </c>
      <c r="BN11" s="4">
        <v>6.6740000000000004</v>
      </c>
      <c r="BO11" s="4">
        <v>4.7329999999999997</v>
      </c>
      <c r="BP11" s="4">
        <v>0.70399999999999996</v>
      </c>
      <c r="BQ11" s="4">
        <v>5.4379999999999997</v>
      </c>
      <c r="BR11" s="4">
        <v>339.78539999999998</v>
      </c>
      <c r="BU11" s="4">
        <v>88.703999999999994</v>
      </c>
      <c r="BW11" s="4">
        <v>1093.116</v>
      </c>
      <c r="BX11" s="4">
        <v>0.45207199999999997</v>
      </c>
      <c r="BY11" s="4">
        <v>-5</v>
      </c>
      <c r="BZ11" s="4">
        <v>1.127866</v>
      </c>
      <c r="CA11" s="4">
        <v>11.047510000000001</v>
      </c>
      <c r="CB11" s="4">
        <v>22.782893000000001</v>
      </c>
      <c r="CC11" s="4">
        <f t="shared" ref="CC11:CC74" si="15">CA11*0.2642</f>
        <v>2.9187521420000002</v>
      </c>
      <c r="CE11" s="4">
        <f t="shared" ref="CE11:CE74" si="16">BJ11*$CA11*0.747</f>
        <v>15238.305254504701</v>
      </c>
      <c r="CF11" s="4">
        <f t="shared" ref="CF11:CF74" si="17">BK11*$CA11*0.747</f>
        <v>837.17384500664991</v>
      </c>
      <c r="CG11" s="4">
        <f t="shared" ref="CG11:CG74" si="18">BQ11*$CA11*0.747</f>
        <v>44.877040456860001</v>
      </c>
      <c r="CH11" s="4">
        <f t="shared" ref="CH11:CH74" si="19">BR11*$CA11*0.747</f>
        <v>2804.0756054524377</v>
      </c>
    </row>
    <row r="12" spans="1:93">
      <c r="A12" s="2">
        <v>42440</v>
      </c>
      <c r="B12" s="32">
        <v>0.57036386574074072</v>
      </c>
      <c r="C12" s="4">
        <v>8.4969999999999999</v>
      </c>
      <c r="D12" s="4">
        <v>0.33400000000000002</v>
      </c>
      <c r="E12" s="4" t="s">
        <v>155</v>
      </c>
      <c r="F12" s="4">
        <v>3340.1137290000001</v>
      </c>
      <c r="G12" s="4">
        <v>517.4</v>
      </c>
      <c r="H12" s="4">
        <v>45.1</v>
      </c>
      <c r="I12" s="4">
        <v>38362.1</v>
      </c>
      <c r="K12" s="4">
        <v>7.15</v>
      </c>
      <c r="L12" s="4">
        <v>2052</v>
      </c>
      <c r="M12" s="4">
        <v>0.88319999999999999</v>
      </c>
      <c r="N12" s="4">
        <v>7.5049000000000001</v>
      </c>
      <c r="O12" s="4">
        <v>0.29499999999999998</v>
      </c>
      <c r="P12" s="4">
        <v>456.94049999999999</v>
      </c>
      <c r="Q12" s="4">
        <v>39.8322</v>
      </c>
      <c r="R12" s="4">
        <v>496.8</v>
      </c>
      <c r="S12" s="4">
        <v>372.31240000000003</v>
      </c>
      <c r="T12" s="4">
        <v>32.454999999999998</v>
      </c>
      <c r="U12" s="4">
        <v>404.8</v>
      </c>
      <c r="V12" s="4">
        <v>38362.060100000002</v>
      </c>
      <c r="Y12" s="4">
        <v>1812.32</v>
      </c>
      <c r="Z12" s="4">
        <v>0</v>
      </c>
      <c r="AA12" s="4">
        <v>6.3122999999999996</v>
      </c>
      <c r="AB12" s="4" t="s">
        <v>384</v>
      </c>
      <c r="AC12" s="4">
        <v>0</v>
      </c>
      <c r="AD12" s="4">
        <v>11.9</v>
      </c>
      <c r="AE12" s="4">
        <v>846</v>
      </c>
      <c r="AF12" s="4">
        <v>866</v>
      </c>
      <c r="AG12" s="4">
        <v>884</v>
      </c>
      <c r="AH12" s="4">
        <v>56</v>
      </c>
      <c r="AI12" s="4">
        <v>26.64</v>
      </c>
      <c r="AJ12" s="4">
        <v>0.61</v>
      </c>
      <c r="AK12" s="4">
        <v>987</v>
      </c>
      <c r="AL12" s="4">
        <v>8</v>
      </c>
      <c r="AM12" s="4">
        <v>0</v>
      </c>
      <c r="AN12" s="4">
        <v>31.433</v>
      </c>
      <c r="AO12" s="4">
        <v>189</v>
      </c>
      <c r="AP12" s="4">
        <v>188.6</v>
      </c>
      <c r="AQ12" s="4">
        <v>2.4</v>
      </c>
      <c r="AR12" s="4">
        <v>195</v>
      </c>
      <c r="AS12" s="4" t="s">
        <v>155</v>
      </c>
      <c r="AT12" s="4">
        <v>2</v>
      </c>
      <c r="AU12" s="5">
        <v>0.7785185185185185</v>
      </c>
      <c r="AV12" s="4">
        <v>47.159315999999997</v>
      </c>
      <c r="AW12" s="4">
        <v>-88.489699999999999</v>
      </c>
      <c r="AX12" s="4">
        <v>309.89999999999998</v>
      </c>
      <c r="AY12" s="4">
        <v>8.5</v>
      </c>
      <c r="AZ12" s="4">
        <v>12</v>
      </c>
      <c r="BA12" s="4">
        <v>11</v>
      </c>
      <c r="BB12" s="4" t="s">
        <v>420</v>
      </c>
      <c r="BC12" s="4">
        <v>0.92447599999999996</v>
      </c>
      <c r="BD12" s="4">
        <v>1.604196</v>
      </c>
      <c r="BE12" s="4">
        <v>2</v>
      </c>
      <c r="BF12" s="4">
        <v>14.063000000000001</v>
      </c>
      <c r="BG12" s="4">
        <v>15.73</v>
      </c>
      <c r="BH12" s="4">
        <v>1.1200000000000001</v>
      </c>
      <c r="BI12" s="4">
        <v>13.225</v>
      </c>
      <c r="BJ12" s="4">
        <v>1956.8009999999999</v>
      </c>
      <c r="BK12" s="4">
        <v>48.954999999999998</v>
      </c>
      <c r="BL12" s="4">
        <v>12.477</v>
      </c>
      <c r="BM12" s="4">
        <v>1.0880000000000001</v>
      </c>
      <c r="BN12" s="4">
        <v>13.564</v>
      </c>
      <c r="BO12" s="4">
        <v>10.166</v>
      </c>
      <c r="BP12" s="4">
        <v>0.88600000000000001</v>
      </c>
      <c r="BQ12" s="4">
        <v>11.052</v>
      </c>
      <c r="BR12" s="4">
        <v>330.7516</v>
      </c>
      <c r="BU12" s="4">
        <v>93.753</v>
      </c>
      <c r="BW12" s="4">
        <v>1196.7090000000001</v>
      </c>
      <c r="BX12" s="4">
        <v>0.48283599999999999</v>
      </c>
      <c r="BY12" s="4">
        <v>-5</v>
      </c>
      <c r="BZ12" s="4">
        <v>1.128134</v>
      </c>
      <c r="CA12" s="4">
        <v>11.799305</v>
      </c>
      <c r="CB12" s="4">
        <v>22.788307</v>
      </c>
      <c r="CC12" s="4">
        <f t="shared" si="15"/>
        <v>3.1173763810000001</v>
      </c>
      <c r="CE12" s="4">
        <f t="shared" si="16"/>
        <v>17247.402192008834</v>
      </c>
      <c r="CF12" s="4">
        <f t="shared" si="17"/>
        <v>431.49332727742501</v>
      </c>
      <c r="CG12" s="4">
        <f t="shared" si="18"/>
        <v>97.413221388419984</v>
      </c>
      <c r="CH12" s="4">
        <f t="shared" si="19"/>
        <v>2915.271338705586</v>
      </c>
    </row>
    <row r="13" spans="1:93">
      <c r="A13" s="2">
        <v>42440</v>
      </c>
      <c r="B13" s="32">
        <v>0.57037543981481476</v>
      </c>
      <c r="C13" s="4">
        <v>8.5</v>
      </c>
      <c r="D13" s="4">
        <v>0.27229999999999999</v>
      </c>
      <c r="E13" s="4" t="s">
        <v>155</v>
      </c>
      <c r="F13" s="4">
        <v>2722.7294879999999</v>
      </c>
      <c r="G13" s="4">
        <v>529.1</v>
      </c>
      <c r="H13" s="4">
        <v>45.5</v>
      </c>
      <c r="I13" s="4">
        <v>36739.1</v>
      </c>
      <c r="K13" s="4">
        <v>7.73</v>
      </c>
      <c r="L13" s="4">
        <v>2052</v>
      </c>
      <c r="M13" s="4">
        <v>0.88529999999999998</v>
      </c>
      <c r="N13" s="4">
        <v>7.5254000000000003</v>
      </c>
      <c r="O13" s="4">
        <v>0.24110000000000001</v>
      </c>
      <c r="P13" s="4">
        <v>468.41800000000001</v>
      </c>
      <c r="Q13" s="4">
        <v>40.283499999999997</v>
      </c>
      <c r="R13" s="4">
        <v>508.7</v>
      </c>
      <c r="S13" s="4">
        <v>381.66419999999999</v>
      </c>
      <c r="T13" s="4">
        <v>32.822699999999998</v>
      </c>
      <c r="U13" s="4">
        <v>414.5</v>
      </c>
      <c r="V13" s="4">
        <v>36739.115700000002</v>
      </c>
      <c r="Y13" s="4">
        <v>1816.7249999999999</v>
      </c>
      <c r="Z13" s="4">
        <v>0</v>
      </c>
      <c r="AA13" s="4">
        <v>6.8468999999999998</v>
      </c>
      <c r="AB13" s="4" t="s">
        <v>384</v>
      </c>
      <c r="AC13" s="4">
        <v>0</v>
      </c>
      <c r="AD13" s="4">
        <v>11.8</v>
      </c>
      <c r="AE13" s="4">
        <v>845</v>
      </c>
      <c r="AF13" s="4">
        <v>865</v>
      </c>
      <c r="AG13" s="4">
        <v>883</v>
      </c>
      <c r="AH13" s="4">
        <v>56</v>
      </c>
      <c r="AI13" s="4">
        <v>26.64</v>
      </c>
      <c r="AJ13" s="4">
        <v>0.61</v>
      </c>
      <c r="AK13" s="4">
        <v>987</v>
      </c>
      <c r="AL13" s="4">
        <v>8</v>
      </c>
      <c r="AM13" s="4">
        <v>0</v>
      </c>
      <c r="AN13" s="4">
        <v>32</v>
      </c>
      <c r="AO13" s="4">
        <v>189</v>
      </c>
      <c r="AP13" s="4">
        <v>188.4</v>
      </c>
      <c r="AQ13" s="4">
        <v>2.2999999999999998</v>
      </c>
      <c r="AR13" s="4">
        <v>195</v>
      </c>
      <c r="AS13" s="4" t="s">
        <v>155</v>
      </c>
      <c r="AT13" s="4">
        <v>2</v>
      </c>
      <c r="AU13" s="5">
        <v>0.77853009259259265</v>
      </c>
      <c r="AV13" s="4">
        <v>47.159263000000003</v>
      </c>
      <c r="AW13" s="4">
        <v>-88.489600999999993</v>
      </c>
      <c r="AX13" s="4">
        <v>309.89999999999998</v>
      </c>
      <c r="AY13" s="4">
        <v>14.8</v>
      </c>
      <c r="AZ13" s="4">
        <v>12</v>
      </c>
      <c r="BA13" s="4">
        <v>11</v>
      </c>
      <c r="BB13" s="4" t="s">
        <v>420</v>
      </c>
      <c r="BC13" s="4">
        <v>1.024351</v>
      </c>
      <c r="BD13" s="4">
        <v>1</v>
      </c>
      <c r="BE13" s="4">
        <v>2</v>
      </c>
      <c r="BF13" s="4">
        <v>14.063000000000001</v>
      </c>
      <c r="BG13" s="4">
        <v>16.04</v>
      </c>
      <c r="BH13" s="4">
        <v>1.1399999999999999</v>
      </c>
      <c r="BI13" s="4">
        <v>12.95</v>
      </c>
      <c r="BJ13" s="4">
        <v>1995.8409999999999</v>
      </c>
      <c r="BK13" s="4">
        <v>40.69</v>
      </c>
      <c r="BL13" s="4">
        <v>13.01</v>
      </c>
      <c r="BM13" s="4">
        <v>1.119</v>
      </c>
      <c r="BN13" s="4">
        <v>14.128</v>
      </c>
      <c r="BO13" s="4">
        <v>10.6</v>
      </c>
      <c r="BP13" s="4">
        <v>0.91200000000000003</v>
      </c>
      <c r="BQ13" s="4">
        <v>11.512</v>
      </c>
      <c r="BR13" s="4">
        <v>322.1961</v>
      </c>
      <c r="BU13" s="4">
        <v>95.593999999999994</v>
      </c>
      <c r="BW13" s="4">
        <v>1320.355</v>
      </c>
      <c r="BX13" s="4">
        <v>0.59685699999999997</v>
      </c>
      <c r="BY13" s="4">
        <v>-5</v>
      </c>
      <c r="BZ13" s="4">
        <v>1.128298</v>
      </c>
      <c r="CA13" s="4">
        <v>14.585697</v>
      </c>
      <c r="CB13" s="4">
        <v>22.791613999999999</v>
      </c>
      <c r="CC13" s="4">
        <f t="shared" si="15"/>
        <v>3.8535411473999996</v>
      </c>
      <c r="CE13" s="4">
        <f t="shared" si="16"/>
        <v>21745.716868374217</v>
      </c>
      <c r="CF13" s="4">
        <f t="shared" si="17"/>
        <v>443.33853216470999</v>
      </c>
      <c r="CG13" s="4">
        <f t="shared" si="18"/>
        <v>125.42917626640801</v>
      </c>
      <c r="CH13" s="4">
        <f t="shared" si="19"/>
        <v>3510.4926528187298</v>
      </c>
    </row>
    <row r="14" spans="1:93">
      <c r="A14" s="2">
        <v>42440</v>
      </c>
      <c r="B14" s="32">
        <v>0.57038701388888891</v>
      </c>
      <c r="C14" s="4">
        <v>8.9610000000000003</v>
      </c>
      <c r="D14" s="4">
        <v>0.29389999999999999</v>
      </c>
      <c r="E14" s="4" t="s">
        <v>155</v>
      </c>
      <c r="F14" s="4">
        <v>2939.123842</v>
      </c>
      <c r="G14" s="4">
        <v>522.9</v>
      </c>
      <c r="H14" s="4">
        <v>53.2</v>
      </c>
      <c r="I14" s="4">
        <v>34974.9</v>
      </c>
      <c r="K14" s="4">
        <v>8.02</v>
      </c>
      <c r="L14" s="4">
        <v>2052</v>
      </c>
      <c r="M14" s="4">
        <v>0.8831</v>
      </c>
      <c r="N14" s="4">
        <v>7.9132999999999996</v>
      </c>
      <c r="O14" s="4">
        <v>0.2596</v>
      </c>
      <c r="P14" s="4">
        <v>461.80700000000002</v>
      </c>
      <c r="Q14" s="4">
        <v>47.012599999999999</v>
      </c>
      <c r="R14" s="4">
        <v>508.8</v>
      </c>
      <c r="S14" s="4">
        <v>376.27769999999998</v>
      </c>
      <c r="T14" s="4">
        <v>38.305500000000002</v>
      </c>
      <c r="U14" s="4">
        <v>414.6</v>
      </c>
      <c r="V14" s="4">
        <v>34974.897700000001</v>
      </c>
      <c r="Y14" s="4">
        <v>1812.1089999999999</v>
      </c>
      <c r="Z14" s="4">
        <v>0</v>
      </c>
      <c r="AA14" s="4">
        <v>7.0843999999999996</v>
      </c>
      <c r="AB14" s="4" t="s">
        <v>384</v>
      </c>
      <c r="AC14" s="4">
        <v>0</v>
      </c>
      <c r="AD14" s="4">
        <v>11.9</v>
      </c>
      <c r="AE14" s="4">
        <v>844</v>
      </c>
      <c r="AF14" s="4">
        <v>864</v>
      </c>
      <c r="AG14" s="4">
        <v>882</v>
      </c>
      <c r="AH14" s="4">
        <v>56</v>
      </c>
      <c r="AI14" s="4">
        <v>26.64</v>
      </c>
      <c r="AJ14" s="4">
        <v>0.61</v>
      </c>
      <c r="AK14" s="4">
        <v>987</v>
      </c>
      <c r="AL14" s="4">
        <v>8</v>
      </c>
      <c r="AM14" s="4">
        <v>0</v>
      </c>
      <c r="AN14" s="4">
        <v>32</v>
      </c>
      <c r="AO14" s="4">
        <v>189</v>
      </c>
      <c r="AP14" s="4">
        <v>189</v>
      </c>
      <c r="AQ14" s="4">
        <v>2.2999999999999998</v>
      </c>
      <c r="AR14" s="4">
        <v>195</v>
      </c>
      <c r="AS14" s="4" t="s">
        <v>155</v>
      </c>
      <c r="AT14" s="4">
        <v>2</v>
      </c>
      <c r="AU14" s="5">
        <v>0.77854166666666658</v>
      </c>
      <c r="AV14" s="4">
        <v>47.159201000000003</v>
      </c>
      <c r="AW14" s="4">
        <v>-88.489469</v>
      </c>
      <c r="AX14" s="4">
        <v>310</v>
      </c>
      <c r="AY14" s="4">
        <v>20.9</v>
      </c>
      <c r="AZ14" s="4">
        <v>12</v>
      </c>
      <c r="BA14" s="4">
        <v>11</v>
      </c>
      <c r="BB14" s="4" t="s">
        <v>420</v>
      </c>
      <c r="BC14" s="4">
        <v>1.1241760000000001</v>
      </c>
      <c r="BD14" s="4">
        <v>1.048352</v>
      </c>
      <c r="BE14" s="4">
        <v>2.048352</v>
      </c>
      <c r="BF14" s="4">
        <v>14.063000000000001</v>
      </c>
      <c r="BG14" s="4">
        <v>15.72</v>
      </c>
      <c r="BH14" s="4">
        <v>1.1200000000000001</v>
      </c>
      <c r="BI14" s="4">
        <v>13.238</v>
      </c>
      <c r="BJ14" s="4">
        <v>2057.2179999999998</v>
      </c>
      <c r="BK14" s="4">
        <v>42.945999999999998</v>
      </c>
      <c r="BL14" s="4">
        <v>12.571999999999999</v>
      </c>
      <c r="BM14" s="4">
        <v>1.28</v>
      </c>
      <c r="BN14" s="4">
        <v>13.852</v>
      </c>
      <c r="BO14" s="4">
        <v>10.244</v>
      </c>
      <c r="BP14" s="4">
        <v>1.0429999999999999</v>
      </c>
      <c r="BQ14" s="4">
        <v>11.287000000000001</v>
      </c>
      <c r="BR14" s="4">
        <v>300.65929999999997</v>
      </c>
      <c r="BU14" s="4">
        <v>93.465999999999994</v>
      </c>
      <c r="BW14" s="4">
        <v>1339.136</v>
      </c>
      <c r="BX14" s="4">
        <v>0.65637800000000002</v>
      </c>
      <c r="BY14" s="4">
        <v>-5</v>
      </c>
      <c r="BZ14" s="4">
        <v>1.129135</v>
      </c>
      <c r="CA14" s="4">
        <v>16.040247000000001</v>
      </c>
      <c r="CB14" s="4">
        <v>22.808530000000001</v>
      </c>
      <c r="CC14" s="4">
        <f t="shared" si="15"/>
        <v>4.2378332574000002</v>
      </c>
      <c r="CE14" s="4">
        <f t="shared" si="16"/>
        <v>24649.718785075962</v>
      </c>
      <c r="CF14" s="4">
        <f t="shared" si="17"/>
        <v>514.581742403514</v>
      </c>
      <c r="CG14" s="4">
        <f t="shared" si="18"/>
        <v>135.24156211308303</v>
      </c>
      <c r="CH14" s="4">
        <f t="shared" si="19"/>
        <v>3602.5191278307834</v>
      </c>
    </row>
    <row r="15" spans="1:93">
      <c r="A15" s="2">
        <v>42440</v>
      </c>
      <c r="B15" s="32">
        <v>0.57039858796296294</v>
      </c>
      <c r="C15" s="4">
        <v>9.7870000000000008</v>
      </c>
      <c r="D15" s="4">
        <v>0.4703</v>
      </c>
      <c r="E15" s="4" t="s">
        <v>155</v>
      </c>
      <c r="F15" s="4">
        <v>4702.828947</v>
      </c>
      <c r="G15" s="4">
        <v>558.4</v>
      </c>
      <c r="H15" s="4">
        <v>51.9</v>
      </c>
      <c r="I15" s="4">
        <v>32913</v>
      </c>
      <c r="K15" s="4">
        <v>8.1</v>
      </c>
      <c r="L15" s="4">
        <v>2052</v>
      </c>
      <c r="M15" s="4">
        <v>0.87680000000000002</v>
      </c>
      <c r="N15" s="4">
        <v>8.5808999999999997</v>
      </c>
      <c r="O15" s="4">
        <v>0.4123</v>
      </c>
      <c r="P15" s="4">
        <v>489.61149999999998</v>
      </c>
      <c r="Q15" s="4">
        <v>45.494799999999998</v>
      </c>
      <c r="R15" s="4">
        <v>535.1</v>
      </c>
      <c r="S15" s="4">
        <v>398.93259999999998</v>
      </c>
      <c r="T15" s="4">
        <v>37.068899999999999</v>
      </c>
      <c r="U15" s="4">
        <v>436</v>
      </c>
      <c r="V15" s="4">
        <v>32912.953600000001</v>
      </c>
      <c r="Y15" s="4">
        <v>1799.1130000000001</v>
      </c>
      <c r="Z15" s="4">
        <v>0</v>
      </c>
      <c r="AA15" s="4">
        <v>7.1017999999999999</v>
      </c>
      <c r="AB15" s="4" t="s">
        <v>384</v>
      </c>
      <c r="AC15" s="4">
        <v>0</v>
      </c>
      <c r="AD15" s="4">
        <v>11.8</v>
      </c>
      <c r="AE15" s="4">
        <v>844</v>
      </c>
      <c r="AF15" s="4">
        <v>866</v>
      </c>
      <c r="AG15" s="4">
        <v>882</v>
      </c>
      <c r="AH15" s="4">
        <v>56</v>
      </c>
      <c r="AI15" s="4">
        <v>26.64</v>
      </c>
      <c r="AJ15" s="4">
        <v>0.61</v>
      </c>
      <c r="AK15" s="4">
        <v>987</v>
      </c>
      <c r="AL15" s="4">
        <v>8</v>
      </c>
      <c r="AM15" s="4">
        <v>0</v>
      </c>
      <c r="AN15" s="4">
        <v>32</v>
      </c>
      <c r="AO15" s="4">
        <v>189</v>
      </c>
      <c r="AP15" s="4">
        <v>189</v>
      </c>
      <c r="AQ15" s="4">
        <v>2.4</v>
      </c>
      <c r="AR15" s="4">
        <v>195</v>
      </c>
      <c r="AS15" s="4" t="s">
        <v>155</v>
      </c>
      <c r="AT15" s="4">
        <v>2</v>
      </c>
      <c r="AU15" s="5">
        <v>0.77855324074074073</v>
      </c>
      <c r="AV15" s="4">
        <v>47.159129999999998</v>
      </c>
      <c r="AW15" s="4">
        <v>-88.489315000000005</v>
      </c>
      <c r="AX15" s="4">
        <v>310</v>
      </c>
      <c r="AY15" s="4">
        <v>26.1</v>
      </c>
      <c r="AZ15" s="4">
        <v>12</v>
      </c>
      <c r="BA15" s="4">
        <v>11</v>
      </c>
      <c r="BB15" s="4" t="s">
        <v>420</v>
      </c>
      <c r="BC15" s="4">
        <v>1.2240759999999999</v>
      </c>
      <c r="BD15" s="4">
        <v>1.2240759999999999</v>
      </c>
      <c r="BE15" s="4">
        <v>2.2240760000000002</v>
      </c>
      <c r="BF15" s="4">
        <v>14.063000000000001</v>
      </c>
      <c r="BG15" s="4">
        <v>14.87</v>
      </c>
      <c r="BH15" s="4">
        <v>1.06</v>
      </c>
      <c r="BI15" s="4">
        <v>14.055999999999999</v>
      </c>
      <c r="BJ15" s="4">
        <v>2118.8719999999998</v>
      </c>
      <c r="BK15" s="4">
        <v>64.802000000000007</v>
      </c>
      <c r="BL15" s="4">
        <v>12.661</v>
      </c>
      <c r="BM15" s="4">
        <v>1.1759999999999999</v>
      </c>
      <c r="BN15" s="4">
        <v>13.837</v>
      </c>
      <c r="BO15" s="4">
        <v>10.316000000000001</v>
      </c>
      <c r="BP15" s="4">
        <v>0.95899999999999996</v>
      </c>
      <c r="BQ15" s="4">
        <v>11.275</v>
      </c>
      <c r="BR15" s="4">
        <v>268.74290000000002</v>
      </c>
      <c r="BU15" s="4">
        <v>88.141000000000005</v>
      </c>
      <c r="BW15" s="4">
        <v>1275.0820000000001</v>
      </c>
      <c r="BX15" s="4">
        <v>0.58383399999999996</v>
      </c>
      <c r="BY15" s="4">
        <v>-5</v>
      </c>
      <c r="BZ15" s="4">
        <v>1.127567</v>
      </c>
      <c r="CA15" s="4">
        <v>14.267443</v>
      </c>
      <c r="CB15" s="4">
        <v>22.776852999999999</v>
      </c>
      <c r="CC15" s="4">
        <f t="shared" si="15"/>
        <v>3.7694584405999998</v>
      </c>
      <c r="CE15" s="4">
        <f t="shared" si="16"/>
        <v>22582.471456769112</v>
      </c>
      <c r="CF15" s="4">
        <f t="shared" si="17"/>
        <v>690.64545444064208</v>
      </c>
      <c r="CG15" s="4">
        <f t="shared" si="18"/>
        <v>120.166468609275</v>
      </c>
      <c r="CH15" s="4">
        <f t="shared" si="19"/>
        <v>2864.2026835313109</v>
      </c>
    </row>
    <row r="16" spans="1:93">
      <c r="A16" s="2">
        <v>42440</v>
      </c>
      <c r="B16" s="32">
        <v>0.57041016203703709</v>
      </c>
      <c r="C16" s="4">
        <v>10.122999999999999</v>
      </c>
      <c r="D16" s="4">
        <v>0.68020000000000003</v>
      </c>
      <c r="E16" s="4" t="s">
        <v>155</v>
      </c>
      <c r="F16" s="4">
        <v>6801.7621529999997</v>
      </c>
      <c r="G16" s="4">
        <v>620.79999999999995</v>
      </c>
      <c r="H16" s="4">
        <v>49.5</v>
      </c>
      <c r="I16" s="4">
        <v>31354.799999999999</v>
      </c>
      <c r="K16" s="4">
        <v>7.19</v>
      </c>
      <c r="L16" s="4">
        <v>2052</v>
      </c>
      <c r="M16" s="4">
        <v>0.87360000000000004</v>
      </c>
      <c r="N16" s="4">
        <v>8.8437000000000001</v>
      </c>
      <c r="O16" s="4">
        <v>0.59419999999999995</v>
      </c>
      <c r="P16" s="4">
        <v>542.35029999999995</v>
      </c>
      <c r="Q16" s="4">
        <v>43.269100000000002</v>
      </c>
      <c r="R16" s="4">
        <v>585.6</v>
      </c>
      <c r="S16" s="4">
        <v>441.90379999999999</v>
      </c>
      <c r="T16" s="4">
        <v>35.255400000000002</v>
      </c>
      <c r="U16" s="4">
        <v>477.2</v>
      </c>
      <c r="V16" s="4">
        <v>31354.831399999999</v>
      </c>
      <c r="Y16" s="4">
        <v>1792.7149999999999</v>
      </c>
      <c r="Z16" s="4">
        <v>0</v>
      </c>
      <c r="AA16" s="4">
        <v>6.2826000000000004</v>
      </c>
      <c r="AB16" s="4" t="s">
        <v>384</v>
      </c>
      <c r="AC16" s="4">
        <v>0</v>
      </c>
      <c r="AD16" s="4">
        <v>11.8</v>
      </c>
      <c r="AE16" s="4">
        <v>845</v>
      </c>
      <c r="AF16" s="4">
        <v>867</v>
      </c>
      <c r="AG16" s="4">
        <v>883</v>
      </c>
      <c r="AH16" s="4">
        <v>56</v>
      </c>
      <c r="AI16" s="4">
        <v>26.64</v>
      </c>
      <c r="AJ16" s="4">
        <v>0.61</v>
      </c>
      <c r="AK16" s="4">
        <v>987</v>
      </c>
      <c r="AL16" s="4">
        <v>8</v>
      </c>
      <c r="AM16" s="4">
        <v>0</v>
      </c>
      <c r="AN16" s="4">
        <v>32</v>
      </c>
      <c r="AO16" s="4">
        <v>189</v>
      </c>
      <c r="AP16" s="4">
        <v>189</v>
      </c>
      <c r="AQ16" s="4">
        <v>2.4</v>
      </c>
      <c r="AR16" s="4">
        <v>195</v>
      </c>
      <c r="AS16" s="4" t="s">
        <v>155</v>
      </c>
      <c r="AT16" s="4">
        <v>2</v>
      </c>
      <c r="AU16" s="5">
        <v>0.77856481481481488</v>
      </c>
      <c r="AV16" s="4">
        <v>47.159058000000002</v>
      </c>
      <c r="AW16" s="4">
        <v>-88.489134000000007</v>
      </c>
      <c r="AX16" s="4">
        <v>309.8</v>
      </c>
      <c r="AY16" s="4">
        <v>30.6</v>
      </c>
      <c r="AZ16" s="4">
        <v>12</v>
      </c>
      <c r="BA16" s="4">
        <v>11</v>
      </c>
      <c r="BB16" s="4" t="s">
        <v>420</v>
      </c>
      <c r="BC16" s="4">
        <v>1.20303</v>
      </c>
      <c r="BD16" s="4">
        <v>1.3</v>
      </c>
      <c r="BE16" s="4">
        <v>2.20303</v>
      </c>
      <c r="BF16" s="4">
        <v>14.063000000000001</v>
      </c>
      <c r="BG16" s="4">
        <v>14.49</v>
      </c>
      <c r="BH16" s="4">
        <v>1.03</v>
      </c>
      <c r="BI16" s="4">
        <v>14.462999999999999</v>
      </c>
      <c r="BJ16" s="4">
        <v>2133.431</v>
      </c>
      <c r="BK16" s="4">
        <v>91.238</v>
      </c>
      <c r="BL16" s="4">
        <v>13.701000000000001</v>
      </c>
      <c r="BM16" s="4">
        <v>1.093</v>
      </c>
      <c r="BN16" s="4">
        <v>14.794</v>
      </c>
      <c r="BO16" s="4">
        <v>11.164</v>
      </c>
      <c r="BP16" s="4">
        <v>0.89100000000000001</v>
      </c>
      <c r="BQ16" s="4">
        <v>12.054</v>
      </c>
      <c r="BR16" s="4">
        <v>250.11699999999999</v>
      </c>
      <c r="BU16" s="4">
        <v>85.802999999999997</v>
      </c>
      <c r="BW16" s="4">
        <v>1101.9929999999999</v>
      </c>
      <c r="BX16" s="4">
        <v>0.539856</v>
      </c>
      <c r="BY16" s="4">
        <v>-5</v>
      </c>
      <c r="BZ16" s="4">
        <v>1.127866</v>
      </c>
      <c r="CA16" s="4">
        <v>13.192731</v>
      </c>
      <c r="CB16" s="4">
        <v>22.782893000000001</v>
      </c>
      <c r="CC16" s="4">
        <f t="shared" si="15"/>
        <v>3.4855195301999999</v>
      </c>
      <c r="CE16" s="4">
        <f t="shared" si="16"/>
        <v>21024.898623675566</v>
      </c>
      <c r="CF16" s="4">
        <f t="shared" si="17"/>
        <v>899.14775806056593</v>
      </c>
      <c r="CG16" s="4">
        <f t="shared" si="18"/>
        <v>118.79180906707799</v>
      </c>
      <c r="CH16" s="4">
        <f t="shared" si="19"/>
        <v>2464.8955457466686</v>
      </c>
    </row>
    <row r="17" spans="1:86">
      <c r="A17" s="2">
        <v>42440</v>
      </c>
      <c r="B17" s="32">
        <v>0.57042173611111113</v>
      </c>
      <c r="C17" s="4">
        <v>10.156000000000001</v>
      </c>
      <c r="D17" s="4">
        <v>0.89790000000000003</v>
      </c>
      <c r="E17" s="4" t="s">
        <v>155</v>
      </c>
      <c r="F17" s="4">
        <v>8979.4616640000004</v>
      </c>
      <c r="G17" s="4">
        <v>758.9</v>
      </c>
      <c r="H17" s="4">
        <v>48.1</v>
      </c>
      <c r="I17" s="4">
        <v>30503.8</v>
      </c>
      <c r="K17" s="4">
        <v>6.19</v>
      </c>
      <c r="L17" s="4">
        <v>2052</v>
      </c>
      <c r="M17" s="4">
        <v>0.87219999999999998</v>
      </c>
      <c r="N17" s="4">
        <v>8.8574000000000002</v>
      </c>
      <c r="O17" s="4">
        <v>0.78320000000000001</v>
      </c>
      <c r="P17" s="4">
        <v>661.89800000000002</v>
      </c>
      <c r="Q17" s="4">
        <v>41.954700000000003</v>
      </c>
      <c r="R17" s="4">
        <v>703.9</v>
      </c>
      <c r="S17" s="4">
        <v>539.31060000000002</v>
      </c>
      <c r="T17" s="4">
        <v>34.184399999999997</v>
      </c>
      <c r="U17" s="4">
        <v>573.5</v>
      </c>
      <c r="V17" s="4">
        <v>30503.759099999999</v>
      </c>
      <c r="Y17" s="4">
        <v>1789.7070000000001</v>
      </c>
      <c r="Z17" s="4">
        <v>0</v>
      </c>
      <c r="AA17" s="4">
        <v>5.3998999999999997</v>
      </c>
      <c r="AB17" s="4" t="s">
        <v>384</v>
      </c>
      <c r="AC17" s="4">
        <v>0</v>
      </c>
      <c r="AD17" s="4">
        <v>11.9</v>
      </c>
      <c r="AE17" s="4">
        <v>845</v>
      </c>
      <c r="AF17" s="4">
        <v>867</v>
      </c>
      <c r="AG17" s="4">
        <v>884</v>
      </c>
      <c r="AH17" s="4">
        <v>56</v>
      </c>
      <c r="AI17" s="4">
        <v>26.64</v>
      </c>
      <c r="AJ17" s="4">
        <v>0.61</v>
      </c>
      <c r="AK17" s="4">
        <v>987</v>
      </c>
      <c r="AL17" s="4">
        <v>8</v>
      </c>
      <c r="AM17" s="4">
        <v>0</v>
      </c>
      <c r="AN17" s="4">
        <v>32</v>
      </c>
      <c r="AO17" s="4">
        <v>189</v>
      </c>
      <c r="AP17" s="4">
        <v>189</v>
      </c>
      <c r="AQ17" s="4">
        <v>2.2999999999999998</v>
      </c>
      <c r="AR17" s="4">
        <v>195</v>
      </c>
      <c r="AS17" s="4" t="s">
        <v>155</v>
      </c>
      <c r="AT17" s="4">
        <v>2</v>
      </c>
      <c r="AU17" s="5">
        <v>0.77857638888888892</v>
      </c>
      <c r="AV17" s="4">
        <v>47.159001000000004</v>
      </c>
      <c r="AW17" s="4">
        <v>-88.488923999999997</v>
      </c>
      <c r="AX17" s="4">
        <v>309.8</v>
      </c>
      <c r="AY17" s="4">
        <v>34.200000000000003</v>
      </c>
      <c r="AZ17" s="4">
        <v>12</v>
      </c>
      <c r="BA17" s="4">
        <v>11</v>
      </c>
      <c r="BB17" s="4" t="s">
        <v>420</v>
      </c>
      <c r="BC17" s="4">
        <v>0.94994999999999996</v>
      </c>
      <c r="BD17" s="4">
        <v>1.2250749999999999</v>
      </c>
      <c r="BE17" s="4">
        <v>1.9249750000000001</v>
      </c>
      <c r="BF17" s="4">
        <v>14.063000000000001</v>
      </c>
      <c r="BG17" s="4">
        <v>14.32</v>
      </c>
      <c r="BH17" s="4">
        <v>1.02</v>
      </c>
      <c r="BI17" s="4">
        <v>14.656000000000001</v>
      </c>
      <c r="BJ17" s="4">
        <v>2116.8789999999999</v>
      </c>
      <c r="BK17" s="4">
        <v>119.13</v>
      </c>
      <c r="BL17" s="4">
        <v>16.565999999999999</v>
      </c>
      <c r="BM17" s="4">
        <v>1.05</v>
      </c>
      <c r="BN17" s="4">
        <v>17.616</v>
      </c>
      <c r="BO17" s="4">
        <v>13.497999999999999</v>
      </c>
      <c r="BP17" s="4">
        <v>0.85599999999999998</v>
      </c>
      <c r="BQ17" s="4">
        <v>14.353</v>
      </c>
      <c r="BR17" s="4">
        <v>241.06700000000001</v>
      </c>
      <c r="BU17" s="4">
        <v>84.863</v>
      </c>
      <c r="BW17" s="4">
        <v>938.36400000000003</v>
      </c>
      <c r="BX17" s="4">
        <v>0.60129999999999995</v>
      </c>
      <c r="BY17" s="4">
        <v>-5</v>
      </c>
      <c r="BZ17" s="4">
        <v>1.1272679999999999</v>
      </c>
      <c r="CA17" s="4">
        <v>14.694269</v>
      </c>
      <c r="CB17" s="4">
        <v>22.770814000000001</v>
      </c>
      <c r="CC17" s="4">
        <f t="shared" si="15"/>
        <v>3.8822258698000001</v>
      </c>
      <c r="CE17" s="4">
        <f t="shared" si="16"/>
        <v>23236.174131438896</v>
      </c>
      <c r="CF17" s="4">
        <f t="shared" si="17"/>
        <v>1307.6446146795899</v>
      </c>
      <c r="CG17" s="4">
        <f t="shared" si="18"/>
        <v>157.54741168887901</v>
      </c>
      <c r="CH17" s="4">
        <f t="shared" si="19"/>
        <v>2646.100598732181</v>
      </c>
    </row>
    <row r="18" spans="1:86">
      <c r="A18" s="2">
        <v>42440</v>
      </c>
      <c r="B18" s="32">
        <v>0.57043331018518517</v>
      </c>
      <c r="C18" s="4">
        <v>10.189</v>
      </c>
      <c r="D18" s="4">
        <v>1.2115</v>
      </c>
      <c r="E18" s="4" t="s">
        <v>155</v>
      </c>
      <c r="F18" s="4">
        <v>12115.127993</v>
      </c>
      <c r="G18" s="4">
        <v>844</v>
      </c>
      <c r="H18" s="4">
        <v>33.1</v>
      </c>
      <c r="I18" s="4">
        <v>29571.200000000001</v>
      </c>
      <c r="K18" s="4">
        <v>5.66</v>
      </c>
      <c r="L18" s="4">
        <v>2052</v>
      </c>
      <c r="M18" s="4">
        <v>0.86990000000000001</v>
      </c>
      <c r="N18" s="4">
        <v>8.8640000000000008</v>
      </c>
      <c r="O18" s="4">
        <v>1.0539000000000001</v>
      </c>
      <c r="P18" s="4">
        <v>734.1857</v>
      </c>
      <c r="Q18" s="4">
        <v>28.794599999999999</v>
      </c>
      <c r="R18" s="4">
        <v>763</v>
      </c>
      <c r="S18" s="4">
        <v>597.73580000000004</v>
      </c>
      <c r="T18" s="4">
        <v>23.443100000000001</v>
      </c>
      <c r="U18" s="4">
        <v>621.20000000000005</v>
      </c>
      <c r="V18" s="4">
        <v>29571.166000000001</v>
      </c>
      <c r="Y18" s="4">
        <v>1785.09</v>
      </c>
      <c r="Z18" s="4">
        <v>0</v>
      </c>
      <c r="AA18" s="4">
        <v>4.9215999999999998</v>
      </c>
      <c r="AB18" s="4" t="s">
        <v>384</v>
      </c>
      <c r="AC18" s="4">
        <v>0</v>
      </c>
      <c r="AD18" s="4">
        <v>11.8</v>
      </c>
      <c r="AE18" s="4">
        <v>845</v>
      </c>
      <c r="AF18" s="4">
        <v>866</v>
      </c>
      <c r="AG18" s="4">
        <v>884</v>
      </c>
      <c r="AH18" s="4">
        <v>55.6</v>
      </c>
      <c r="AI18" s="4">
        <v>26.43</v>
      </c>
      <c r="AJ18" s="4">
        <v>0.61</v>
      </c>
      <c r="AK18" s="4">
        <v>987</v>
      </c>
      <c r="AL18" s="4">
        <v>8</v>
      </c>
      <c r="AM18" s="4">
        <v>0</v>
      </c>
      <c r="AN18" s="4">
        <v>32</v>
      </c>
      <c r="AO18" s="4">
        <v>189</v>
      </c>
      <c r="AP18" s="4">
        <v>189</v>
      </c>
      <c r="AQ18" s="4">
        <v>2.2000000000000002</v>
      </c>
      <c r="AR18" s="4">
        <v>195</v>
      </c>
      <c r="AS18" s="4" t="s">
        <v>155</v>
      </c>
      <c r="AT18" s="4">
        <v>2</v>
      </c>
      <c r="AU18" s="5">
        <v>0.77858796296296295</v>
      </c>
      <c r="AV18" s="4">
        <v>47.158963</v>
      </c>
      <c r="AW18" s="4">
        <v>-88.488692</v>
      </c>
      <c r="AX18" s="4">
        <v>309.8</v>
      </c>
      <c r="AY18" s="4">
        <v>37.5</v>
      </c>
      <c r="AZ18" s="4">
        <v>12</v>
      </c>
      <c r="BA18" s="4">
        <v>11</v>
      </c>
      <c r="BB18" s="4" t="s">
        <v>420</v>
      </c>
      <c r="BC18" s="4">
        <v>1.1000000000000001</v>
      </c>
      <c r="BD18" s="4">
        <v>1.024875</v>
      </c>
      <c r="BE18" s="4">
        <v>2.0248750000000002</v>
      </c>
      <c r="BF18" s="4">
        <v>14.063000000000001</v>
      </c>
      <c r="BG18" s="4">
        <v>14.05</v>
      </c>
      <c r="BH18" s="4">
        <v>1</v>
      </c>
      <c r="BI18" s="4">
        <v>14.952</v>
      </c>
      <c r="BJ18" s="4">
        <v>2088.0569999999998</v>
      </c>
      <c r="BK18" s="4">
        <v>158.017</v>
      </c>
      <c r="BL18" s="4">
        <v>18.111999999999998</v>
      </c>
      <c r="BM18" s="4">
        <v>0.71</v>
      </c>
      <c r="BN18" s="4">
        <v>18.821999999999999</v>
      </c>
      <c r="BO18" s="4">
        <v>14.746</v>
      </c>
      <c r="BP18" s="4">
        <v>0.57799999999999996</v>
      </c>
      <c r="BQ18" s="4">
        <v>15.324</v>
      </c>
      <c r="BR18" s="4">
        <v>230.34540000000001</v>
      </c>
      <c r="BU18" s="4">
        <v>83.43</v>
      </c>
      <c r="BW18" s="4">
        <v>842.98599999999999</v>
      </c>
      <c r="BX18" s="4">
        <v>0.70822799999999997</v>
      </c>
      <c r="BY18" s="4">
        <v>-5</v>
      </c>
      <c r="BZ18" s="4">
        <v>1.127165</v>
      </c>
      <c r="CA18" s="4">
        <v>17.307321999999999</v>
      </c>
      <c r="CB18" s="4">
        <v>22.768733000000001</v>
      </c>
      <c r="CC18" s="4">
        <f t="shared" si="15"/>
        <v>4.5725944723999996</v>
      </c>
      <c r="CE18" s="4">
        <f t="shared" si="16"/>
        <v>26995.590115455434</v>
      </c>
      <c r="CF18" s="4">
        <f t="shared" si="17"/>
        <v>2042.933772054078</v>
      </c>
      <c r="CG18" s="4">
        <f t="shared" si="18"/>
        <v>198.11739953901599</v>
      </c>
      <c r="CH18" s="4">
        <f t="shared" si="19"/>
        <v>2978.0365207370432</v>
      </c>
    </row>
    <row r="19" spans="1:86">
      <c r="A19" s="2">
        <v>42440</v>
      </c>
      <c r="B19" s="32">
        <v>0.57044488425925921</v>
      </c>
      <c r="C19" s="4">
        <v>10.199999999999999</v>
      </c>
      <c r="D19" s="4">
        <v>1.4411</v>
      </c>
      <c r="E19" s="4" t="s">
        <v>155</v>
      </c>
      <c r="F19" s="4">
        <v>14410.751445</v>
      </c>
      <c r="G19" s="4">
        <v>823.4</v>
      </c>
      <c r="H19" s="4">
        <v>33.1</v>
      </c>
      <c r="I19" s="4">
        <v>28678.400000000001</v>
      </c>
      <c r="K19" s="4">
        <v>5.26</v>
      </c>
      <c r="L19" s="4">
        <v>2052</v>
      </c>
      <c r="M19" s="4">
        <v>0.86870000000000003</v>
      </c>
      <c r="N19" s="4">
        <v>8.8604000000000003</v>
      </c>
      <c r="O19" s="4">
        <v>1.2518</v>
      </c>
      <c r="P19" s="4">
        <v>715.24120000000005</v>
      </c>
      <c r="Q19" s="4">
        <v>28.721399999999999</v>
      </c>
      <c r="R19" s="4">
        <v>744</v>
      </c>
      <c r="S19" s="4">
        <v>581.70830000000001</v>
      </c>
      <c r="T19" s="4">
        <v>23.359200000000001</v>
      </c>
      <c r="U19" s="4">
        <v>605.1</v>
      </c>
      <c r="V19" s="4">
        <v>28678.363600000001</v>
      </c>
      <c r="Y19" s="4">
        <v>1782.501</v>
      </c>
      <c r="Z19" s="4">
        <v>0</v>
      </c>
      <c r="AA19" s="4">
        <v>4.5724999999999998</v>
      </c>
      <c r="AB19" s="4" t="s">
        <v>384</v>
      </c>
      <c r="AC19" s="4">
        <v>0</v>
      </c>
      <c r="AD19" s="4">
        <v>11.8</v>
      </c>
      <c r="AE19" s="4">
        <v>845</v>
      </c>
      <c r="AF19" s="4">
        <v>866</v>
      </c>
      <c r="AG19" s="4">
        <v>883</v>
      </c>
      <c r="AH19" s="4">
        <v>55</v>
      </c>
      <c r="AI19" s="4">
        <v>26.16</v>
      </c>
      <c r="AJ19" s="4">
        <v>0.6</v>
      </c>
      <c r="AK19" s="4">
        <v>987</v>
      </c>
      <c r="AL19" s="4">
        <v>8</v>
      </c>
      <c r="AM19" s="4">
        <v>0</v>
      </c>
      <c r="AN19" s="4">
        <v>32</v>
      </c>
      <c r="AO19" s="4">
        <v>189</v>
      </c>
      <c r="AP19" s="4">
        <v>188.6</v>
      </c>
      <c r="AQ19" s="4">
        <v>2.2000000000000002</v>
      </c>
      <c r="AR19" s="4">
        <v>195</v>
      </c>
      <c r="AS19" s="4" t="s">
        <v>155</v>
      </c>
      <c r="AT19" s="4">
        <v>2</v>
      </c>
      <c r="AU19" s="5">
        <v>0.77859953703703699</v>
      </c>
      <c r="AV19" s="4">
        <v>47.158938999999997</v>
      </c>
      <c r="AW19" s="4">
        <v>-88.488450999999998</v>
      </c>
      <c r="AX19" s="4">
        <v>309.89999999999998</v>
      </c>
      <c r="AY19" s="4">
        <v>40.700000000000003</v>
      </c>
      <c r="AZ19" s="4">
        <v>12</v>
      </c>
      <c r="BA19" s="4">
        <v>11</v>
      </c>
      <c r="BB19" s="4" t="s">
        <v>420</v>
      </c>
      <c r="BC19" s="4">
        <v>1.1495500000000001</v>
      </c>
      <c r="BD19" s="4">
        <v>1.0752250000000001</v>
      </c>
      <c r="BE19" s="4">
        <v>2.1</v>
      </c>
      <c r="BF19" s="4">
        <v>14.063000000000001</v>
      </c>
      <c r="BG19" s="4">
        <v>13.91</v>
      </c>
      <c r="BH19" s="4">
        <v>0.99</v>
      </c>
      <c r="BI19" s="4">
        <v>15.119</v>
      </c>
      <c r="BJ19" s="4">
        <v>2070.268</v>
      </c>
      <c r="BK19" s="4">
        <v>186.16200000000001</v>
      </c>
      <c r="BL19" s="4">
        <v>17.501000000000001</v>
      </c>
      <c r="BM19" s="4">
        <v>0.70299999999999996</v>
      </c>
      <c r="BN19" s="4">
        <v>18.204000000000001</v>
      </c>
      <c r="BO19" s="4">
        <v>14.234</v>
      </c>
      <c r="BP19" s="4">
        <v>0.57199999999999995</v>
      </c>
      <c r="BQ19" s="4">
        <v>14.805</v>
      </c>
      <c r="BR19" s="4">
        <v>221.5771</v>
      </c>
      <c r="BU19" s="4">
        <v>82.632999999999996</v>
      </c>
      <c r="BW19" s="4">
        <v>776.827</v>
      </c>
      <c r="BX19" s="4">
        <v>0.74542200000000003</v>
      </c>
      <c r="BY19" s="4">
        <v>-5</v>
      </c>
      <c r="BZ19" s="4">
        <v>1.1299999999999999</v>
      </c>
      <c r="CA19" s="4">
        <v>18.216249999999999</v>
      </c>
      <c r="CB19" s="4">
        <v>22.826000000000001</v>
      </c>
      <c r="CC19" s="4">
        <f t="shared" si="15"/>
        <v>4.8127332499999991</v>
      </c>
      <c r="CE19" s="4">
        <f t="shared" si="16"/>
        <v>28171.252032885001</v>
      </c>
      <c r="CF19" s="4">
        <f t="shared" si="17"/>
        <v>2533.2066287775001</v>
      </c>
      <c r="CG19" s="4">
        <f t="shared" si="18"/>
        <v>201.45961119374996</v>
      </c>
      <c r="CH19" s="4">
        <f t="shared" si="19"/>
        <v>3015.1189743626246</v>
      </c>
    </row>
    <row r="20" spans="1:86">
      <c r="A20" s="2">
        <v>42440</v>
      </c>
      <c r="B20" s="32">
        <v>0.57045645833333336</v>
      </c>
      <c r="C20" s="4">
        <v>10.132</v>
      </c>
      <c r="D20" s="4">
        <v>1.8488</v>
      </c>
      <c r="E20" s="4" t="s">
        <v>155</v>
      </c>
      <c r="F20" s="4">
        <v>18487.577536000001</v>
      </c>
      <c r="G20" s="4">
        <v>686.3</v>
      </c>
      <c r="H20" s="4">
        <v>32.6</v>
      </c>
      <c r="I20" s="4">
        <v>28122.7</v>
      </c>
      <c r="K20" s="4">
        <v>4.9800000000000004</v>
      </c>
      <c r="L20" s="4">
        <v>2052</v>
      </c>
      <c r="M20" s="4">
        <v>0.86599999999999999</v>
      </c>
      <c r="N20" s="4">
        <v>8.7738999999999994</v>
      </c>
      <c r="O20" s="4">
        <v>1.601</v>
      </c>
      <c r="P20" s="4">
        <v>594.28539999999998</v>
      </c>
      <c r="Q20" s="4">
        <v>28.2346</v>
      </c>
      <c r="R20" s="4">
        <v>622.5</v>
      </c>
      <c r="S20" s="4">
        <v>483.33449999999999</v>
      </c>
      <c r="T20" s="4">
        <v>22.9633</v>
      </c>
      <c r="U20" s="4">
        <v>506.3</v>
      </c>
      <c r="V20" s="4">
        <v>28122.653600000001</v>
      </c>
      <c r="Y20" s="4">
        <v>1777.01</v>
      </c>
      <c r="Z20" s="4">
        <v>0</v>
      </c>
      <c r="AA20" s="4">
        <v>4.3144999999999998</v>
      </c>
      <c r="AB20" s="4" t="s">
        <v>384</v>
      </c>
      <c r="AC20" s="4">
        <v>0</v>
      </c>
      <c r="AD20" s="4">
        <v>11.8</v>
      </c>
      <c r="AE20" s="4">
        <v>845</v>
      </c>
      <c r="AF20" s="4">
        <v>866</v>
      </c>
      <c r="AG20" s="4">
        <v>884</v>
      </c>
      <c r="AH20" s="4">
        <v>55</v>
      </c>
      <c r="AI20" s="4">
        <v>26.16</v>
      </c>
      <c r="AJ20" s="4">
        <v>0.6</v>
      </c>
      <c r="AK20" s="4">
        <v>987</v>
      </c>
      <c r="AL20" s="4">
        <v>8</v>
      </c>
      <c r="AM20" s="4">
        <v>0</v>
      </c>
      <c r="AN20" s="4">
        <v>32</v>
      </c>
      <c r="AO20" s="4">
        <v>189</v>
      </c>
      <c r="AP20" s="4">
        <v>188</v>
      </c>
      <c r="AQ20" s="4">
        <v>2.2999999999999998</v>
      </c>
      <c r="AR20" s="4">
        <v>195</v>
      </c>
      <c r="AS20" s="4" t="s">
        <v>155</v>
      </c>
      <c r="AT20" s="4">
        <v>2</v>
      </c>
      <c r="AU20" s="5">
        <v>0.77861111111111114</v>
      </c>
      <c r="AV20" s="4">
        <v>47.158946999999998</v>
      </c>
      <c r="AW20" s="4">
        <v>-88.488185999999999</v>
      </c>
      <c r="AX20" s="4">
        <v>310</v>
      </c>
      <c r="AY20" s="4">
        <v>42.4</v>
      </c>
      <c r="AZ20" s="4">
        <v>12</v>
      </c>
      <c r="BA20" s="4">
        <v>10</v>
      </c>
      <c r="BB20" s="4" t="s">
        <v>422</v>
      </c>
      <c r="BC20" s="4">
        <v>1.3</v>
      </c>
      <c r="BD20" s="4">
        <v>1.024675</v>
      </c>
      <c r="BE20" s="4">
        <v>2.1246749999999999</v>
      </c>
      <c r="BF20" s="4">
        <v>14.063000000000001</v>
      </c>
      <c r="BG20" s="4">
        <v>13.61</v>
      </c>
      <c r="BH20" s="4">
        <v>0.97</v>
      </c>
      <c r="BI20" s="4">
        <v>15.475</v>
      </c>
      <c r="BJ20" s="4">
        <v>2017.749</v>
      </c>
      <c r="BK20" s="4">
        <v>234.34</v>
      </c>
      <c r="BL20" s="4">
        <v>14.311999999999999</v>
      </c>
      <c r="BM20" s="4">
        <v>0.68</v>
      </c>
      <c r="BN20" s="4">
        <v>14.992000000000001</v>
      </c>
      <c r="BO20" s="4">
        <v>11.64</v>
      </c>
      <c r="BP20" s="4">
        <v>0.55300000000000005</v>
      </c>
      <c r="BQ20" s="4">
        <v>12.193</v>
      </c>
      <c r="BR20" s="4">
        <v>213.8597</v>
      </c>
      <c r="BU20" s="4">
        <v>81.08</v>
      </c>
      <c r="BW20" s="4">
        <v>721.45600000000002</v>
      </c>
      <c r="BX20" s="4">
        <v>0.68072100000000002</v>
      </c>
      <c r="BY20" s="4">
        <v>-5</v>
      </c>
      <c r="BZ20" s="4">
        <v>1.1299999999999999</v>
      </c>
      <c r="CA20" s="4">
        <v>16.635120000000001</v>
      </c>
      <c r="CB20" s="4">
        <v>22.826000000000001</v>
      </c>
      <c r="CC20" s="4">
        <f t="shared" si="15"/>
        <v>4.3949987039999998</v>
      </c>
      <c r="CE20" s="4">
        <f t="shared" si="16"/>
        <v>25073.42606842536</v>
      </c>
      <c r="CF20" s="4">
        <f t="shared" si="17"/>
        <v>2912.0106935376002</v>
      </c>
      <c r="CG20" s="4">
        <f t="shared" si="18"/>
        <v>151.51551756551999</v>
      </c>
      <c r="CH20" s="4">
        <f t="shared" si="19"/>
        <v>2657.5135841800084</v>
      </c>
    </row>
    <row r="21" spans="1:86">
      <c r="A21" s="2">
        <v>42440</v>
      </c>
      <c r="B21" s="32">
        <v>0.5704680324074074</v>
      </c>
      <c r="C21" s="4">
        <v>9.9380000000000006</v>
      </c>
      <c r="D21" s="4">
        <v>2.3439999999999999</v>
      </c>
      <c r="E21" s="4" t="s">
        <v>155</v>
      </c>
      <c r="F21" s="4">
        <v>23439.533169999999</v>
      </c>
      <c r="G21" s="4">
        <v>573.1</v>
      </c>
      <c r="H21" s="4">
        <v>31.9</v>
      </c>
      <c r="I21" s="4">
        <v>27978.2</v>
      </c>
      <c r="K21" s="4">
        <v>4.7300000000000004</v>
      </c>
      <c r="L21" s="4">
        <v>2052</v>
      </c>
      <c r="M21" s="4">
        <v>0.86309999999999998</v>
      </c>
      <c r="N21" s="4">
        <v>8.5771999999999995</v>
      </c>
      <c r="O21" s="4">
        <v>2.0230000000000001</v>
      </c>
      <c r="P21" s="4">
        <v>494.63569999999999</v>
      </c>
      <c r="Q21" s="4">
        <v>27.531600000000001</v>
      </c>
      <c r="R21" s="4">
        <v>522.20000000000005</v>
      </c>
      <c r="S21" s="4">
        <v>402.28910000000002</v>
      </c>
      <c r="T21" s="4">
        <v>22.3916</v>
      </c>
      <c r="U21" s="4">
        <v>424.7</v>
      </c>
      <c r="V21" s="4">
        <v>27978.2497</v>
      </c>
      <c r="Y21" s="4">
        <v>1771.001</v>
      </c>
      <c r="Z21" s="4">
        <v>0</v>
      </c>
      <c r="AA21" s="4">
        <v>4.0850999999999997</v>
      </c>
      <c r="AB21" s="4" t="s">
        <v>384</v>
      </c>
      <c r="AC21" s="4">
        <v>0</v>
      </c>
      <c r="AD21" s="4">
        <v>11.8</v>
      </c>
      <c r="AE21" s="4">
        <v>846</v>
      </c>
      <c r="AF21" s="4">
        <v>865</v>
      </c>
      <c r="AG21" s="4">
        <v>885</v>
      </c>
      <c r="AH21" s="4">
        <v>55</v>
      </c>
      <c r="AI21" s="4">
        <v>26.16</v>
      </c>
      <c r="AJ21" s="4">
        <v>0.6</v>
      </c>
      <c r="AK21" s="4">
        <v>987</v>
      </c>
      <c r="AL21" s="4">
        <v>8</v>
      </c>
      <c r="AM21" s="4">
        <v>0</v>
      </c>
      <c r="AN21" s="4">
        <v>32</v>
      </c>
      <c r="AO21" s="4">
        <v>189</v>
      </c>
      <c r="AP21" s="4">
        <v>188</v>
      </c>
      <c r="AQ21" s="4">
        <v>2.2000000000000002</v>
      </c>
      <c r="AR21" s="4">
        <v>195</v>
      </c>
      <c r="AS21" s="4" t="s">
        <v>155</v>
      </c>
      <c r="AT21" s="4">
        <v>2</v>
      </c>
      <c r="AU21" s="5">
        <v>0.77862268518518529</v>
      </c>
      <c r="AV21" s="4">
        <v>47.158951999999999</v>
      </c>
      <c r="AW21" s="4">
        <v>-88.487905999999995</v>
      </c>
      <c r="AX21" s="4">
        <v>309.7</v>
      </c>
      <c r="AY21" s="4">
        <v>44.7</v>
      </c>
      <c r="AZ21" s="4">
        <v>12</v>
      </c>
      <c r="BA21" s="4">
        <v>10</v>
      </c>
      <c r="BB21" s="4" t="s">
        <v>422</v>
      </c>
      <c r="BC21" s="4">
        <v>1.3983019999999999</v>
      </c>
      <c r="BD21" s="4">
        <v>1.198302</v>
      </c>
      <c r="BE21" s="4">
        <v>2.3228770000000001</v>
      </c>
      <c r="BF21" s="4">
        <v>14.063000000000001</v>
      </c>
      <c r="BG21" s="4">
        <v>13.31</v>
      </c>
      <c r="BH21" s="4">
        <v>0.95</v>
      </c>
      <c r="BI21" s="4">
        <v>15.867000000000001</v>
      </c>
      <c r="BJ21" s="4">
        <v>1941.376</v>
      </c>
      <c r="BK21" s="4">
        <v>291.42700000000002</v>
      </c>
      <c r="BL21" s="4">
        <v>11.724</v>
      </c>
      <c r="BM21" s="4">
        <v>0.65300000000000002</v>
      </c>
      <c r="BN21" s="4">
        <v>12.377000000000001</v>
      </c>
      <c r="BO21" s="4">
        <v>9.5350000000000001</v>
      </c>
      <c r="BP21" s="4">
        <v>0.53100000000000003</v>
      </c>
      <c r="BQ21" s="4">
        <v>10.066000000000001</v>
      </c>
      <c r="BR21" s="4">
        <v>209.4014</v>
      </c>
      <c r="BU21" s="4">
        <v>79.53</v>
      </c>
      <c r="BW21" s="4">
        <v>672.298</v>
      </c>
      <c r="BX21" s="4">
        <v>0.62118499999999999</v>
      </c>
      <c r="BY21" s="4">
        <v>-5</v>
      </c>
      <c r="BZ21" s="4">
        <v>1.130433</v>
      </c>
      <c r="CA21" s="4">
        <v>15.180209</v>
      </c>
      <c r="CB21" s="4">
        <v>22.834747</v>
      </c>
      <c r="CC21" s="4">
        <f t="shared" si="15"/>
        <v>4.0106112178000002</v>
      </c>
      <c r="CE21" s="4">
        <f t="shared" si="16"/>
        <v>22014.458590405247</v>
      </c>
      <c r="CF21" s="4">
        <f t="shared" si="17"/>
        <v>3304.6703078775208</v>
      </c>
      <c r="CG21" s="4">
        <f t="shared" si="18"/>
        <v>114.14457589411801</v>
      </c>
      <c r="CH21" s="4">
        <f t="shared" si="19"/>
        <v>2374.5314916187722</v>
      </c>
    </row>
    <row r="22" spans="1:86">
      <c r="A22" s="2">
        <v>42440</v>
      </c>
      <c r="B22" s="32">
        <v>0.57047960648148155</v>
      </c>
      <c r="C22" s="4">
        <v>9.5459999999999994</v>
      </c>
      <c r="D22" s="4">
        <v>3.1871</v>
      </c>
      <c r="E22" s="4" t="s">
        <v>155</v>
      </c>
      <c r="F22" s="4">
        <v>31871.334445</v>
      </c>
      <c r="G22" s="4">
        <v>473.5</v>
      </c>
      <c r="H22" s="4">
        <v>31.9</v>
      </c>
      <c r="I22" s="4">
        <v>28114.400000000001</v>
      </c>
      <c r="K22" s="4">
        <v>4.5</v>
      </c>
      <c r="L22" s="4">
        <v>2052</v>
      </c>
      <c r="M22" s="4">
        <v>0.85809999999999997</v>
      </c>
      <c r="N22" s="4">
        <v>8.1917000000000009</v>
      </c>
      <c r="O22" s="4">
        <v>2.7349999999999999</v>
      </c>
      <c r="P22" s="4">
        <v>406.36059999999998</v>
      </c>
      <c r="Q22" s="4">
        <v>27.374500000000001</v>
      </c>
      <c r="R22" s="4">
        <v>433.7</v>
      </c>
      <c r="S22" s="4">
        <v>330.49450000000002</v>
      </c>
      <c r="T22" s="4">
        <v>22.2637</v>
      </c>
      <c r="U22" s="4">
        <v>352.8</v>
      </c>
      <c r="V22" s="4">
        <v>28114.437600000001</v>
      </c>
      <c r="Y22" s="4">
        <v>1760.89</v>
      </c>
      <c r="Z22" s="4">
        <v>0</v>
      </c>
      <c r="AA22" s="4">
        <v>3.8616000000000001</v>
      </c>
      <c r="AB22" s="4" t="s">
        <v>384</v>
      </c>
      <c r="AC22" s="4">
        <v>0</v>
      </c>
      <c r="AD22" s="4">
        <v>11.9</v>
      </c>
      <c r="AE22" s="4">
        <v>846</v>
      </c>
      <c r="AF22" s="4">
        <v>865</v>
      </c>
      <c r="AG22" s="4">
        <v>886</v>
      </c>
      <c r="AH22" s="4">
        <v>55</v>
      </c>
      <c r="AI22" s="4">
        <v>26.16</v>
      </c>
      <c r="AJ22" s="4">
        <v>0.6</v>
      </c>
      <c r="AK22" s="4">
        <v>987</v>
      </c>
      <c r="AL22" s="4">
        <v>8</v>
      </c>
      <c r="AM22" s="4">
        <v>0</v>
      </c>
      <c r="AN22" s="4">
        <v>32</v>
      </c>
      <c r="AO22" s="4">
        <v>189</v>
      </c>
      <c r="AP22" s="4">
        <v>188</v>
      </c>
      <c r="AQ22" s="4">
        <v>2.2999999999999998</v>
      </c>
      <c r="AR22" s="4">
        <v>195</v>
      </c>
      <c r="AS22" s="4" t="s">
        <v>155</v>
      </c>
      <c r="AT22" s="4">
        <v>2</v>
      </c>
      <c r="AU22" s="5">
        <v>0.77863425925925922</v>
      </c>
      <c r="AV22" s="4">
        <v>47.158952999999997</v>
      </c>
      <c r="AW22" s="4">
        <v>-88.487617999999998</v>
      </c>
      <c r="AX22" s="4">
        <v>309.89999999999998</v>
      </c>
      <c r="AY22" s="4">
        <v>46.6</v>
      </c>
      <c r="AZ22" s="4">
        <v>12</v>
      </c>
      <c r="BA22" s="4">
        <v>10</v>
      </c>
      <c r="BB22" s="4" t="s">
        <v>422</v>
      </c>
      <c r="BC22" s="4">
        <v>1.5531470000000001</v>
      </c>
      <c r="BD22" s="4">
        <v>1.5244759999999999</v>
      </c>
      <c r="BE22" s="4">
        <v>2.5776219999999999</v>
      </c>
      <c r="BF22" s="4">
        <v>14.063000000000001</v>
      </c>
      <c r="BG22" s="4">
        <v>12.82</v>
      </c>
      <c r="BH22" s="4">
        <v>0.91</v>
      </c>
      <c r="BI22" s="4">
        <v>16.532</v>
      </c>
      <c r="BJ22" s="4">
        <v>1808.059</v>
      </c>
      <c r="BK22" s="4">
        <v>384.214</v>
      </c>
      <c r="BL22" s="4">
        <v>9.3930000000000007</v>
      </c>
      <c r="BM22" s="4">
        <v>0.63300000000000001</v>
      </c>
      <c r="BN22" s="4">
        <v>10.025</v>
      </c>
      <c r="BO22" s="4">
        <v>7.6390000000000002</v>
      </c>
      <c r="BP22" s="4">
        <v>0.51500000000000001</v>
      </c>
      <c r="BQ22" s="4">
        <v>8.1539999999999999</v>
      </c>
      <c r="BR22" s="4">
        <v>205.1952</v>
      </c>
      <c r="BU22" s="4">
        <v>77.111999999999995</v>
      </c>
      <c r="BW22" s="4">
        <v>619.73699999999997</v>
      </c>
      <c r="BX22" s="4">
        <v>0.58480399999999999</v>
      </c>
      <c r="BY22" s="4">
        <v>-5</v>
      </c>
      <c r="BZ22" s="4">
        <v>1.1284019999999999</v>
      </c>
      <c r="CA22" s="4">
        <v>14.291148</v>
      </c>
      <c r="CB22" s="4">
        <v>22.79372</v>
      </c>
      <c r="CC22" s="4">
        <f t="shared" si="15"/>
        <v>3.7757213016</v>
      </c>
      <c r="CE22" s="4">
        <f t="shared" si="16"/>
        <v>19301.911355013803</v>
      </c>
      <c r="CF22" s="4">
        <f t="shared" si="17"/>
        <v>4101.6717758409841</v>
      </c>
      <c r="CG22" s="4">
        <f t="shared" si="18"/>
        <v>87.047925531624003</v>
      </c>
      <c r="CH22" s="4">
        <f t="shared" si="19"/>
        <v>2190.5588041509309</v>
      </c>
    </row>
    <row r="23" spans="1:86">
      <c r="A23" s="2">
        <v>42440</v>
      </c>
      <c r="B23" s="32">
        <v>0.57049118055555559</v>
      </c>
      <c r="C23" s="4">
        <v>8.7129999999999992</v>
      </c>
      <c r="D23" s="4">
        <v>4.0942999999999996</v>
      </c>
      <c r="E23" s="4" t="s">
        <v>155</v>
      </c>
      <c r="F23" s="4">
        <v>40942.744932000001</v>
      </c>
      <c r="G23" s="4">
        <v>320.5</v>
      </c>
      <c r="H23" s="4">
        <v>32.299999999999997</v>
      </c>
      <c r="I23" s="4">
        <v>28587.1</v>
      </c>
      <c r="K23" s="4">
        <v>4.33</v>
      </c>
      <c r="L23" s="4">
        <v>2052</v>
      </c>
      <c r="M23" s="4">
        <v>0.85560000000000003</v>
      </c>
      <c r="N23" s="4">
        <v>7.4551999999999996</v>
      </c>
      <c r="O23" s="4">
        <v>3.5030999999999999</v>
      </c>
      <c r="P23" s="4">
        <v>274.24720000000002</v>
      </c>
      <c r="Q23" s="4">
        <v>27.605799999999999</v>
      </c>
      <c r="R23" s="4">
        <v>301.89999999999998</v>
      </c>
      <c r="S23" s="4">
        <v>223.0462</v>
      </c>
      <c r="T23" s="4">
        <v>22.451899999999998</v>
      </c>
      <c r="U23" s="4">
        <v>245.5</v>
      </c>
      <c r="V23" s="4">
        <v>28587.11</v>
      </c>
      <c r="Y23" s="4">
        <v>1755.7349999999999</v>
      </c>
      <c r="Z23" s="4">
        <v>0</v>
      </c>
      <c r="AA23" s="4">
        <v>3.7084999999999999</v>
      </c>
      <c r="AB23" s="4" t="s">
        <v>384</v>
      </c>
      <c r="AC23" s="4">
        <v>0</v>
      </c>
      <c r="AD23" s="4">
        <v>11.8</v>
      </c>
      <c r="AE23" s="4">
        <v>847</v>
      </c>
      <c r="AF23" s="4">
        <v>867</v>
      </c>
      <c r="AG23" s="4">
        <v>887</v>
      </c>
      <c r="AH23" s="4">
        <v>55</v>
      </c>
      <c r="AI23" s="4">
        <v>26.16</v>
      </c>
      <c r="AJ23" s="4">
        <v>0.6</v>
      </c>
      <c r="AK23" s="4">
        <v>987</v>
      </c>
      <c r="AL23" s="4">
        <v>8</v>
      </c>
      <c r="AM23" s="4">
        <v>0</v>
      </c>
      <c r="AN23" s="4">
        <v>32</v>
      </c>
      <c r="AO23" s="4">
        <v>189</v>
      </c>
      <c r="AP23" s="4">
        <v>188.4</v>
      </c>
      <c r="AQ23" s="4">
        <v>2.2000000000000002</v>
      </c>
      <c r="AR23" s="4">
        <v>195</v>
      </c>
      <c r="AS23" s="4" t="s">
        <v>155</v>
      </c>
      <c r="AT23" s="4">
        <v>2</v>
      </c>
      <c r="AU23" s="5">
        <v>0.77864583333333337</v>
      </c>
      <c r="AV23" s="4">
        <v>47.158954999999999</v>
      </c>
      <c r="AW23" s="4">
        <v>-88.487334000000004</v>
      </c>
      <c r="AX23" s="4">
        <v>309.7</v>
      </c>
      <c r="AY23" s="4">
        <v>47.3</v>
      </c>
      <c r="AZ23" s="4">
        <v>12</v>
      </c>
      <c r="BA23" s="4">
        <v>10</v>
      </c>
      <c r="BB23" s="4" t="s">
        <v>422</v>
      </c>
      <c r="BC23" s="4">
        <v>1.124376</v>
      </c>
      <c r="BD23" s="4">
        <v>1.624376</v>
      </c>
      <c r="BE23" s="4">
        <v>2.2243759999999999</v>
      </c>
      <c r="BF23" s="4">
        <v>14.063000000000001</v>
      </c>
      <c r="BG23" s="4">
        <v>12.58</v>
      </c>
      <c r="BH23" s="4">
        <v>0.89</v>
      </c>
      <c r="BI23" s="4">
        <v>16.873999999999999</v>
      </c>
      <c r="BJ23" s="4">
        <v>1636.0630000000001</v>
      </c>
      <c r="BK23" s="4">
        <v>489.29899999999998</v>
      </c>
      <c r="BL23" s="4">
        <v>6.3029999999999999</v>
      </c>
      <c r="BM23" s="4">
        <v>0.63400000000000001</v>
      </c>
      <c r="BN23" s="4">
        <v>6.9370000000000003</v>
      </c>
      <c r="BO23" s="4">
        <v>5.1260000000000003</v>
      </c>
      <c r="BP23" s="4">
        <v>0.51600000000000001</v>
      </c>
      <c r="BQ23" s="4">
        <v>5.6420000000000003</v>
      </c>
      <c r="BR23" s="4">
        <v>207.4462</v>
      </c>
      <c r="BU23" s="4">
        <v>76.444000000000003</v>
      </c>
      <c r="BW23" s="4">
        <v>591.74400000000003</v>
      </c>
      <c r="BX23" s="4">
        <v>0.51824599999999998</v>
      </c>
      <c r="BY23" s="4">
        <v>-5</v>
      </c>
      <c r="BZ23" s="4">
        <v>1.124134</v>
      </c>
      <c r="CA23" s="4">
        <v>12.664637000000001</v>
      </c>
      <c r="CB23" s="4">
        <v>22.707507</v>
      </c>
      <c r="CC23" s="4">
        <f t="shared" si="15"/>
        <v>3.3459970954</v>
      </c>
      <c r="CE23" s="4">
        <f t="shared" si="16"/>
        <v>15477.947571085859</v>
      </c>
      <c r="CF23" s="4">
        <f t="shared" si="17"/>
        <v>4629.0052819388611</v>
      </c>
      <c r="CG23" s="4">
        <f t="shared" si="18"/>
        <v>53.376049819638006</v>
      </c>
      <c r="CH23" s="4">
        <f t="shared" si="19"/>
        <v>1962.5414225619618</v>
      </c>
    </row>
    <row r="24" spans="1:86">
      <c r="A24" s="2">
        <v>42440</v>
      </c>
      <c r="B24" s="32">
        <v>0.57050275462962963</v>
      </c>
      <c r="C24" s="4">
        <v>8.8049999999999997</v>
      </c>
      <c r="D24" s="4">
        <v>4.1169000000000002</v>
      </c>
      <c r="E24" s="4" t="s">
        <v>155</v>
      </c>
      <c r="F24" s="4">
        <v>41168.730964000002</v>
      </c>
      <c r="G24" s="4">
        <v>176.9</v>
      </c>
      <c r="H24" s="4">
        <v>32.1</v>
      </c>
      <c r="I24" s="4">
        <v>30346.2</v>
      </c>
      <c r="K24" s="4">
        <v>4.2</v>
      </c>
      <c r="L24" s="4">
        <v>2052</v>
      </c>
      <c r="M24" s="4">
        <v>0.85289999999999999</v>
      </c>
      <c r="N24" s="4">
        <v>7.5103</v>
      </c>
      <c r="O24" s="4">
        <v>3.5114000000000001</v>
      </c>
      <c r="P24" s="4">
        <v>150.92160000000001</v>
      </c>
      <c r="Q24" s="4">
        <v>27.409300000000002</v>
      </c>
      <c r="R24" s="4">
        <v>178.3</v>
      </c>
      <c r="S24" s="4">
        <v>122.74509999999999</v>
      </c>
      <c r="T24" s="4">
        <v>22.292100000000001</v>
      </c>
      <c r="U24" s="4">
        <v>145</v>
      </c>
      <c r="V24" s="4">
        <v>30346.223900000001</v>
      </c>
      <c r="Y24" s="4">
        <v>1750.2049999999999</v>
      </c>
      <c r="Z24" s="4">
        <v>0</v>
      </c>
      <c r="AA24" s="4">
        <v>3.5823</v>
      </c>
      <c r="AB24" s="4" t="s">
        <v>384</v>
      </c>
      <c r="AC24" s="4">
        <v>0</v>
      </c>
      <c r="AD24" s="4">
        <v>11.8</v>
      </c>
      <c r="AE24" s="4">
        <v>848</v>
      </c>
      <c r="AF24" s="4">
        <v>868</v>
      </c>
      <c r="AG24" s="4">
        <v>886</v>
      </c>
      <c r="AH24" s="4">
        <v>55</v>
      </c>
      <c r="AI24" s="4">
        <v>26.16</v>
      </c>
      <c r="AJ24" s="4">
        <v>0.6</v>
      </c>
      <c r="AK24" s="4">
        <v>987</v>
      </c>
      <c r="AL24" s="4">
        <v>8</v>
      </c>
      <c r="AM24" s="4">
        <v>0</v>
      </c>
      <c r="AN24" s="4">
        <v>32</v>
      </c>
      <c r="AO24" s="4">
        <v>189</v>
      </c>
      <c r="AP24" s="4">
        <v>189</v>
      </c>
      <c r="AQ24" s="4">
        <v>2.2999999999999998</v>
      </c>
      <c r="AR24" s="4">
        <v>195.2</v>
      </c>
      <c r="AS24" s="4" t="s">
        <v>155</v>
      </c>
      <c r="AT24" s="4">
        <v>2</v>
      </c>
      <c r="AU24" s="5">
        <v>0.77865740740740741</v>
      </c>
      <c r="AV24" s="4">
        <v>47.158954999999999</v>
      </c>
      <c r="AW24" s="4">
        <v>-88.487052000000006</v>
      </c>
      <c r="AX24" s="4">
        <v>309.2</v>
      </c>
      <c r="AY24" s="4">
        <v>47.4</v>
      </c>
      <c r="AZ24" s="4">
        <v>12</v>
      </c>
      <c r="BA24" s="4">
        <v>9</v>
      </c>
      <c r="BB24" s="4" t="s">
        <v>423</v>
      </c>
      <c r="BC24" s="4">
        <v>1.2242759999999999</v>
      </c>
      <c r="BD24" s="4">
        <v>1.53007</v>
      </c>
      <c r="BE24" s="4">
        <v>2.1786210000000001</v>
      </c>
      <c r="BF24" s="4">
        <v>14.063000000000001</v>
      </c>
      <c r="BG24" s="4">
        <v>12.33</v>
      </c>
      <c r="BH24" s="4">
        <v>0.88</v>
      </c>
      <c r="BI24" s="4">
        <v>17.242999999999999</v>
      </c>
      <c r="BJ24" s="4">
        <v>1620.0219999999999</v>
      </c>
      <c r="BK24" s="4">
        <v>482.07900000000001</v>
      </c>
      <c r="BL24" s="4">
        <v>3.4089999999999998</v>
      </c>
      <c r="BM24" s="4">
        <v>0.61899999999999999</v>
      </c>
      <c r="BN24" s="4">
        <v>4.0279999999999996</v>
      </c>
      <c r="BO24" s="4">
        <v>2.7730000000000001</v>
      </c>
      <c r="BP24" s="4">
        <v>0.504</v>
      </c>
      <c r="BQ24" s="4">
        <v>3.2759999999999998</v>
      </c>
      <c r="BR24" s="4">
        <v>216.4528</v>
      </c>
      <c r="BU24" s="4">
        <v>74.903000000000006</v>
      </c>
      <c r="BW24" s="4">
        <v>561.85199999999998</v>
      </c>
      <c r="BX24" s="4">
        <v>0.408391</v>
      </c>
      <c r="BY24" s="4">
        <v>-5</v>
      </c>
      <c r="BZ24" s="4">
        <v>1.1225670000000001</v>
      </c>
      <c r="CA24" s="4">
        <v>9.9800550000000001</v>
      </c>
      <c r="CB24" s="4">
        <v>22.675853</v>
      </c>
      <c r="CC24" s="4">
        <f t="shared" si="15"/>
        <v>2.636730531</v>
      </c>
      <c r="CE24" s="4">
        <f t="shared" si="16"/>
        <v>12077.42776992387</v>
      </c>
      <c r="CF24" s="4">
        <f t="shared" si="17"/>
        <v>3593.9476759557151</v>
      </c>
      <c r="CG24" s="4">
        <f t="shared" si="18"/>
        <v>24.422911154459999</v>
      </c>
      <c r="CH24" s="4">
        <f t="shared" si="19"/>
        <v>1613.6775041312881</v>
      </c>
    </row>
    <row r="25" spans="1:86">
      <c r="A25" s="2">
        <v>42440</v>
      </c>
      <c r="B25" s="32">
        <v>0.57051432870370367</v>
      </c>
      <c r="C25" s="4">
        <v>7.6550000000000002</v>
      </c>
      <c r="D25" s="4">
        <v>4.0762999999999998</v>
      </c>
      <c r="E25" s="4" t="s">
        <v>155</v>
      </c>
      <c r="F25" s="4">
        <v>40762.639594</v>
      </c>
      <c r="G25" s="4">
        <v>134.9</v>
      </c>
      <c r="H25" s="4">
        <v>20.7</v>
      </c>
      <c r="I25" s="4">
        <v>34949.4</v>
      </c>
      <c r="K25" s="4">
        <v>4.2</v>
      </c>
      <c r="L25" s="4">
        <v>2052</v>
      </c>
      <c r="M25" s="4">
        <v>0.85780000000000001</v>
      </c>
      <c r="N25" s="4">
        <v>6.5660999999999996</v>
      </c>
      <c r="O25" s="4">
        <v>3.4965999999999999</v>
      </c>
      <c r="P25" s="4">
        <v>115.7457</v>
      </c>
      <c r="Q25" s="4">
        <v>17.7835</v>
      </c>
      <c r="R25" s="4">
        <v>133.5</v>
      </c>
      <c r="S25" s="4">
        <v>94.136399999999995</v>
      </c>
      <c r="T25" s="4">
        <v>14.4634</v>
      </c>
      <c r="U25" s="4">
        <v>108.6</v>
      </c>
      <c r="V25" s="4">
        <v>34949.415399999998</v>
      </c>
      <c r="Y25" s="4">
        <v>1760.2070000000001</v>
      </c>
      <c r="Z25" s="4">
        <v>0</v>
      </c>
      <c r="AA25" s="4">
        <v>3.6027999999999998</v>
      </c>
      <c r="AB25" s="4" t="s">
        <v>384</v>
      </c>
      <c r="AC25" s="4">
        <v>0</v>
      </c>
      <c r="AD25" s="4">
        <v>11.8</v>
      </c>
      <c r="AE25" s="4">
        <v>848</v>
      </c>
      <c r="AF25" s="4">
        <v>868</v>
      </c>
      <c r="AG25" s="4">
        <v>886</v>
      </c>
      <c r="AH25" s="4">
        <v>55</v>
      </c>
      <c r="AI25" s="4">
        <v>26.16</v>
      </c>
      <c r="AJ25" s="4">
        <v>0.6</v>
      </c>
      <c r="AK25" s="4">
        <v>987</v>
      </c>
      <c r="AL25" s="4">
        <v>8</v>
      </c>
      <c r="AM25" s="4">
        <v>0</v>
      </c>
      <c r="AN25" s="4">
        <v>32</v>
      </c>
      <c r="AO25" s="4">
        <v>189</v>
      </c>
      <c r="AP25" s="4">
        <v>189</v>
      </c>
      <c r="AQ25" s="4">
        <v>2.2000000000000002</v>
      </c>
      <c r="AR25" s="4">
        <v>195.6</v>
      </c>
      <c r="AS25" s="4" t="s">
        <v>155</v>
      </c>
      <c r="AT25" s="4">
        <v>2</v>
      </c>
      <c r="AU25" s="5">
        <v>0.77866898148148145</v>
      </c>
      <c r="AV25" s="4">
        <v>47.158945000000003</v>
      </c>
      <c r="AW25" s="4">
        <v>-88.486772000000002</v>
      </c>
      <c r="AX25" s="4">
        <v>309</v>
      </c>
      <c r="AY25" s="4">
        <v>47.2</v>
      </c>
      <c r="AZ25" s="4">
        <v>12</v>
      </c>
      <c r="BA25" s="4">
        <v>9</v>
      </c>
      <c r="BB25" s="4" t="s">
        <v>423</v>
      </c>
      <c r="BC25" s="4">
        <v>1.348352</v>
      </c>
      <c r="BD25" s="4">
        <v>1</v>
      </c>
      <c r="BE25" s="4">
        <v>1.848352</v>
      </c>
      <c r="BF25" s="4">
        <v>14.063000000000001</v>
      </c>
      <c r="BG25" s="4">
        <v>12.79</v>
      </c>
      <c r="BH25" s="4">
        <v>0.91</v>
      </c>
      <c r="BI25" s="4">
        <v>16.577000000000002</v>
      </c>
      <c r="BJ25" s="4">
        <v>1468.596</v>
      </c>
      <c r="BK25" s="4">
        <v>497.75900000000001</v>
      </c>
      <c r="BL25" s="4">
        <v>2.7109999999999999</v>
      </c>
      <c r="BM25" s="4">
        <v>0.41699999999999998</v>
      </c>
      <c r="BN25" s="4">
        <v>3.1280000000000001</v>
      </c>
      <c r="BO25" s="4">
        <v>2.2050000000000001</v>
      </c>
      <c r="BP25" s="4">
        <v>0.33900000000000002</v>
      </c>
      <c r="BQ25" s="4">
        <v>2.544</v>
      </c>
      <c r="BR25" s="4">
        <v>258.48169999999999</v>
      </c>
      <c r="BU25" s="4">
        <v>78.11</v>
      </c>
      <c r="BW25" s="4">
        <v>585.90599999999995</v>
      </c>
      <c r="BX25" s="4">
        <v>0.36310300000000001</v>
      </c>
      <c r="BY25" s="4">
        <v>-5</v>
      </c>
      <c r="BZ25" s="4">
        <v>1.1207009999999999</v>
      </c>
      <c r="CA25" s="4">
        <v>8.873329</v>
      </c>
      <c r="CB25" s="4">
        <v>22.638159999999999</v>
      </c>
      <c r="CC25" s="4">
        <f t="shared" si="15"/>
        <v>2.3443335217999999</v>
      </c>
      <c r="CE25" s="4">
        <f t="shared" si="16"/>
        <v>9734.4076006347477</v>
      </c>
      <c r="CF25" s="4">
        <f t="shared" si="17"/>
        <v>3299.334189174117</v>
      </c>
      <c r="CG25" s="4">
        <f t="shared" si="18"/>
        <v>16.862590485072001</v>
      </c>
      <c r="CH25" s="4">
        <f t="shared" si="19"/>
        <v>1713.3140939407369</v>
      </c>
    </row>
    <row r="26" spans="1:86">
      <c r="A26" s="2">
        <v>42440</v>
      </c>
      <c r="B26" s="32">
        <v>0.5705259027777777</v>
      </c>
      <c r="C26" s="4">
        <v>7.1319999999999997</v>
      </c>
      <c r="D26" s="4">
        <v>3.8201000000000001</v>
      </c>
      <c r="E26" s="4" t="s">
        <v>155</v>
      </c>
      <c r="F26" s="4">
        <v>38200.960265000002</v>
      </c>
      <c r="G26" s="4">
        <v>108.6</v>
      </c>
      <c r="H26" s="4">
        <v>28.8</v>
      </c>
      <c r="I26" s="4">
        <v>46093.7</v>
      </c>
      <c r="K26" s="4">
        <v>4.78</v>
      </c>
      <c r="L26" s="4">
        <v>2052</v>
      </c>
      <c r="M26" s="4">
        <v>0.85309999999999997</v>
      </c>
      <c r="N26" s="4">
        <v>6.0842999999999998</v>
      </c>
      <c r="O26" s="4">
        <v>3.2589000000000001</v>
      </c>
      <c r="P26" s="4">
        <v>92.603099999999998</v>
      </c>
      <c r="Q26" s="4">
        <v>24.599799999999998</v>
      </c>
      <c r="R26" s="4">
        <v>117.2</v>
      </c>
      <c r="S26" s="4">
        <v>75.314499999999995</v>
      </c>
      <c r="T26" s="4">
        <v>20.007100000000001</v>
      </c>
      <c r="U26" s="4">
        <v>95.3</v>
      </c>
      <c r="V26" s="4">
        <v>46093.7</v>
      </c>
      <c r="Y26" s="4">
        <v>1750.5250000000001</v>
      </c>
      <c r="Z26" s="4">
        <v>0</v>
      </c>
      <c r="AA26" s="4">
        <v>4.0815000000000001</v>
      </c>
      <c r="AB26" s="4" t="s">
        <v>384</v>
      </c>
      <c r="AC26" s="4">
        <v>0</v>
      </c>
      <c r="AD26" s="4">
        <v>11.7</v>
      </c>
      <c r="AE26" s="4">
        <v>848</v>
      </c>
      <c r="AF26" s="4">
        <v>868</v>
      </c>
      <c r="AG26" s="4">
        <v>887</v>
      </c>
      <c r="AH26" s="4">
        <v>55</v>
      </c>
      <c r="AI26" s="4">
        <v>26.16</v>
      </c>
      <c r="AJ26" s="4">
        <v>0.6</v>
      </c>
      <c r="AK26" s="4">
        <v>987</v>
      </c>
      <c r="AL26" s="4">
        <v>8</v>
      </c>
      <c r="AM26" s="4">
        <v>0</v>
      </c>
      <c r="AN26" s="4">
        <v>32</v>
      </c>
      <c r="AO26" s="4">
        <v>189</v>
      </c>
      <c r="AP26" s="4">
        <v>189</v>
      </c>
      <c r="AQ26" s="4">
        <v>2</v>
      </c>
      <c r="AR26" s="4">
        <v>195.9</v>
      </c>
      <c r="AS26" s="4" t="s">
        <v>155</v>
      </c>
      <c r="AT26" s="4">
        <v>2</v>
      </c>
      <c r="AU26" s="5">
        <v>0.77868055555555549</v>
      </c>
      <c r="AV26" s="4">
        <v>47.158921999999997</v>
      </c>
      <c r="AW26" s="4">
        <v>-88.486504999999994</v>
      </c>
      <c r="AX26" s="4">
        <v>308.7</v>
      </c>
      <c r="AY26" s="4">
        <v>46.3</v>
      </c>
      <c r="AZ26" s="4">
        <v>12</v>
      </c>
      <c r="BA26" s="4">
        <v>9</v>
      </c>
      <c r="BB26" s="4" t="s">
        <v>423</v>
      </c>
      <c r="BC26" s="4">
        <v>1.5</v>
      </c>
      <c r="BD26" s="4">
        <v>1.048152</v>
      </c>
      <c r="BE26" s="4">
        <v>2.024076</v>
      </c>
      <c r="BF26" s="4">
        <v>14.063000000000001</v>
      </c>
      <c r="BG26" s="4">
        <v>12.36</v>
      </c>
      <c r="BH26" s="4">
        <v>0.88</v>
      </c>
      <c r="BI26" s="4">
        <v>17.222000000000001</v>
      </c>
      <c r="BJ26" s="4">
        <v>1322.2190000000001</v>
      </c>
      <c r="BK26" s="4">
        <v>450.74799999999999</v>
      </c>
      <c r="BL26" s="4">
        <v>2.1070000000000002</v>
      </c>
      <c r="BM26" s="4">
        <v>0.56000000000000005</v>
      </c>
      <c r="BN26" s="4">
        <v>2.6669999999999998</v>
      </c>
      <c r="BO26" s="4">
        <v>1.714</v>
      </c>
      <c r="BP26" s="4">
        <v>0.45500000000000002</v>
      </c>
      <c r="BQ26" s="4">
        <v>2.169</v>
      </c>
      <c r="BR26" s="4">
        <v>331.22989999999999</v>
      </c>
      <c r="BU26" s="4">
        <v>75.475999999999999</v>
      </c>
      <c r="BW26" s="4">
        <v>644.93399999999997</v>
      </c>
      <c r="BX26" s="4">
        <v>0.37315500000000001</v>
      </c>
      <c r="BY26" s="4">
        <v>-5</v>
      </c>
      <c r="BZ26" s="4">
        <v>1.119</v>
      </c>
      <c r="CA26" s="4">
        <v>9.118976</v>
      </c>
      <c r="CB26" s="4">
        <v>22.6038</v>
      </c>
      <c r="CC26" s="4">
        <f t="shared" si="15"/>
        <v>2.4092334591999998</v>
      </c>
      <c r="CE26" s="4">
        <f t="shared" si="16"/>
        <v>9006.7906458247689</v>
      </c>
      <c r="CF26" s="4">
        <f t="shared" si="17"/>
        <v>3070.4390649538564</v>
      </c>
      <c r="CG26" s="4">
        <f t="shared" si="18"/>
        <v>14.774957031167999</v>
      </c>
      <c r="CH26" s="4">
        <f t="shared" si="19"/>
        <v>2256.2966989110528</v>
      </c>
    </row>
    <row r="27" spans="1:86">
      <c r="A27" s="2">
        <v>42440</v>
      </c>
      <c r="B27" s="32">
        <v>0.57053747685185185</v>
      </c>
      <c r="C27" s="4">
        <v>7.883</v>
      </c>
      <c r="D27" s="4">
        <v>3.9218000000000002</v>
      </c>
      <c r="E27" s="4" t="s">
        <v>155</v>
      </c>
      <c r="F27" s="4">
        <v>39218.068460000002</v>
      </c>
      <c r="G27" s="4">
        <v>95.1</v>
      </c>
      <c r="H27" s="4">
        <v>40.1</v>
      </c>
      <c r="I27" s="4">
        <v>46095.8</v>
      </c>
      <c r="K27" s="4">
        <v>6.27</v>
      </c>
      <c r="L27" s="4">
        <v>2052</v>
      </c>
      <c r="M27" s="4">
        <v>0.84609999999999996</v>
      </c>
      <c r="N27" s="4">
        <v>6.67</v>
      </c>
      <c r="O27" s="4">
        <v>3.3182</v>
      </c>
      <c r="P27" s="4">
        <v>80.431200000000004</v>
      </c>
      <c r="Q27" s="4">
        <v>33.927700000000002</v>
      </c>
      <c r="R27" s="4">
        <v>114.4</v>
      </c>
      <c r="S27" s="4">
        <v>65.363200000000006</v>
      </c>
      <c r="T27" s="4">
        <v>27.5717</v>
      </c>
      <c r="U27" s="4">
        <v>92.9</v>
      </c>
      <c r="V27" s="4">
        <v>46095.8</v>
      </c>
      <c r="Y27" s="4">
        <v>1736.152</v>
      </c>
      <c r="Z27" s="4">
        <v>0</v>
      </c>
      <c r="AA27" s="4">
        <v>5.3042999999999996</v>
      </c>
      <c r="AB27" s="4" t="s">
        <v>384</v>
      </c>
      <c r="AC27" s="4">
        <v>0</v>
      </c>
      <c r="AD27" s="4">
        <v>11.8</v>
      </c>
      <c r="AE27" s="4">
        <v>848</v>
      </c>
      <c r="AF27" s="4">
        <v>867</v>
      </c>
      <c r="AG27" s="4">
        <v>887</v>
      </c>
      <c r="AH27" s="4">
        <v>54.6</v>
      </c>
      <c r="AI27" s="4">
        <v>25.95</v>
      </c>
      <c r="AJ27" s="4">
        <v>0.6</v>
      </c>
      <c r="AK27" s="4">
        <v>987</v>
      </c>
      <c r="AL27" s="4">
        <v>8</v>
      </c>
      <c r="AM27" s="4">
        <v>0</v>
      </c>
      <c r="AN27" s="4">
        <v>32</v>
      </c>
      <c r="AO27" s="4">
        <v>189</v>
      </c>
      <c r="AP27" s="4">
        <v>188.6</v>
      </c>
      <c r="AQ27" s="4">
        <v>2</v>
      </c>
      <c r="AR27" s="4">
        <v>195.7</v>
      </c>
      <c r="AS27" s="4" t="s">
        <v>155</v>
      </c>
      <c r="AT27" s="4">
        <v>2</v>
      </c>
      <c r="AU27" s="5">
        <v>0.77869212962962964</v>
      </c>
      <c r="AV27" s="4">
        <v>47.158884999999998</v>
      </c>
      <c r="AW27" s="4">
        <v>-88.486253000000005</v>
      </c>
      <c r="AX27" s="4">
        <v>308.5</v>
      </c>
      <c r="AY27" s="4">
        <v>44.7</v>
      </c>
      <c r="AZ27" s="4">
        <v>12</v>
      </c>
      <c r="BA27" s="4">
        <v>9</v>
      </c>
      <c r="BB27" s="4" t="s">
        <v>423</v>
      </c>
      <c r="BC27" s="4">
        <v>1.5</v>
      </c>
      <c r="BD27" s="4">
        <v>1.1515150000000001</v>
      </c>
      <c r="BE27" s="4">
        <v>2.1</v>
      </c>
      <c r="BF27" s="4">
        <v>14.063000000000001</v>
      </c>
      <c r="BG27" s="4">
        <v>11.75</v>
      </c>
      <c r="BH27" s="4">
        <v>0.84</v>
      </c>
      <c r="BI27" s="4">
        <v>18.192</v>
      </c>
      <c r="BJ27" s="4">
        <v>1385.2570000000001</v>
      </c>
      <c r="BK27" s="4">
        <v>438.61099999999999</v>
      </c>
      <c r="BL27" s="4">
        <v>1.7490000000000001</v>
      </c>
      <c r="BM27" s="4">
        <v>0.73799999999999999</v>
      </c>
      <c r="BN27" s="4">
        <v>2.4870000000000001</v>
      </c>
      <c r="BO27" s="4">
        <v>1.4219999999999999</v>
      </c>
      <c r="BP27" s="4">
        <v>0.6</v>
      </c>
      <c r="BQ27" s="4">
        <v>2.0209999999999999</v>
      </c>
      <c r="BR27" s="4">
        <v>316.56569999999999</v>
      </c>
      <c r="BU27" s="4">
        <v>71.539000000000001</v>
      </c>
      <c r="BW27" s="4">
        <v>801.00099999999998</v>
      </c>
      <c r="BX27" s="4">
        <v>0.42807299999999998</v>
      </c>
      <c r="BY27" s="4">
        <v>-5</v>
      </c>
      <c r="BZ27" s="4">
        <v>1.1177010000000001</v>
      </c>
      <c r="CA27" s="4">
        <v>10.461034</v>
      </c>
      <c r="CB27" s="4">
        <v>22.577559999999998</v>
      </c>
      <c r="CC27" s="4">
        <f t="shared" si="15"/>
        <v>2.7638051827999996</v>
      </c>
      <c r="CE27" s="4">
        <f t="shared" si="16"/>
        <v>10824.941770076286</v>
      </c>
      <c r="CF27" s="4">
        <f t="shared" si="17"/>
        <v>3427.4784640791777</v>
      </c>
      <c r="CG27" s="4">
        <f t="shared" si="18"/>
        <v>15.792887036358</v>
      </c>
      <c r="CH27" s="4">
        <f t="shared" si="19"/>
        <v>2473.7685995475485</v>
      </c>
    </row>
    <row r="28" spans="1:86">
      <c r="A28" s="2">
        <v>42440</v>
      </c>
      <c r="B28" s="32">
        <v>0.57054905092592589</v>
      </c>
      <c r="C28" s="4">
        <v>8.09</v>
      </c>
      <c r="D28" s="4">
        <v>4.3243999999999998</v>
      </c>
      <c r="E28" s="4" t="s">
        <v>155</v>
      </c>
      <c r="F28" s="4">
        <v>43243.833333000002</v>
      </c>
      <c r="G28" s="4">
        <v>95.2</v>
      </c>
      <c r="H28" s="4">
        <v>28.7</v>
      </c>
      <c r="I28" s="4">
        <v>44889</v>
      </c>
      <c r="K28" s="4">
        <v>6.38</v>
      </c>
      <c r="L28" s="4">
        <v>2052</v>
      </c>
      <c r="M28" s="4">
        <v>0.84179999999999999</v>
      </c>
      <c r="N28" s="4">
        <v>6.8095999999999997</v>
      </c>
      <c r="O28" s="4">
        <v>3.6400999999999999</v>
      </c>
      <c r="P28" s="4">
        <v>80.111800000000002</v>
      </c>
      <c r="Q28" s="4">
        <v>24.127800000000001</v>
      </c>
      <c r="R28" s="4">
        <v>104.2</v>
      </c>
      <c r="S28" s="4">
        <v>65.036299999999997</v>
      </c>
      <c r="T28" s="4">
        <v>19.587399999999999</v>
      </c>
      <c r="U28" s="4">
        <v>84.6</v>
      </c>
      <c r="V28" s="4">
        <v>44889.025699999998</v>
      </c>
      <c r="Y28" s="4">
        <v>1727.278</v>
      </c>
      <c r="Z28" s="4">
        <v>0</v>
      </c>
      <c r="AA28" s="4">
        <v>5.3677999999999999</v>
      </c>
      <c r="AB28" s="4" t="s">
        <v>384</v>
      </c>
      <c r="AC28" s="4">
        <v>0</v>
      </c>
      <c r="AD28" s="4">
        <v>11.7</v>
      </c>
      <c r="AE28" s="4">
        <v>848</v>
      </c>
      <c r="AF28" s="4">
        <v>866</v>
      </c>
      <c r="AG28" s="4">
        <v>886</v>
      </c>
      <c r="AH28" s="4">
        <v>54</v>
      </c>
      <c r="AI28" s="4">
        <v>25.68</v>
      </c>
      <c r="AJ28" s="4">
        <v>0.59</v>
      </c>
      <c r="AK28" s="4">
        <v>987</v>
      </c>
      <c r="AL28" s="4">
        <v>8</v>
      </c>
      <c r="AM28" s="4">
        <v>0</v>
      </c>
      <c r="AN28" s="4">
        <v>32</v>
      </c>
      <c r="AO28" s="4">
        <v>189</v>
      </c>
      <c r="AP28" s="4">
        <v>188</v>
      </c>
      <c r="AQ28" s="4">
        <v>1.9</v>
      </c>
      <c r="AR28" s="4">
        <v>195.3</v>
      </c>
      <c r="AS28" s="4" t="s">
        <v>155</v>
      </c>
      <c r="AT28" s="4">
        <v>2</v>
      </c>
      <c r="AU28" s="5">
        <v>0.77870370370370379</v>
      </c>
      <c r="AV28" s="4">
        <v>47.158828</v>
      </c>
      <c r="AW28" s="4">
        <v>-88.486024</v>
      </c>
      <c r="AX28" s="4">
        <v>308.3</v>
      </c>
      <c r="AY28" s="4">
        <v>42.6</v>
      </c>
      <c r="AZ28" s="4">
        <v>12</v>
      </c>
      <c r="BA28" s="4">
        <v>9</v>
      </c>
      <c r="BB28" s="4" t="s">
        <v>423</v>
      </c>
      <c r="BC28" s="4">
        <v>1.5499000000000001</v>
      </c>
      <c r="BD28" s="4">
        <v>1</v>
      </c>
      <c r="BE28" s="4">
        <v>2.1249500000000001</v>
      </c>
      <c r="BF28" s="4">
        <v>14.063000000000001</v>
      </c>
      <c r="BG28" s="4">
        <v>11.41</v>
      </c>
      <c r="BH28" s="4">
        <v>0.81</v>
      </c>
      <c r="BI28" s="4">
        <v>18.8</v>
      </c>
      <c r="BJ28" s="4">
        <v>1381.89</v>
      </c>
      <c r="BK28" s="4">
        <v>470.15499999999997</v>
      </c>
      <c r="BL28" s="4">
        <v>1.7030000000000001</v>
      </c>
      <c r="BM28" s="4">
        <v>0.51300000000000001</v>
      </c>
      <c r="BN28" s="4">
        <v>2.2149999999999999</v>
      </c>
      <c r="BO28" s="4">
        <v>1.3819999999999999</v>
      </c>
      <c r="BP28" s="4">
        <v>0.41599999999999998</v>
      </c>
      <c r="BQ28" s="4">
        <v>1.798</v>
      </c>
      <c r="BR28" s="4">
        <v>301.2251</v>
      </c>
      <c r="BU28" s="4">
        <v>69.545000000000002</v>
      </c>
      <c r="BW28" s="4">
        <v>792.048</v>
      </c>
      <c r="BX28" s="4">
        <v>0.43892700000000001</v>
      </c>
      <c r="BY28" s="4">
        <v>-5</v>
      </c>
      <c r="BZ28" s="4">
        <v>1.1168659999999999</v>
      </c>
      <c r="CA28" s="4">
        <v>10.726279</v>
      </c>
      <c r="CB28" s="4">
        <v>22.560693000000001</v>
      </c>
      <c r="CC28" s="4">
        <f t="shared" si="15"/>
        <v>2.8338829118</v>
      </c>
      <c r="CE28" s="4">
        <f t="shared" si="16"/>
        <v>11072.43565242057</v>
      </c>
      <c r="CF28" s="4">
        <f t="shared" si="17"/>
        <v>3767.1312363240145</v>
      </c>
      <c r="CG28" s="4">
        <f t="shared" si="18"/>
        <v>14.406529682573998</v>
      </c>
      <c r="CH28" s="4">
        <f t="shared" si="19"/>
        <v>2413.5752749089661</v>
      </c>
    </row>
    <row r="29" spans="1:86">
      <c r="A29" s="2">
        <v>42440</v>
      </c>
      <c r="B29" s="32">
        <v>0.57056062500000004</v>
      </c>
      <c r="C29" s="4">
        <v>8.4060000000000006</v>
      </c>
      <c r="D29" s="4">
        <v>4.6035000000000004</v>
      </c>
      <c r="E29" s="4" t="s">
        <v>155</v>
      </c>
      <c r="F29" s="4">
        <v>46034.581535999998</v>
      </c>
      <c r="G29" s="4">
        <v>88.9</v>
      </c>
      <c r="H29" s="4">
        <v>17.7</v>
      </c>
      <c r="I29" s="4">
        <v>39477.4</v>
      </c>
      <c r="K29" s="4">
        <v>5.97</v>
      </c>
      <c r="L29" s="4">
        <v>2052</v>
      </c>
      <c r="M29" s="4">
        <v>0.84209999999999996</v>
      </c>
      <c r="N29" s="4">
        <v>7.0787000000000004</v>
      </c>
      <c r="O29" s="4">
        <v>3.8765999999999998</v>
      </c>
      <c r="P29" s="4">
        <v>74.842500000000001</v>
      </c>
      <c r="Q29" s="4">
        <v>14.9358</v>
      </c>
      <c r="R29" s="4">
        <v>89.8</v>
      </c>
      <c r="S29" s="4">
        <v>60.758600000000001</v>
      </c>
      <c r="T29" s="4">
        <v>12.1252</v>
      </c>
      <c r="U29" s="4">
        <v>72.900000000000006</v>
      </c>
      <c r="V29" s="4">
        <v>39477.418100000003</v>
      </c>
      <c r="Y29" s="4">
        <v>1727.991</v>
      </c>
      <c r="Z29" s="4">
        <v>0</v>
      </c>
      <c r="AA29" s="4">
        <v>5.0270999999999999</v>
      </c>
      <c r="AB29" s="4" t="s">
        <v>384</v>
      </c>
      <c r="AC29" s="4">
        <v>0</v>
      </c>
      <c r="AD29" s="4">
        <v>11.8</v>
      </c>
      <c r="AE29" s="4">
        <v>848</v>
      </c>
      <c r="AF29" s="4">
        <v>864</v>
      </c>
      <c r="AG29" s="4">
        <v>885</v>
      </c>
      <c r="AH29" s="4">
        <v>54</v>
      </c>
      <c r="AI29" s="4">
        <v>25.68</v>
      </c>
      <c r="AJ29" s="4">
        <v>0.59</v>
      </c>
      <c r="AK29" s="4">
        <v>987</v>
      </c>
      <c r="AL29" s="4">
        <v>8</v>
      </c>
      <c r="AM29" s="4">
        <v>0</v>
      </c>
      <c r="AN29" s="4">
        <v>32</v>
      </c>
      <c r="AO29" s="4">
        <v>189</v>
      </c>
      <c r="AP29" s="4">
        <v>188.4</v>
      </c>
      <c r="AQ29" s="4">
        <v>2</v>
      </c>
      <c r="AR29" s="4">
        <v>195</v>
      </c>
      <c r="AS29" s="4" t="s">
        <v>155</v>
      </c>
      <c r="AT29" s="4">
        <v>2</v>
      </c>
      <c r="AU29" s="5">
        <v>0.77871527777777771</v>
      </c>
      <c r="AV29" s="4">
        <v>47.158748000000003</v>
      </c>
      <c r="AW29" s="4">
        <v>-88.485827</v>
      </c>
      <c r="AX29" s="4">
        <v>308.3</v>
      </c>
      <c r="AY29" s="4">
        <v>40.200000000000003</v>
      </c>
      <c r="AZ29" s="4">
        <v>12</v>
      </c>
      <c r="BA29" s="4">
        <v>9</v>
      </c>
      <c r="BB29" s="4" t="s">
        <v>423</v>
      </c>
      <c r="BC29" s="4">
        <v>1.65045</v>
      </c>
      <c r="BD29" s="4">
        <v>1</v>
      </c>
      <c r="BE29" s="4">
        <v>2.1008990000000001</v>
      </c>
      <c r="BF29" s="4">
        <v>14.063000000000001</v>
      </c>
      <c r="BG29" s="4">
        <v>11.43</v>
      </c>
      <c r="BH29" s="4">
        <v>0.81</v>
      </c>
      <c r="BI29" s="4">
        <v>18.751000000000001</v>
      </c>
      <c r="BJ29" s="4">
        <v>1439.9380000000001</v>
      </c>
      <c r="BK29" s="4">
        <v>501.89600000000002</v>
      </c>
      <c r="BL29" s="4">
        <v>1.5940000000000001</v>
      </c>
      <c r="BM29" s="4">
        <v>0.318</v>
      </c>
      <c r="BN29" s="4">
        <v>1.9119999999999999</v>
      </c>
      <c r="BO29" s="4">
        <v>1.294</v>
      </c>
      <c r="BP29" s="4">
        <v>0.25800000000000001</v>
      </c>
      <c r="BQ29" s="4">
        <v>1.5529999999999999</v>
      </c>
      <c r="BR29" s="4">
        <v>265.54239999999999</v>
      </c>
      <c r="BU29" s="4">
        <v>69.739000000000004</v>
      </c>
      <c r="BW29" s="4">
        <v>743.53599999999994</v>
      </c>
      <c r="BX29" s="4">
        <v>0.39127000000000001</v>
      </c>
      <c r="BY29" s="4">
        <v>-5</v>
      </c>
      <c r="BZ29" s="4">
        <v>1.117567</v>
      </c>
      <c r="CA29" s="4">
        <v>9.561655</v>
      </c>
      <c r="CB29" s="4">
        <v>22.574862</v>
      </c>
      <c r="CC29" s="4">
        <f t="shared" si="15"/>
        <v>2.5261892509999999</v>
      </c>
      <c r="CE29" s="4">
        <f t="shared" si="16"/>
        <v>10284.838211910332</v>
      </c>
      <c r="CF29" s="4">
        <f t="shared" si="17"/>
        <v>3584.8204292163596</v>
      </c>
      <c r="CG29" s="4">
        <f t="shared" si="18"/>
        <v>11.092389910605</v>
      </c>
      <c r="CH29" s="4">
        <f t="shared" si="19"/>
        <v>1896.6515380539838</v>
      </c>
    </row>
    <row r="30" spans="1:86">
      <c r="A30" s="2">
        <v>42440</v>
      </c>
      <c r="B30" s="32">
        <v>0.57057219907407408</v>
      </c>
      <c r="C30" s="4">
        <v>8.6259999999999994</v>
      </c>
      <c r="D30" s="4">
        <v>4.1588000000000003</v>
      </c>
      <c r="E30" s="4" t="s">
        <v>155</v>
      </c>
      <c r="F30" s="4">
        <v>41587.552503999999</v>
      </c>
      <c r="G30" s="4">
        <v>78.400000000000006</v>
      </c>
      <c r="H30" s="4">
        <v>19.8</v>
      </c>
      <c r="I30" s="4">
        <v>36247</v>
      </c>
      <c r="K30" s="4">
        <v>5.25</v>
      </c>
      <c r="L30" s="4">
        <v>2052</v>
      </c>
      <c r="M30" s="4">
        <v>0.84799999999999998</v>
      </c>
      <c r="N30" s="4">
        <v>7.3150000000000004</v>
      </c>
      <c r="O30" s="4">
        <v>3.5266999999999999</v>
      </c>
      <c r="P30" s="4">
        <v>66.468599999999995</v>
      </c>
      <c r="Q30" s="4">
        <v>16.761500000000002</v>
      </c>
      <c r="R30" s="4">
        <v>83.2</v>
      </c>
      <c r="S30" s="4">
        <v>53.960500000000003</v>
      </c>
      <c r="T30" s="4">
        <v>13.6073</v>
      </c>
      <c r="U30" s="4">
        <v>67.599999999999994</v>
      </c>
      <c r="V30" s="4">
        <v>36246.972699999998</v>
      </c>
      <c r="Y30" s="4">
        <v>1740.1220000000001</v>
      </c>
      <c r="Z30" s="4">
        <v>0</v>
      </c>
      <c r="AA30" s="4">
        <v>4.4531000000000001</v>
      </c>
      <c r="AB30" s="4" t="s">
        <v>384</v>
      </c>
      <c r="AC30" s="4">
        <v>0</v>
      </c>
      <c r="AD30" s="4">
        <v>11.8</v>
      </c>
      <c r="AE30" s="4">
        <v>848</v>
      </c>
      <c r="AF30" s="4">
        <v>863</v>
      </c>
      <c r="AG30" s="4">
        <v>885</v>
      </c>
      <c r="AH30" s="4">
        <v>54</v>
      </c>
      <c r="AI30" s="4">
        <v>25.68</v>
      </c>
      <c r="AJ30" s="4">
        <v>0.59</v>
      </c>
      <c r="AK30" s="4">
        <v>987</v>
      </c>
      <c r="AL30" s="4">
        <v>8</v>
      </c>
      <c r="AM30" s="4">
        <v>0</v>
      </c>
      <c r="AN30" s="4">
        <v>32</v>
      </c>
      <c r="AO30" s="4">
        <v>189</v>
      </c>
      <c r="AP30" s="4">
        <v>189</v>
      </c>
      <c r="AQ30" s="4">
        <v>2.1</v>
      </c>
      <c r="AR30" s="4">
        <v>195</v>
      </c>
      <c r="AS30" s="4" t="s">
        <v>155</v>
      </c>
      <c r="AT30" s="4">
        <v>2</v>
      </c>
      <c r="AU30" s="5">
        <v>0.77872685185185186</v>
      </c>
      <c r="AV30" s="4">
        <v>47.158669000000003</v>
      </c>
      <c r="AW30" s="4">
        <v>-88.485636</v>
      </c>
      <c r="AX30" s="4">
        <v>308.3</v>
      </c>
      <c r="AY30" s="4">
        <v>38.700000000000003</v>
      </c>
      <c r="AZ30" s="4">
        <v>12</v>
      </c>
      <c r="BA30" s="4">
        <v>11</v>
      </c>
      <c r="BB30" s="4" t="s">
        <v>420</v>
      </c>
      <c r="BC30" s="4">
        <v>1.3766229999999999</v>
      </c>
      <c r="BD30" s="4">
        <v>1.024675</v>
      </c>
      <c r="BE30" s="4">
        <v>1.8</v>
      </c>
      <c r="BF30" s="4">
        <v>14.063000000000001</v>
      </c>
      <c r="BG30" s="4">
        <v>11.91</v>
      </c>
      <c r="BH30" s="4">
        <v>0.85</v>
      </c>
      <c r="BI30" s="4">
        <v>17.922999999999998</v>
      </c>
      <c r="BJ30" s="4">
        <v>1533.0409999999999</v>
      </c>
      <c r="BK30" s="4">
        <v>470.41800000000001</v>
      </c>
      <c r="BL30" s="4">
        <v>1.4590000000000001</v>
      </c>
      <c r="BM30" s="4">
        <v>0.36799999999999999</v>
      </c>
      <c r="BN30" s="4">
        <v>1.827</v>
      </c>
      <c r="BO30" s="4">
        <v>1.1839999999999999</v>
      </c>
      <c r="BP30" s="4">
        <v>0.29899999999999999</v>
      </c>
      <c r="BQ30" s="4">
        <v>1.4830000000000001</v>
      </c>
      <c r="BR30" s="4">
        <v>251.1942</v>
      </c>
      <c r="BU30" s="4">
        <v>72.355000000000004</v>
      </c>
      <c r="BW30" s="4">
        <v>678.58100000000002</v>
      </c>
      <c r="BX30" s="4">
        <v>0.39591900000000002</v>
      </c>
      <c r="BY30" s="4">
        <v>-5</v>
      </c>
      <c r="BZ30" s="4">
        <v>1.1161350000000001</v>
      </c>
      <c r="CA30" s="4">
        <v>9.6752690000000001</v>
      </c>
      <c r="CB30" s="4">
        <v>22.545929999999998</v>
      </c>
      <c r="CC30" s="4">
        <f t="shared" si="15"/>
        <v>2.5562060698</v>
      </c>
      <c r="CE30" s="4">
        <f t="shared" si="16"/>
        <v>11079.940295082662</v>
      </c>
      <c r="CF30" s="4">
        <f t="shared" si="17"/>
        <v>3399.9112572541744</v>
      </c>
      <c r="CG30" s="4">
        <f t="shared" si="18"/>
        <v>10.718272673469</v>
      </c>
      <c r="CH30" s="4">
        <f t="shared" si="19"/>
        <v>1815.4874778111305</v>
      </c>
    </row>
    <row r="31" spans="1:86">
      <c r="A31" s="2">
        <v>42440</v>
      </c>
      <c r="B31" s="32">
        <v>0.57058377314814812</v>
      </c>
      <c r="C31" s="4">
        <v>7.6849999999999996</v>
      </c>
      <c r="D31" s="4">
        <v>4.1562999999999999</v>
      </c>
      <c r="E31" s="4" t="s">
        <v>155</v>
      </c>
      <c r="F31" s="4">
        <v>41563.319871</v>
      </c>
      <c r="G31" s="4">
        <v>79.099999999999994</v>
      </c>
      <c r="H31" s="4">
        <v>23.3</v>
      </c>
      <c r="I31" s="4">
        <v>36178.1</v>
      </c>
      <c r="K31" s="4">
        <v>4.83</v>
      </c>
      <c r="L31" s="4">
        <v>2052</v>
      </c>
      <c r="M31" s="4">
        <v>0.85570000000000002</v>
      </c>
      <c r="N31" s="4">
        <v>6.5761000000000003</v>
      </c>
      <c r="O31" s="4">
        <v>3.5564</v>
      </c>
      <c r="P31" s="4">
        <v>67.715100000000007</v>
      </c>
      <c r="Q31" s="4">
        <v>19.937000000000001</v>
      </c>
      <c r="R31" s="4">
        <v>87.7</v>
      </c>
      <c r="S31" s="4">
        <v>54.9724</v>
      </c>
      <c r="T31" s="4">
        <v>16.185199999999998</v>
      </c>
      <c r="U31" s="4">
        <v>71.2</v>
      </c>
      <c r="V31" s="4">
        <v>36178.080900000001</v>
      </c>
      <c r="Y31" s="4">
        <v>1755.826</v>
      </c>
      <c r="Z31" s="4">
        <v>0</v>
      </c>
      <c r="AA31" s="4">
        <v>4.1334999999999997</v>
      </c>
      <c r="AB31" s="4" t="s">
        <v>384</v>
      </c>
      <c r="AC31" s="4">
        <v>0</v>
      </c>
      <c r="AD31" s="4">
        <v>11.7</v>
      </c>
      <c r="AE31" s="4">
        <v>848</v>
      </c>
      <c r="AF31" s="4">
        <v>863</v>
      </c>
      <c r="AG31" s="4">
        <v>886</v>
      </c>
      <c r="AH31" s="4">
        <v>54</v>
      </c>
      <c r="AI31" s="4">
        <v>25.68</v>
      </c>
      <c r="AJ31" s="4">
        <v>0.59</v>
      </c>
      <c r="AK31" s="4">
        <v>987</v>
      </c>
      <c r="AL31" s="4">
        <v>8</v>
      </c>
      <c r="AM31" s="4">
        <v>0</v>
      </c>
      <c r="AN31" s="4">
        <v>32</v>
      </c>
      <c r="AO31" s="4">
        <v>189</v>
      </c>
      <c r="AP31" s="4">
        <v>189</v>
      </c>
      <c r="AQ31" s="4">
        <v>2.2999999999999998</v>
      </c>
      <c r="AR31" s="4">
        <v>195</v>
      </c>
      <c r="AS31" s="4" t="s">
        <v>155</v>
      </c>
      <c r="AT31" s="4">
        <v>2</v>
      </c>
      <c r="AU31" s="5">
        <v>0.7787384259259259</v>
      </c>
      <c r="AV31" s="4">
        <v>47.1586</v>
      </c>
      <c r="AW31" s="4">
        <v>-88.485449000000003</v>
      </c>
      <c r="AX31" s="4">
        <v>308.60000000000002</v>
      </c>
      <c r="AY31" s="4">
        <v>37.299999999999997</v>
      </c>
      <c r="AZ31" s="4">
        <v>12</v>
      </c>
      <c r="BA31" s="4">
        <v>11</v>
      </c>
      <c r="BB31" s="4" t="s">
        <v>420</v>
      </c>
      <c r="BC31" s="4">
        <v>1.0491509999999999</v>
      </c>
      <c r="BD31" s="4">
        <v>1.198302</v>
      </c>
      <c r="BE31" s="4">
        <v>1.8983019999999999</v>
      </c>
      <c r="BF31" s="4">
        <v>14.063000000000001</v>
      </c>
      <c r="BG31" s="4">
        <v>12.57</v>
      </c>
      <c r="BH31" s="4">
        <v>0.89</v>
      </c>
      <c r="BI31" s="4">
        <v>16.867999999999999</v>
      </c>
      <c r="BJ31" s="4">
        <v>1450.1590000000001</v>
      </c>
      <c r="BK31" s="4">
        <v>499.16</v>
      </c>
      <c r="BL31" s="4">
        <v>1.5640000000000001</v>
      </c>
      <c r="BM31" s="4">
        <v>0.46</v>
      </c>
      <c r="BN31" s="4">
        <v>2.024</v>
      </c>
      <c r="BO31" s="4">
        <v>1.2689999999999999</v>
      </c>
      <c r="BP31" s="4">
        <v>0.374</v>
      </c>
      <c r="BQ31" s="4">
        <v>1.643</v>
      </c>
      <c r="BR31" s="4">
        <v>263.80939999999998</v>
      </c>
      <c r="BU31" s="4">
        <v>76.820999999999998</v>
      </c>
      <c r="BW31" s="4">
        <v>662.77</v>
      </c>
      <c r="BX31" s="4">
        <v>0.402835</v>
      </c>
      <c r="BY31" s="4">
        <v>-5</v>
      </c>
      <c r="BZ31" s="4">
        <v>1.1167320000000001</v>
      </c>
      <c r="CA31" s="4">
        <v>9.8442810000000005</v>
      </c>
      <c r="CB31" s="4">
        <v>22.557986</v>
      </c>
      <c r="CC31" s="4">
        <f t="shared" si="15"/>
        <v>2.6008590402</v>
      </c>
      <c r="CE31" s="4">
        <f t="shared" si="16"/>
        <v>10664.002199937215</v>
      </c>
      <c r="CF31" s="4">
        <f t="shared" si="17"/>
        <v>3670.6618640581205</v>
      </c>
      <c r="CG31" s="4">
        <f t="shared" si="18"/>
        <v>12.082092801201</v>
      </c>
      <c r="CH31" s="4">
        <f t="shared" si="19"/>
        <v>1939.9693564389256</v>
      </c>
    </row>
    <row r="32" spans="1:86">
      <c r="A32" s="2">
        <v>42440</v>
      </c>
      <c r="B32" s="32">
        <v>0.57059534722222216</v>
      </c>
      <c r="C32" s="4">
        <v>6.6520000000000001</v>
      </c>
      <c r="D32" s="4">
        <v>4.4381000000000004</v>
      </c>
      <c r="E32" s="4" t="s">
        <v>155</v>
      </c>
      <c r="F32" s="4">
        <v>44380.500848999996</v>
      </c>
      <c r="G32" s="4">
        <v>82.3</v>
      </c>
      <c r="H32" s="4">
        <v>27.5</v>
      </c>
      <c r="I32" s="4">
        <v>46086.8</v>
      </c>
      <c r="K32" s="4">
        <v>4.8499999999999996</v>
      </c>
      <c r="L32" s="4">
        <v>2052</v>
      </c>
      <c r="M32" s="4">
        <v>0.85109999999999997</v>
      </c>
      <c r="N32" s="4">
        <v>5.6611000000000002</v>
      </c>
      <c r="O32" s="4">
        <v>3.7772000000000001</v>
      </c>
      <c r="P32" s="4">
        <v>70.036299999999997</v>
      </c>
      <c r="Q32" s="4">
        <v>23.385300000000001</v>
      </c>
      <c r="R32" s="4">
        <v>93.4</v>
      </c>
      <c r="S32" s="4">
        <v>56.8568</v>
      </c>
      <c r="T32" s="4">
        <v>18.9846</v>
      </c>
      <c r="U32" s="4">
        <v>75.8</v>
      </c>
      <c r="V32" s="4">
        <v>46086.8</v>
      </c>
      <c r="Y32" s="4">
        <v>1746.4390000000001</v>
      </c>
      <c r="Z32" s="4">
        <v>0</v>
      </c>
      <c r="AA32" s="4">
        <v>4.13</v>
      </c>
      <c r="AB32" s="4" t="s">
        <v>384</v>
      </c>
      <c r="AC32" s="4">
        <v>0</v>
      </c>
      <c r="AD32" s="4">
        <v>11.8</v>
      </c>
      <c r="AE32" s="4">
        <v>848</v>
      </c>
      <c r="AF32" s="4">
        <v>863</v>
      </c>
      <c r="AG32" s="4">
        <v>886</v>
      </c>
      <c r="AH32" s="4">
        <v>54</v>
      </c>
      <c r="AI32" s="4">
        <v>25.68</v>
      </c>
      <c r="AJ32" s="4">
        <v>0.59</v>
      </c>
      <c r="AK32" s="4">
        <v>987</v>
      </c>
      <c r="AL32" s="4">
        <v>8</v>
      </c>
      <c r="AM32" s="4">
        <v>0</v>
      </c>
      <c r="AN32" s="4">
        <v>32</v>
      </c>
      <c r="AO32" s="4">
        <v>189.4</v>
      </c>
      <c r="AP32" s="4">
        <v>189</v>
      </c>
      <c r="AQ32" s="4">
        <v>2.5</v>
      </c>
      <c r="AR32" s="4">
        <v>195</v>
      </c>
      <c r="AS32" s="4" t="s">
        <v>155</v>
      </c>
      <c r="AT32" s="4">
        <v>2</v>
      </c>
      <c r="AU32" s="5">
        <v>0.77875000000000005</v>
      </c>
      <c r="AV32" s="4">
        <v>47.158555</v>
      </c>
      <c r="AW32" s="4">
        <v>-88.485248999999996</v>
      </c>
      <c r="AX32" s="4">
        <v>308.60000000000002</v>
      </c>
      <c r="AY32" s="4">
        <v>36.4</v>
      </c>
      <c r="AZ32" s="4">
        <v>12</v>
      </c>
      <c r="BA32" s="4">
        <v>11</v>
      </c>
      <c r="BB32" s="4" t="s">
        <v>420</v>
      </c>
      <c r="BC32" s="4">
        <v>1.2244759999999999</v>
      </c>
      <c r="BD32" s="4">
        <v>1.3776219999999999</v>
      </c>
      <c r="BE32" s="4">
        <v>2.2244760000000001</v>
      </c>
      <c r="BF32" s="4">
        <v>14.063000000000001</v>
      </c>
      <c r="BG32" s="4">
        <v>12.16</v>
      </c>
      <c r="BH32" s="4">
        <v>0.86</v>
      </c>
      <c r="BI32" s="4">
        <v>17.495999999999999</v>
      </c>
      <c r="BJ32" s="4">
        <v>1221.9480000000001</v>
      </c>
      <c r="BK32" s="4">
        <v>518.91499999999996</v>
      </c>
      <c r="BL32" s="4">
        <v>1.583</v>
      </c>
      <c r="BM32" s="4">
        <v>0.52900000000000003</v>
      </c>
      <c r="BN32" s="4">
        <v>2.1120000000000001</v>
      </c>
      <c r="BO32" s="4">
        <v>1.2849999999999999</v>
      </c>
      <c r="BP32" s="4">
        <v>0.42899999999999999</v>
      </c>
      <c r="BQ32" s="4">
        <v>1.714</v>
      </c>
      <c r="BR32" s="4">
        <v>328.94540000000001</v>
      </c>
      <c r="BU32" s="4">
        <v>74.790999999999997</v>
      </c>
      <c r="BW32" s="4">
        <v>648.18899999999996</v>
      </c>
      <c r="BX32" s="4">
        <v>0.39610299999999998</v>
      </c>
      <c r="BY32" s="4">
        <v>-5</v>
      </c>
      <c r="BZ32" s="4">
        <v>1.1185670000000001</v>
      </c>
      <c r="CA32" s="4">
        <v>9.679767</v>
      </c>
      <c r="CB32" s="4">
        <v>22.595053</v>
      </c>
      <c r="CC32" s="4">
        <f t="shared" si="15"/>
        <v>2.5573944414000001</v>
      </c>
      <c r="CE32" s="4">
        <f t="shared" si="16"/>
        <v>8835.6444288086532</v>
      </c>
      <c r="CF32" s="4">
        <f t="shared" si="17"/>
        <v>3752.1632907253347</v>
      </c>
      <c r="CG32" s="4">
        <f t="shared" si="18"/>
        <v>12.393567116586</v>
      </c>
      <c r="CH32" s="4">
        <f t="shared" si="19"/>
        <v>2378.5337763081843</v>
      </c>
    </row>
    <row r="33" spans="1:86">
      <c r="A33" s="2">
        <v>42440</v>
      </c>
      <c r="B33" s="32">
        <v>0.57060692129629631</v>
      </c>
      <c r="C33" s="4">
        <v>6.056</v>
      </c>
      <c r="D33" s="4">
        <v>4.508</v>
      </c>
      <c r="E33" s="4" t="s">
        <v>155</v>
      </c>
      <c r="F33" s="4">
        <v>45080.350734</v>
      </c>
      <c r="G33" s="4">
        <v>62</v>
      </c>
      <c r="H33" s="4">
        <v>34.6</v>
      </c>
      <c r="I33" s="4">
        <v>46083</v>
      </c>
      <c r="K33" s="4">
        <v>6.02</v>
      </c>
      <c r="L33" s="4">
        <v>2052</v>
      </c>
      <c r="M33" s="4">
        <v>0.85519999999999996</v>
      </c>
      <c r="N33" s="4">
        <v>5.1788999999999996</v>
      </c>
      <c r="O33" s="4">
        <v>3.8553999999999999</v>
      </c>
      <c r="P33" s="4">
        <v>52.991999999999997</v>
      </c>
      <c r="Q33" s="4">
        <v>29.590800000000002</v>
      </c>
      <c r="R33" s="4">
        <v>82.6</v>
      </c>
      <c r="S33" s="4">
        <v>43.0199</v>
      </c>
      <c r="T33" s="4">
        <v>24.022400000000001</v>
      </c>
      <c r="U33" s="4">
        <v>67</v>
      </c>
      <c r="V33" s="4">
        <v>46083</v>
      </c>
      <c r="Y33" s="4">
        <v>1754.922</v>
      </c>
      <c r="Z33" s="4">
        <v>0</v>
      </c>
      <c r="AA33" s="4">
        <v>5.1525999999999996</v>
      </c>
      <c r="AB33" s="4" t="s">
        <v>384</v>
      </c>
      <c r="AC33" s="4">
        <v>0</v>
      </c>
      <c r="AD33" s="4">
        <v>11.8</v>
      </c>
      <c r="AE33" s="4">
        <v>848</v>
      </c>
      <c r="AF33" s="4">
        <v>862</v>
      </c>
      <c r="AG33" s="4">
        <v>887</v>
      </c>
      <c r="AH33" s="4">
        <v>54</v>
      </c>
      <c r="AI33" s="4">
        <v>25.68</v>
      </c>
      <c r="AJ33" s="4">
        <v>0.59</v>
      </c>
      <c r="AK33" s="4">
        <v>987</v>
      </c>
      <c r="AL33" s="4">
        <v>8</v>
      </c>
      <c r="AM33" s="4">
        <v>0</v>
      </c>
      <c r="AN33" s="4">
        <v>32</v>
      </c>
      <c r="AO33" s="4">
        <v>190</v>
      </c>
      <c r="AP33" s="4">
        <v>189</v>
      </c>
      <c r="AQ33" s="4">
        <v>2.6</v>
      </c>
      <c r="AR33" s="4">
        <v>195</v>
      </c>
      <c r="AS33" s="4" t="s">
        <v>155</v>
      </c>
      <c r="AT33" s="4">
        <v>2</v>
      </c>
      <c r="AU33" s="5">
        <v>0.77876157407407398</v>
      </c>
      <c r="AV33" s="4">
        <v>47.158527999999997</v>
      </c>
      <c r="AW33" s="4">
        <v>-88.485043000000005</v>
      </c>
      <c r="AX33" s="4">
        <v>308.7</v>
      </c>
      <c r="AY33" s="4">
        <v>35.799999999999997</v>
      </c>
      <c r="AZ33" s="4">
        <v>12</v>
      </c>
      <c r="BA33" s="4">
        <v>11</v>
      </c>
      <c r="BB33" s="4" t="s">
        <v>420</v>
      </c>
      <c r="BC33" s="4">
        <v>1.3</v>
      </c>
      <c r="BD33" s="4">
        <v>1</v>
      </c>
      <c r="BE33" s="4">
        <v>2.2999999999999998</v>
      </c>
      <c r="BF33" s="4">
        <v>14.063000000000001</v>
      </c>
      <c r="BG33" s="4">
        <v>12.52</v>
      </c>
      <c r="BH33" s="4">
        <v>0.89</v>
      </c>
      <c r="BI33" s="4">
        <v>16.928000000000001</v>
      </c>
      <c r="BJ33" s="4">
        <v>1151.087</v>
      </c>
      <c r="BK33" s="4">
        <v>545.404</v>
      </c>
      <c r="BL33" s="4">
        <v>1.2330000000000001</v>
      </c>
      <c r="BM33" s="4">
        <v>0.68899999999999995</v>
      </c>
      <c r="BN33" s="4">
        <v>1.9219999999999999</v>
      </c>
      <c r="BO33" s="4">
        <v>1.0009999999999999</v>
      </c>
      <c r="BP33" s="4">
        <v>0.55900000000000005</v>
      </c>
      <c r="BQ33" s="4">
        <v>1.56</v>
      </c>
      <c r="BR33" s="4">
        <v>338.69659999999999</v>
      </c>
      <c r="BU33" s="4">
        <v>77.388999999999996</v>
      </c>
      <c r="BW33" s="4">
        <v>832.72199999999998</v>
      </c>
      <c r="BX33" s="4">
        <v>0.403557</v>
      </c>
      <c r="BY33" s="4">
        <v>-5</v>
      </c>
      <c r="BZ33" s="4">
        <v>1.1171340000000001</v>
      </c>
      <c r="CA33" s="4">
        <v>9.8619240000000001</v>
      </c>
      <c r="CB33" s="4">
        <v>22.566106999999999</v>
      </c>
      <c r="CC33" s="4">
        <f t="shared" si="15"/>
        <v>2.6055203207999997</v>
      </c>
      <c r="CE33" s="4">
        <f t="shared" si="16"/>
        <v>8479.8935860068359</v>
      </c>
      <c r="CF33" s="4">
        <f t="shared" si="17"/>
        <v>4017.9133995801121</v>
      </c>
      <c r="CG33" s="4">
        <f t="shared" si="18"/>
        <v>11.49229727568</v>
      </c>
      <c r="CH33" s="4">
        <f t="shared" si="19"/>
        <v>2495.1294958090248</v>
      </c>
    </row>
    <row r="34" spans="1:86">
      <c r="A34" s="2">
        <v>42440</v>
      </c>
      <c r="B34" s="32">
        <v>0.57061849537037035</v>
      </c>
      <c r="C34" s="4">
        <v>5.4909999999999997</v>
      </c>
      <c r="D34" s="4">
        <v>4.0720000000000001</v>
      </c>
      <c r="E34" s="4" t="s">
        <v>155</v>
      </c>
      <c r="F34" s="4">
        <v>40720.417362</v>
      </c>
      <c r="G34" s="4">
        <v>57</v>
      </c>
      <c r="H34" s="4">
        <v>30.3</v>
      </c>
      <c r="I34" s="4">
        <v>46084.3</v>
      </c>
      <c r="K34" s="4">
        <v>7.16</v>
      </c>
      <c r="L34" s="4">
        <v>2052</v>
      </c>
      <c r="M34" s="4">
        <v>0.86429999999999996</v>
      </c>
      <c r="N34" s="4">
        <v>4.7457000000000003</v>
      </c>
      <c r="O34" s="4">
        <v>3.5194000000000001</v>
      </c>
      <c r="P34" s="4">
        <v>49.240900000000003</v>
      </c>
      <c r="Q34" s="4">
        <v>26.199400000000001</v>
      </c>
      <c r="R34" s="4">
        <v>75.400000000000006</v>
      </c>
      <c r="S34" s="4">
        <v>39.974699999999999</v>
      </c>
      <c r="T34" s="4">
        <v>21.269100000000002</v>
      </c>
      <c r="U34" s="4">
        <v>61.2</v>
      </c>
      <c r="V34" s="4">
        <v>46084.3</v>
      </c>
      <c r="Y34" s="4">
        <v>1773.511</v>
      </c>
      <c r="Z34" s="4">
        <v>0</v>
      </c>
      <c r="AA34" s="4">
        <v>6.1905000000000001</v>
      </c>
      <c r="AB34" s="4" t="s">
        <v>384</v>
      </c>
      <c r="AC34" s="4">
        <v>0</v>
      </c>
      <c r="AD34" s="4">
        <v>11.8</v>
      </c>
      <c r="AE34" s="4">
        <v>849</v>
      </c>
      <c r="AF34" s="4">
        <v>863</v>
      </c>
      <c r="AG34" s="4">
        <v>886</v>
      </c>
      <c r="AH34" s="4">
        <v>54</v>
      </c>
      <c r="AI34" s="4">
        <v>25.68</v>
      </c>
      <c r="AJ34" s="4">
        <v>0.59</v>
      </c>
      <c r="AK34" s="4">
        <v>987</v>
      </c>
      <c r="AL34" s="4">
        <v>8</v>
      </c>
      <c r="AM34" s="4">
        <v>0</v>
      </c>
      <c r="AN34" s="4">
        <v>32</v>
      </c>
      <c r="AO34" s="4">
        <v>190</v>
      </c>
      <c r="AP34" s="4">
        <v>189</v>
      </c>
      <c r="AQ34" s="4">
        <v>2.6</v>
      </c>
      <c r="AR34" s="4">
        <v>195</v>
      </c>
      <c r="AS34" s="4" t="s">
        <v>155</v>
      </c>
      <c r="AT34" s="4">
        <v>2</v>
      </c>
      <c r="AU34" s="5">
        <v>0.77877314814814813</v>
      </c>
      <c r="AV34" s="4">
        <v>47.15851</v>
      </c>
      <c r="AW34" s="4">
        <v>-88.484842</v>
      </c>
      <c r="AX34" s="4">
        <v>308.89999999999998</v>
      </c>
      <c r="AY34" s="4">
        <v>34.799999999999997</v>
      </c>
      <c r="AZ34" s="4">
        <v>12</v>
      </c>
      <c r="BA34" s="4">
        <v>11</v>
      </c>
      <c r="BB34" s="4" t="s">
        <v>420</v>
      </c>
      <c r="BC34" s="4">
        <v>1.324276</v>
      </c>
      <c r="BD34" s="4">
        <v>1.048551</v>
      </c>
      <c r="BE34" s="4">
        <v>2.3242759999999998</v>
      </c>
      <c r="BF34" s="4">
        <v>14.063000000000001</v>
      </c>
      <c r="BG34" s="4">
        <v>13.41</v>
      </c>
      <c r="BH34" s="4">
        <v>0.95</v>
      </c>
      <c r="BI34" s="4">
        <v>15.702999999999999</v>
      </c>
      <c r="BJ34" s="4">
        <v>1118.011</v>
      </c>
      <c r="BK34" s="4">
        <v>527.71</v>
      </c>
      <c r="BL34" s="4">
        <v>1.2150000000000001</v>
      </c>
      <c r="BM34" s="4">
        <v>0.64600000000000002</v>
      </c>
      <c r="BN34" s="4">
        <v>1.861</v>
      </c>
      <c r="BO34" s="4">
        <v>0.98599999999999999</v>
      </c>
      <c r="BP34" s="4">
        <v>0.52500000000000002</v>
      </c>
      <c r="BQ34" s="4">
        <v>1.5109999999999999</v>
      </c>
      <c r="BR34" s="4">
        <v>359.00349999999997</v>
      </c>
      <c r="BU34" s="4">
        <v>82.894999999999996</v>
      </c>
      <c r="BW34" s="4">
        <v>1060.4079999999999</v>
      </c>
      <c r="BX34" s="4">
        <v>0.41004099999999999</v>
      </c>
      <c r="BY34" s="4">
        <v>-5</v>
      </c>
      <c r="BZ34" s="4">
        <v>1.116433</v>
      </c>
      <c r="CA34" s="4">
        <v>10.020377</v>
      </c>
      <c r="CB34" s="4">
        <v>22.551946999999998</v>
      </c>
      <c r="CC34" s="4">
        <f t="shared" si="15"/>
        <v>2.6473836033999998</v>
      </c>
      <c r="CE34" s="4">
        <f t="shared" si="16"/>
        <v>8368.5601074798087</v>
      </c>
      <c r="CF34" s="4">
        <f t="shared" si="17"/>
        <v>3950.0263005624906</v>
      </c>
      <c r="CG34" s="4">
        <f t="shared" si="18"/>
        <v>11.310169866308998</v>
      </c>
      <c r="CH34" s="4">
        <f t="shared" si="19"/>
        <v>2687.2207594966662</v>
      </c>
    </row>
    <row r="35" spans="1:86">
      <c r="A35" s="2">
        <v>42440</v>
      </c>
      <c r="B35" s="32">
        <v>0.5706300694444445</v>
      </c>
      <c r="C35" s="4">
        <v>4.7779999999999996</v>
      </c>
      <c r="D35" s="4">
        <v>3.5819000000000001</v>
      </c>
      <c r="E35" s="4" t="s">
        <v>155</v>
      </c>
      <c r="F35" s="4">
        <v>35818.643042000003</v>
      </c>
      <c r="G35" s="4">
        <v>57.4</v>
      </c>
      <c r="H35" s="4">
        <v>22.8</v>
      </c>
      <c r="I35" s="4">
        <v>46081.599999999999</v>
      </c>
      <c r="K35" s="4">
        <v>7.93</v>
      </c>
      <c r="L35" s="4">
        <v>2052</v>
      </c>
      <c r="M35" s="4">
        <v>0.87519999999999998</v>
      </c>
      <c r="N35" s="4">
        <v>4.1821000000000002</v>
      </c>
      <c r="O35" s="4">
        <v>3.1349</v>
      </c>
      <c r="P35" s="4">
        <v>50.220399999999998</v>
      </c>
      <c r="Q35" s="4">
        <v>19.986499999999999</v>
      </c>
      <c r="R35" s="4">
        <v>70.2</v>
      </c>
      <c r="S35" s="4">
        <v>40.769799999999996</v>
      </c>
      <c r="T35" s="4">
        <v>16.2254</v>
      </c>
      <c r="U35" s="4">
        <v>57</v>
      </c>
      <c r="V35" s="4">
        <v>46081.599999999999</v>
      </c>
      <c r="Y35" s="4">
        <v>1795.9369999999999</v>
      </c>
      <c r="Z35" s="4">
        <v>0</v>
      </c>
      <c r="AA35" s="4">
        <v>6.9379</v>
      </c>
      <c r="AB35" s="4" t="s">
        <v>384</v>
      </c>
      <c r="AC35" s="4">
        <v>0</v>
      </c>
      <c r="AD35" s="4">
        <v>11.8</v>
      </c>
      <c r="AE35" s="4">
        <v>849</v>
      </c>
      <c r="AF35" s="4">
        <v>863</v>
      </c>
      <c r="AG35" s="4">
        <v>886</v>
      </c>
      <c r="AH35" s="4">
        <v>54</v>
      </c>
      <c r="AI35" s="4">
        <v>25.68</v>
      </c>
      <c r="AJ35" s="4">
        <v>0.59</v>
      </c>
      <c r="AK35" s="4">
        <v>987</v>
      </c>
      <c r="AL35" s="4">
        <v>8</v>
      </c>
      <c r="AM35" s="4">
        <v>0</v>
      </c>
      <c r="AN35" s="4">
        <v>32</v>
      </c>
      <c r="AO35" s="4">
        <v>190</v>
      </c>
      <c r="AP35" s="4">
        <v>189</v>
      </c>
      <c r="AQ35" s="4">
        <v>2.6</v>
      </c>
      <c r="AR35" s="4">
        <v>195</v>
      </c>
      <c r="AS35" s="4" t="s">
        <v>155</v>
      </c>
      <c r="AT35" s="4">
        <v>2</v>
      </c>
      <c r="AU35" s="5">
        <v>0.77878472222222228</v>
      </c>
      <c r="AV35" s="4">
        <v>47.158509000000002</v>
      </c>
      <c r="AW35" s="4">
        <v>-88.484657999999996</v>
      </c>
      <c r="AX35" s="4">
        <v>308.89999999999998</v>
      </c>
      <c r="AY35" s="4">
        <v>32.799999999999997</v>
      </c>
      <c r="AZ35" s="4">
        <v>12</v>
      </c>
      <c r="BA35" s="4">
        <v>11</v>
      </c>
      <c r="BB35" s="4" t="s">
        <v>420</v>
      </c>
      <c r="BC35" s="4">
        <v>1.4483520000000001</v>
      </c>
      <c r="BD35" s="4">
        <v>1.151648</v>
      </c>
      <c r="BE35" s="4">
        <v>2.4241760000000001</v>
      </c>
      <c r="BF35" s="4">
        <v>14.063000000000001</v>
      </c>
      <c r="BG35" s="4">
        <v>14.65</v>
      </c>
      <c r="BH35" s="4">
        <v>1.04</v>
      </c>
      <c r="BI35" s="4">
        <v>14.257999999999999</v>
      </c>
      <c r="BJ35" s="4">
        <v>1063.8520000000001</v>
      </c>
      <c r="BK35" s="4">
        <v>507.565</v>
      </c>
      <c r="BL35" s="4">
        <v>1.3380000000000001</v>
      </c>
      <c r="BM35" s="4">
        <v>0.53200000000000003</v>
      </c>
      <c r="BN35" s="4">
        <v>1.87</v>
      </c>
      <c r="BO35" s="4">
        <v>1.0860000000000001</v>
      </c>
      <c r="BP35" s="4">
        <v>0.432</v>
      </c>
      <c r="BQ35" s="4">
        <v>1.518</v>
      </c>
      <c r="BR35" s="4">
        <v>387.62810000000002</v>
      </c>
      <c r="BU35" s="4">
        <v>90.641999999999996</v>
      </c>
      <c r="BW35" s="4">
        <v>1283.2639999999999</v>
      </c>
      <c r="BX35" s="4">
        <v>0.37968000000000002</v>
      </c>
      <c r="BY35" s="4">
        <v>-5</v>
      </c>
      <c r="BZ35" s="4">
        <v>1.1165670000000001</v>
      </c>
      <c r="CA35" s="4">
        <v>9.2784300000000002</v>
      </c>
      <c r="CB35" s="4">
        <v>22.554652999999998</v>
      </c>
      <c r="CC35" s="4">
        <f t="shared" si="15"/>
        <v>2.4513612060000001</v>
      </c>
      <c r="CE35" s="4">
        <f t="shared" si="16"/>
        <v>7373.5446053329197</v>
      </c>
      <c r="CF35" s="4">
        <f t="shared" si="17"/>
        <v>3517.9265232436496</v>
      </c>
      <c r="CG35" s="4">
        <f t="shared" si="18"/>
        <v>10.521238584779999</v>
      </c>
      <c r="CH35" s="4">
        <f t="shared" si="19"/>
        <v>2686.6454033366012</v>
      </c>
    </row>
    <row r="36" spans="1:86">
      <c r="A36" s="2">
        <v>42440</v>
      </c>
      <c r="B36" s="32">
        <v>0.57064164351851854</v>
      </c>
      <c r="C36" s="4">
        <v>5.7439999999999998</v>
      </c>
      <c r="D36" s="4">
        <v>4.1638999999999999</v>
      </c>
      <c r="E36" s="4" t="s">
        <v>155</v>
      </c>
      <c r="F36" s="4">
        <v>41639.140562000001</v>
      </c>
      <c r="G36" s="4">
        <v>63</v>
      </c>
      <c r="H36" s="4">
        <v>22.9</v>
      </c>
      <c r="I36" s="4">
        <v>46080.800000000003</v>
      </c>
      <c r="K36" s="4">
        <v>9.7200000000000006</v>
      </c>
      <c r="L36" s="4">
        <v>2052</v>
      </c>
      <c r="M36" s="4">
        <v>0.86119999999999997</v>
      </c>
      <c r="N36" s="4">
        <v>4.9467999999999996</v>
      </c>
      <c r="O36" s="4">
        <v>3.5861999999999998</v>
      </c>
      <c r="P36" s="4">
        <v>54.273200000000003</v>
      </c>
      <c r="Q36" s="4">
        <v>19.7226</v>
      </c>
      <c r="R36" s="4">
        <v>74</v>
      </c>
      <c r="S36" s="4">
        <v>44.06</v>
      </c>
      <c r="T36" s="4">
        <v>16.011199999999999</v>
      </c>
      <c r="U36" s="4">
        <v>60.1</v>
      </c>
      <c r="V36" s="4">
        <v>46080.771999999997</v>
      </c>
      <c r="Y36" s="4">
        <v>1767.2850000000001</v>
      </c>
      <c r="Z36" s="4">
        <v>0</v>
      </c>
      <c r="AA36" s="4">
        <v>8.3754000000000008</v>
      </c>
      <c r="AB36" s="4" t="s">
        <v>384</v>
      </c>
      <c r="AC36" s="4">
        <v>0</v>
      </c>
      <c r="AD36" s="4">
        <v>11.7</v>
      </c>
      <c r="AE36" s="4">
        <v>849</v>
      </c>
      <c r="AF36" s="4">
        <v>863</v>
      </c>
      <c r="AG36" s="4">
        <v>886</v>
      </c>
      <c r="AH36" s="4">
        <v>54</v>
      </c>
      <c r="AI36" s="4">
        <v>25.68</v>
      </c>
      <c r="AJ36" s="4">
        <v>0.59</v>
      </c>
      <c r="AK36" s="4">
        <v>987</v>
      </c>
      <c r="AL36" s="4">
        <v>8</v>
      </c>
      <c r="AM36" s="4">
        <v>0</v>
      </c>
      <c r="AN36" s="4">
        <v>32</v>
      </c>
      <c r="AO36" s="4">
        <v>190</v>
      </c>
      <c r="AP36" s="4">
        <v>189.4</v>
      </c>
      <c r="AQ36" s="4">
        <v>2.5</v>
      </c>
      <c r="AR36" s="4">
        <v>195</v>
      </c>
      <c r="AS36" s="4" t="s">
        <v>155</v>
      </c>
      <c r="AT36" s="4">
        <v>2</v>
      </c>
      <c r="AU36" s="5">
        <v>0.77879629629629632</v>
      </c>
      <c r="AV36" s="4">
        <v>47.158529999999999</v>
      </c>
      <c r="AW36" s="4">
        <v>-88.484488999999996</v>
      </c>
      <c r="AX36" s="4">
        <v>308.8</v>
      </c>
      <c r="AY36" s="4">
        <v>30.2</v>
      </c>
      <c r="AZ36" s="4">
        <v>12</v>
      </c>
      <c r="BA36" s="4">
        <v>10</v>
      </c>
      <c r="BB36" s="4" t="s">
        <v>424</v>
      </c>
      <c r="BC36" s="4">
        <v>1.6</v>
      </c>
      <c r="BD36" s="4">
        <v>1.048152</v>
      </c>
      <c r="BE36" s="4">
        <v>2.548152</v>
      </c>
      <c r="BF36" s="4">
        <v>14.063000000000001</v>
      </c>
      <c r="BG36" s="4">
        <v>13.1</v>
      </c>
      <c r="BH36" s="4">
        <v>0.93</v>
      </c>
      <c r="BI36" s="4">
        <v>16.11</v>
      </c>
      <c r="BJ36" s="4">
        <v>1141.597</v>
      </c>
      <c r="BK36" s="4">
        <v>526.74</v>
      </c>
      <c r="BL36" s="4">
        <v>1.3120000000000001</v>
      </c>
      <c r="BM36" s="4">
        <v>0.47699999999999998</v>
      </c>
      <c r="BN36" s="4">
        <v>1.788</v>
      </c>
      <c r="BO36" s="4">
        <v>1.0649999999999999</v>
      </c>
      <c r="BP36" s="4">
        <v>0.38700000000000001</v>
      </c>
      <c r="BQ36" s="4">
        <v>1.452</v>
      </c>
      <c r="BR36" s="4">
        <v>351.64510000000001</v>
      </c>
      <c r="BU36" s="4">
        <v>80.918000000000006</v>
      </c>
      <c r="BW36" s="4">
        <v>1405.375</v>
      </c>
      <c r="BX36" s="4">
        <v>0.39640300000000001</v>
      </c>
      <c r="BY36" s="4">
        <v>-5</v>
      </c>
      <c r="BZ36" s="4">
        <v>1.1177319999999999</v>
      </c>
      <c r="CA36" s="4">
        <v>9.6870980000000007</v>
      </c>
      <c r="CB36" s="4">
        <v>22.578185999999999</v>
      </c>
      <c r="CC36" s="4">
        <f t="shared" si="15"/>
        <v>2.5593312915999999</v>
      </c>
      <c r="CE36" s="4">
        <f t="shared" si="16"/>
        <v>8260.8952255829827</v>
      </c>
      <c r="CF36" s="4">
        <f t="shared" si="17"/>
        <v>3811.62875438844</v>
      </c>
      <c r="CG36" s="4">
        <f t="shared" si="18"/>
        <v>10.507052723112</v>
      </c>
      <c r="CH36" s="4">
        <f t="shared" si="19"/>
        <v>2544.5961470550906</v>
      </c>
    </row>
    <row r="37" spans="1:86">
      <c r="A37" s="2">
        <v>42440</v>
      </c>
      <c r="B37" s="32">
        <v>0.57065321759259258</v>
      </c>
      <c r="C37" s="4">
        <v>7.5119999999999996</v>
      </c>
      <c r="D37" s="4">
        <v>4.1535000000000002</v>
      </c>
      <c r="E37" s="4" t="s">
        <v>155</v>
      </c>
      <c r="F37" s="4">
        <v>41534.722891999998</v>
      </c>
      <c r="G37" s="4">
        <v>69.8</v>
      </c>
      <c r="H37" s="4">
        <v>22.9</v>
      </c>
      <c r="I37" s="4">
        <v>46080.3</v>
      </c>
      <c r="K37" s="4">
        <v>10</v>
      </c>
      <c r="L37" s="4">
        <v>2052</v>
      </c>
      <c r="M37" s="4">
        <v>0.84709999999999996</v>
      </c>
      <c r="N37" s="4">
        <v>6.3632999999999997</v>
      </c>
      <c r="O37" s="4">
        <v>3.5184000000000002</v>
      </c>
      <c r="P37" s="4">
        <v>59.089599999999997</v>
      </c>
      <c r="Q37" s="4">
        <v>19.429400000000001</v>
      </c>
      <c r="R37" s="4">
        <v>78.5</v>
      </c>
      <c r="S37" s="4">
        <v>47.932200000000002</v>
      </c>
      <c r="T37" s="4">
        <v>15.7607</v>
      </c>
      <c r="U37" s="4">
        <v>63.7</v>
      </c>
      <c r="V37" s="4">
        <v>46080.3</v>
      </c>
      <c r="Y37" s="4">
        <v>1738.248</v>
      </c>
      <c r="Z37" s="4">
        <v>0</v>
      </c>
      <c r="AA37" s="4">
        <v>8.4702000000000002</v>
      </c>
      <c r="AB37" s="4" t="s">
        <v>384</v>
      </c>
      <c r="AC37" s="4">
        <v>0</v>
      </c>
      <c r="AD37" s="4">
        <v>11.8</v>
      </c>
      <c r="AE37" s="4">
        <v>849</v>
      </c>
      <c r="AF37" s="4">
        <v>863</v>
      </c>
      <c r="AG37" s="4">
        <v>885</v>
      </c>
      <c r="AH37" s="4">
        <v>53.6</v>
      </c>
      <c r="AI37" s="4">
        <v>25.47</v>
      </c>
      <c r="AJ37" s="4">
        <v>0.59</v>
      </c>
      <c r="AK37" s="4">
        <v>987</v>
      </c>
      <c r="AL37" s="4">
        <v>8</v>
      </c>
      <c r="AM37" s="4">
        <v>0</v>
      </c>
      <c r="AN37" s="4">
        <v>32</v>
      </c>
      <c r="AO37" s="4">
        <v>190</v>
      </c>
      <c r="AP37" s="4">
        <v>189.6</v>
      </c>
      <c r="AQ37" s="4">
        <v>2.7</v>
      </c>
      <c r="AR37" s="4">
        <v>195</v>
      </c>
      <c r="AS37" s="4" t="s">
        <v>155</v>
      </c>
      <c r="AT37" s="4">
        <v>2</v>
      </c>
      <c r="AU37" s="5">
        <v>0.77880787037037036</v>
      </c>
      <c r="AV37" s="4">
        <v>47.158563000000001</v>
      </c>
      <c r="AW37" s="4">
        <v>-88.484339000000006</v>
      </c>
      <c r="AX37" s="4">
        <v>309</v>
      </c>
      <c r="AY37" s="4">
        <v>26.5</v>
      </c>
      <c r="AZ37" s="4">
        <v>12</v>
      </c>
      <c r="BA37" s="4">
        <v>11</v>
      </c>
      <c r="BB37" s="4" t="s">
        <v>420</v>
      </c>
      <c r="BC37" s="4">
        <v>1.6</v>
      </c>
      <c r="BD37" s="4">
        <v>1.2727269999999999</v>
      </c>
      <c r="BE37" s="4">
        <v>2.7242419999999998</v>
      </c>
      <c r="BF37" s="4">
        <v>14.063000000000001</v>
      </c>
      <c r="BG37" s="4">
        <v>11.81</v>
      </c>
      <c r="BH37" s="4">
        <v>0.84</v>
      </c>
      <c r="BI37" s="4">
        <v>18.05</v>
      </c>
      <c r="BJ37" s="4">
        <v>1331.4359999999999</v>
      </c>
      <c r="BK37" s="4">
        <v>468.55500000000001</v>
      </c>
      <c r="BL37" s="4">
        <v>1.2949999999999999</v>
      </c>
      <c r="BM37" s="4">
        <v>0.42599999999999999</v>
      </c>
      <c r="BN37" s="4">
        <v>1.72</v>
      </c>
      <c r="BO37" s="4">
        <v>1.05</v>
      </c>
      <c r="BP37" s="4">
        <v>0.34499999999999997</v>
      </c>
      <c r="BQ37" s="4">
        <v>1.3959999999999999</v>
      </c>
      <c r="BR37" s="4">
        <v>318.82310000000001</v>
      </c>
      <c r="BU37" s="4">
        <v>72.16</v>
      </c>
      <c r="BW37" s="4">
        <v>1288.636</v>
      </c>
      <c r="BX37" s="4">
        <v>0.38261699999999998</v>
      </c>
      <c r="BY37" s="4">
        <v>-5</v>
      </c>
      <c r="BZ37" s="4">
        <v>1.1200000000000001</v>
      </c>
      <c r="CA37" s="4">
        <v>9.3502030000000005</v>
      </c>
      <c r="CB37" s="4">
        <v>22.623999999999999</v>
      </c>
      <c r="CC37" s="4">
        <f t="shared" si="15"/>
        <v>2.4703236326</v>
      </c>
      <c r="CE37" s="4">
        <f t="shared" si="16"/>
        <v>9299.5500704864753</v>
      </c>
      <c r="CF37" s="4">
        <f t="shared" si="17"/>
        <v>3272.6700218987557</v>
      </c>
      <c r="CG37" s="4">
        <f t="shared" si="18"/>
        <v>9.7505038908359989</v>
      </c>
      <c r="CH37" s="4">
        <f t="shared" si="19"/>
        <v>2226.8523474487074</v>
      </c>
    </row>
    <row r="38" spans="1:86">
      <c r="A38" s="2">
        <v>42440</v>
      </c>
      <c r="B38" s="32">
        <v>0.57066479166666662</v>
      </c>
      <c r="C38" s="4">
        <v>9.01</v>
      </c>
      <c r="D38" s="4">
        <v>2.7745000000000002</v>
      </c>
      <c r="E38" s="4" t="s">
        <v>155</v>
      </c>
      <c r="F38" s="4">
        <v>27745.242966999998</v>
      </c>
      <c r="G38" s="4">
        <v>101.6</v>
      </c>
      <c r="H38" s="4">
        <v>23.4</v>
      </c>
      <c r="I38" s="4">
        <v>45788.4</v>
      </c>
      <c r="K38" s="4">
        <v>8.1999999999999993</v>
      </c>
      <c r="L38" s="4">
        <v>2052</v>
      </c>
      <c r="M38" s="4">
        <v>0.84889999999999999</v>
      </c>
      <c r="N38" s="4">
        <v>7.6481000000000003</v>
      </c>
      <c r="O38" s="4">
        <v>2.3552</v>
      </c>
      <c r="P38" s="4">
        <v>86.231200000000001</v>
      </c>
      <c r="Q38" s="4">
        <v>19.833200000000001</v>
      </c>
      <c r="R38" s="4">
        <v>106.1</v>
      </c>
      <c r="S38" s="4">
        <v>69.873699999999999</v>
      </c>
      <c r="T38" s="4">
        <v>16.071000000000002</v>
      </c>
      <c r="U38" s="4">
        <v>85.9</v>
      </c>
      <c r="V38" s="4">
        <v>45788.4323</v>
      </c>
      <c r="Y38" s="4">
        <v>1741.9010000000001</v>
      </c>
      <c r="Z38" s="4">
        <v>0</v>
      </c>
      <c r="AA38" s="4">
        <v>6.9619</v>
      </c>
      <c r="AB38" s="4" t="s">
        <v>384</v>
      </c>
      <c r="AC38" s="4">
        <v>0</v>
      </c>
      <c r="AD38" s="4">
        <v>11.8</v>
      </c>
      <c r="AE38" s="4">
        <v>849</v>
      </c>
      <c r="AF38" s="4">
        <v>862</v>
      </c>
      <c r="AG38" s="4">
        <v>886</v>
      </c>
      <c r="AH38" s="4">
        <v>53</v>
      </c>
      <c r="AI38" s="4">
        <v>25.19</v>
      </c>
      <c r="AJ38" s="4">
        <v>0.57999999999999996</v>
      </c>
      <c r="AK38" s="4">
        <v>987</v>
      </c>
      <c r="AL38" s="4">
        <v>8</v>
      </c>
      <c r="AM38" s="4">
        <v>0</v>
      </c>
      <c r="AN38" s="4">
        <v>32</v>
      </c>
      <c r="AO38" s="4">
        <v>190</v>
      </c>
      <c r="AP38" s="4">
        <v>189</v>
      </c>
      <c r="AQ38" s="4">
        <v>2.6</v>
      </c>
      <c r="AR38" s="4">
        <v>195</v>
      </c>
      <c r="AS38" s="4" t="s">
        <v>155</v>
      </c>
      <c r="AT38" s="4">
        <v>2</v>
      </c>
      <c r="AU38" s="5">
        <v>0.7788194444444444</v>
      </c>
      <c r="AV38" s="4">
        <v>47.158614999999998</v>
      </c>
      <c r="AW38" s="4">
        <v>-88.484217000000001</v>
      </c>
      <c r="AX38" s="4">
        <v>309.2</v>
      </c>
      <c r="AY38" s="4">
        <v>24.2</v>
      </c>
      <c r="AZ38" s="4">
        <v>12</v>
      </c>
      <c r="BA38" s="4">
        <v>10</v>
      </c>
      <c r="BB38" s="4" t="s">
        <v>424</v>
      </c>
      <c r="BC38" s="4">
        <v>1.6249750000000001</v>
      </c>
      <c r="BD38" s="4">
        <v>1.5999000000000001</v>
      </c>
      <c r="BE38" s="4">
        <v>2.8749250000000002</v>
      </c>
      <c r="BF38" s="4">
        <v>14.063000000000001</v>
      </c>
      <c r="BG38" s="4">
        <v>11.96</v>
      </c>
      <c r="BH38" s="4">
        <v>0.85</v>
      </c>
      <c r="BI38" s="4">
        <v>17.802</v>
      </c>
      <c r="BJ38" s="4">
        <v>1590.116</v>
      </c>
      <c r="BK38" s="4">
        <v>311.66399999999999</v>
      </c>
      <c r="BL38" s="4">
        <v>1.877</v>
      </c>
      <c r="BM38" s="4">
        <v>0.432</v>
      </c>
      <c r="BN38" s="4">
        <v>2.3090000000000002</v>
      </c>
      <c r="BO38" s="4">
        <v>1.5209999999999999</v>
      </c>
      <c r="BP38" s="4">
        <v>0.35</v>
      </c>
      <c r="BQ38" s="4">
        <v>1.871</v>
      </c>
      <c r="BR38" s="4">
        <v>314.79489999999998</v>
      </c>
      <c r="BU38" s="4">
        <v>71.852999999999994</v>
      </c>
      <c r="BW38" s="4">
        <v>1052.4459999999999</v>
      </c>
      <c r="BX38" s="4">
        <v>0.36671300000000001</v>
      </c>
      <c r="BY38" s="4">
        <v>-5</v>
      </c>
      <c r="BZ38" s="4">
        <v>1.1187009999999999</v>
      </c>
      <c r="CA38" s="4">
        <v>8.9615489999999998</v>
      </c>
      <c r="CB38" s="4">
        <v>22.597760000000001</v>
      </c>
      <c r="CC38" s="4">
        <f t="shared" si="15"/>
        <v>2.3676412457999998</v>
      </c>
      <c r="CE38" s="4">
        <f t="shared" si="16"/>
        <v>10644.677129913947</v>
      </c>
      <c r="CF38" s="4">
        <f t="shared" si="17"/>
        <v>2086.365179029392</v>
      </c>
      <c r="CG38" s="4">
        <f t="shared" si="18"/>
        <v>12.524992459712999</v>
      </c>
      <c r="CH38" s="4">
        <f t="shared" si="19"/>
        <v>2107.3242912111746</v>
      </c>
    </row>
    <row r="39" spans="1:86">
      <c r="A39" s="2">
        <v>42440</v>
      </c>
      <c r="B39" s="32">
        <v>0.57067636574074077</v>
      </c>
      <c r="C39" s="4">
        <v>9.6479999999999997</v>
      </c>
      <c r="D39" s="4">
        <v>2.2288000000000001</v>
      </c>
      <c r="E39" s="4" t="s">
        <v>155</v>
      </c>
      <c r="F39" s="4">
        <v>22287.586207</v>
      </c>
      <c r="G39" s="4">
        <v>182.4</v>
      </c>
      <c r="H39" s="4">
        <v>24.1</v>
      </c>
      <c r="I39" s="4">
        <v>40950.1</v>
      </c>
      <c r="K39" s="4">
        <v>6.29</v>
      </c>
      <c r="L39" s="4">
        <v>2052</v>
      </c>
      <c r="M39" s="4">
        <v>0.85389999999999999</v>
      </c>
      <c r="N39" s="4">
        <v>8.2378</v>
      </c>
      <c r="O39" s="4">
        <v>1.9031</v>
      </c>
      <c r="P39" s="4">
        <v>155.76509999999999</v>
      </c>
      <c r="Q39" s="4">
        <v>20.578399999999998</v>
      </c>
      <c r="R39" s="4">
        <v>176.3</v>
      </c>
      <c r="S39" s="4">
        <v>126.21040000000001</v>
      </c>
      <c r="T39" s="4">
        <v>16.6739</v>
      </c>
      <c r="U39" s="4">
        <v>142.9</v>
      </c>
      <c r="V39" s="4">
        <v>40950.100400000003</v>
      </c>
      <c r="Y39" s="4">
        <v>1752.153</v>
      </c>
      <c r="Z39" s="4">
        <v>0</v>
      </c>
      <c r="AA39" s="4">
        <v>5.3673999999999999</v>
      </c>
      <c r="AB39" s="4" t="s">
        <v>384</v>
      </c>
      <c r="AC39" s="4">
        <v>0</v>
      </c>
      <c r="AD39" s="4">
        <v>11.8</v>
      </c>
      <c r="AE39" s="4">
        <v>849</v>
      </c>
      <c r="AF39" s="4">
        <v>862</v>
      </c>
      <c r="AG39" s="4">
        <v>886</v>
      </c>
      <c r="AH39" s="4">
        <v>53</v>
      </c>
      <c r="AI39" s="4">
        <v>25.18</v>
      </c>
      <c r="AJ39" s="4">
        <v>0.57999999999999996</v>
      </c>
      <c r="AK39" s="4">
        <v>988</v>
      </c>
      <c r="AL39" s="4">
        <v>8</v>
      </c>
      <c r="AM39" s="4">
        <v>0</v>
      </c>
      <c r="AN39" s="4">
        <v>32</v>
      </c>
      <c r="AO39" s="4">
        <v>190</v>
      </c>
      <c r="AP39" s="4">
        <v>189</v>
      </c>
      <c r="AQ39" s="4">
        <v>2.6</v>
      </c>
      <c r="AR39" s="4">
        <v>195</v>
      </c>
      <c r="AS39" s="4" t="s">
        <v>155</v>
      </c>
      <c r="AT39" s="4">
        <v>2</v>
      </c>
      <c r="AU39" s="5">
        <v>0.77883101851851855</v>
      </c>
      <c r="AV39" s="4">
        <v>47.158687</v>
      </c>
      <c r="AW39" s="4">
        <v>-88.484126000000003</v>
      </c>
      <c r="AX39" s="4">
        <v>309.10000000000002</v>
      </c>
      <c r="AY39" s="4">
        <v>23.7</v>
      </c>
      <c r="AZ39" s="4">
        <v>12</v>
      </c>
      <c r="BA39" s="4">
        <v>10</v>
      </c>
      <c r="BB39" s="4" t="s">
        <v>424</v>
      </c>
      <c r="BC39" s="4">
        <v>1.7</v>
      </c>
      <c r="BD39" s="4">
        <v>1.9248749999999999</v>
      </c>
      <c r="BE39" s="4">
        <v>3.1248749999999998</v>
      </c>
      <c r="BF39" s="4">
        <v>14.063000000000001</v>
      </c>
      <c r="BG39" s="4">
        <v>12.39</v>
      </c>
      <c r="BH39" s="4">
        <v>0.88</v>
      </c>
      <c r="BI39" s="4">
        <v>17.113</v>
      </c>
      <c r="BJ39" s="4">
        <v>1754.5119999999999</v>
      </c>
      <c r="BK39" s="4">
        <v>257.976</v>
      </c>
      <c r="BL39" s="4">
        <v>3.4740000000000002</v>
      </c>
      <c r="BM39" s="4">
        <v>0.45900000000000002</v>
      </c>
      <c r="BN39" s="4">
        <v>3.9329999999999998</v>
      </c>
      <c r="BO39" s="4">
        <v>2.8149999999999999</v>
      </c>
      <c r="BP39" s="4">
        <v>0.372</v>
      </c>
      <c r="BQ39" s="4">
        <v>3.1869999999999998</v>
      </c>
      <c r="BR39" s="4">
        <v>288.3999</v>
      </c>
      <c r="BU39" s="4">
        <v>74.040000000000006</v>
      </c>
      <c r="BW39" s="4">
        <v>831.19500000000005</v>
      </c>
      <c r="BX39" s="4">
        <v>0.50086699999999995</v>
      </c>
      <c r="BY39" s="4">
        <v>-5</v>
      </c>
      <c r="BZ39" s="4">
        <v>1.1187320000000001</v>
      </c>
      <c r="CA39" s="4">
        <v>12.239938</v>
      </c>
      <c r="CB39" s="4">
        <v>22.598386000000001</v>
      </c>
      <c r="CC39" s="4">
        <f t="shared" si="15"/>
        <v>3.2337916195999998</v>
      </c>
      <c r="CE39" s="4">
        <f t="shared" si="16"/>
        <v>16041.913220891232</v>
      </c>
      <c r="CF39" s="4">
        <f t="shared" si="17"/>
        <v>2358.7348533795362</v>
      </c>
      <c r="CG39" s="4">
        <f t="shared" si="18"/>
        <v>29.139485757281999</v>
      </c>
      <c r="CH39" s="4">
        <f t="shared" si="19"/>
        <v>2636.9076807190313</v>
      </c>
    </row>
    <row r="40" spans="1:86">
      <c r="A40" s="2">
        <v>42440</v>
      </c>
      <c r="B40" s="32">
        <v>0.5706879398148148</v>
      </c>
      <c r="C40" s="4">
        <v>9.6720000000000006</v>
      </c>
      <c r="D40" s="4">
        <v>2.2858999999999998</v>
      </c>
      <c r="E40" s="4" t="s">
        <v>155</v>
      </c>
      <c r="F40" s="4">
        <v>22858.961253000001</v>
      </c>
      <c r="G40" s="4">
        <v>286.39999999999998</v>
      </c>
      <c r="H40" s="4">
        <v>25.4</v>
      </c>
      <c r="I40" s="4">
        <v>38969.199999999997</v>
      </c>
      <c r="K40" s="4">
        <v>5.35</v>
      </c>
      <c r="L40" s="4">
        <v>2052</v>
      </c>
      <c r="M40" s="4">
        <v>0.85509999999999997</v>
      </c>
      <c r="N40" s="4">
        <v>8.2706999999999997</v>
      </c>
      <c r="O40" s="4">
        <v>1.9548000000000001</v>
      </c>
      <c r="P40" s="4">
        <v>244.93639999999999</v>
      </c>
      <c r="Q40" s="4">
        <v>21.7608</v>
      </c>
      <c r="R40" s="4">
        <v>266.7</v>
      </c>
      <c r="S40" s="4">
        <v>198.4708</v>
      </c>
      <c r="T40" s="4">
        <v>17.6327</v>
      </c>
      <c r="U40" s="4">
        <v>216.1</v>
      </c>
      <c r="V40" s="4">
        <v>38969.243600000002</v>
      </c>
      <c r="Y40" s="4">
        <v>1754.7670000000001</v>
      </c>
      <c r="Z40" s="4">
        <v>0</v>
      </c>
      <c r="AA40" s="4">
        <v>4.5753000000000004</v>
      </c>
      <c r="AB40" s="4" t="s">
        <v>384</v>
      </c>
      <c r="AC40" s="4">
        <v>0</v>
      </c>
      <c r="AD40" s="4">
        <v>11.8</v>
      </c>
      <c r="AE40" s="4">
        <v>848</v>
      </c>
      <c r="AF40" s="4">
        <v>861</v>
      </c>
      <c r="AG40" s="4">
        <v>885</v>
      </c>
      <c r="AH40" s="4">
        <v>53</v>
      </c>
      <c r="AI40" s="4">
        <v>25.19</v>
      </c>
      <c r="AJ40" s="4">
        <v>0.57999999999999996</v>
      </c>
      <c r="AK40" s="4">
        <v>988</v>
      </c>
      <c r="AL40" s="4">
        <v>8</v>
      </c>
      <c r="AM40" s="4">
        <v>0</v>
      </c>
      <c r="AN40" s="4">
        <v>32</v>
      </c>
      <c r="AO40" s="4">
        <v>190</v>
      </c>
      <c r="AP40" s="4">
        <v>189</v>
      </c>
      <c r="AQ40" s="4">
        <v>2.7</v>
      </c>
      <c r="AR40" s="4">
        <v>195</v>
      </c>
      <c r="AS40" s="4" t="s">
        <v>155</v>
      </c>
      <c r="AT40" s="4">
        <v>2</v>
      </c>
      <c r="AU40" s="5">
        <v>0.7788425925925927</v>
      </c>
      <c r="AV40" s="4">
        <v>47.158777999999998</v>
      </c>
      <c r="AW40" s="4">
        <v>-88.484066999999996</v>
      </c>
      <c r="AX40" s="4">
        <v>309.2</v>
      </c>
      <c r="AY40" s="4">
        <v>24.7</v>
      </c>
      <c r="AZ40" s="4">
        <v>12</v>
      </c>
      <c r="BA40" s="4">
        <v>7</v>
      </c>
      <c r="BB40" s="4" t="s">
        <v>425</v>
      </c>
      <c r="BC40" s="4">
        <v>1.7495499999999999</v>
      </c>
      <c r="BD40" s="4">
        <v>2.04955</v>
      </c>
      <c r="BE40" s="4">
        <v>3.2495500000000002</v>
      </c>
      <c r="BF40" s="4">
        <v>14.063000000000001</v>
      </c>
      <c r="BG40" s="4">
        <v>12.5</v>
      </c>
      <c r="BH40" s="4">
        <v>0.89</v>
      </c>
      <c r="BI40" s="4">
        <v>16.939</v>
      </c>
      <c r="BJ40" s="4">
        <v>1775.713</v>
      </c>
      <c r="BK40" s="4">
        <v>267.11900000000003</v>
      </c>
      <c r="BL40" s="4">
        <v>5.5069999999999997</v>
      </c>
      <c r="BM40" s="4">
        <v>0.48899999999999999</v>
      </c>
      <c r="BN40" s="4">
        <v>5.9960000000000004</v>
      </c>
      <c r="BO40" s="4">
        <v>4.4619999999999997</v>
      </c>
      <c r="BP40" s="4">
        <v>0.39600000000000002</v>
      </c>
      <c r="BQ40" s="4">
        <v>4.859</v>
      </c>
      <c r="BR40" s="4">
        <v>276.66050000000001</v>
      </c>
      <c r="BU40" s="4">
        <v>74.747</v>
      </c>
      <c r="BW40" s="4">
        <v>714.23800000000006</v>
      </c>
      <c r="BX40" s="4">
        <v>0.61285699999999999</v>
      </c>
      <c r="BY40" s="4">
        <v>-5</v>
      </c>
      <c r="BZ40" s="4">
        <v>1.1197010000000001</v>
      </c>
      <c r="CA40" s="4">
        <v>14.976692999999999</v>
      </c>
      <c r="CB40" s="4">
        <v>22.61796</v>
      </c>
      <c r="CC40" s="4">
        <f t="shared" si="15"/>
        <v>3.9568422905999996</v>
      </c>
      <c r="CE40" s="4">
        <f t="shared" si="16"/>
        <v>19865.948417460422</v>
      </c>
      <c r="CF40" s="4">
        <f t="shared" si="17"/>
        <v>2988.4177653278493</v>
      </c>
      <c r="CG40" s="4">
        <f t="shared" si="18"/>
        <v>54.360498211389</v>
      </c>
      <c r="CH40" s="4">
        <f t="shared" si="19"/>
        <v>3095.1641521736951</v>
      </c>
    </row>
    <row r="41" spans="1:86">
      <c r="A41" s="2">
        <v>42440</v>
      </c>
      <c r="B41" s="32">
        <v>0.57069951388888895</v>
      </c>
      <c r="C41" s="4">
        <v>9.6880000000000006</v>
      </c>
      <c r="D41" s="4">
        <v>2.6324999999999998</v>
      </c>
      <c r="E41" s="4" t="s">
        <v>155</v>
      </c>
      <c r="F41" s="4">
        <v>26324.891486</v>
      </c>
      <c r="G41" s="4">
        <v>494.5</v>
      </c>
      <c r="H41" s="4">
        <v>29.7</v>
      </c>
      <c r="I41" s="4">
        <v>36244.6</v>
      </c>
      <c r="K41" s="4">
        <v>5.03</v>
      </c>
      <c r="L41" s="4">
        <v>2052</v>
      </c>
      <c r="M41" s="4">
        <v>0.85450000000000004</v>
      </c>
      <c r="N41" s="4">
        <v>8.2784999999999993</v>
      </c>
      <c r="O41" s="4">
        <v>2.2494000000000001</v>
      </c>
      <c r="P41" s="4">
        <v>422.55</v>
      </c>
      <c r="Q41" s="4">
        <v>25.341200000000001</v>
      </c>
      <c r="R41" s="4">
        <v>447.9</v>
      </c>
      <c r="S41" s="4">
        <v>342.3947</v>
      </c>
      <c r="T41" s="4">
        <v>20.534099999999999</v>
      </c>
      <c r="U41" s="4">
        <v>362.9</v>
      </c>
      <c r="V41" s="4">
        <v>36244.625099999997</v>
      </c>
      <c r="Y41" s="4">
        <v>1753.42</v>
      </c>
      <c r="Z41" s="4">
        <v>0</v>
      </c>
      <c r="AA41" s="4">
        <v>4.2987000000000002</v>
      </c>
      <c r="AB41" s="4" t="s">
        <v>384</v>
      </c>
      <c r="AC41" s="4">
        <v>0</v>
      </c>
      <c r="AD41" s="4">
        <v>11.7</v>
      </c>
      <c r="AE41" s="4">
        <v>848</v>
      </c>
      <c r="AF41" s="4">
        <v>861</v>
      </c>
      <c r="AG41" s="4">
        <v>885</v>
      </c>
      <c r="AH41" s="4">
        <v>53</v>
      </c>
      <c r="AI41" s="4">
        <v>25.19</v>
      </c>
      <c r="AJ41" s="4">
        <v>0.57999999999999996</v>
      </c>
      <c r="AK41" s="4">
        <v>987</v>
      </c>
      <c r="AL41" s="4">
        <v>8</v>
      </c>
      <c r="AM41" s="4">
        <v>0</v>
      </c>
      <c r="AN41" s="4">
        <v>32</v>
      </c>
      <c r="AO41" s="4">
        <v>190</v>
      </c>
      <c r="AP41" s="4">
        <v>189</v>
      </c>
      <c r="AQ41" s="4">
        <v>2.7</v>
      </c>
      <c r="AR41" s="4">
        <v>195</v>
      </c>
      <c r="AS41" s="4" t="s">
        <v>155</v>
      </c>
      <c r="AT41" s="4">
        <v>2</v>
      </c>
      <c r="AU41" s="5">
        <v>0.77885416666666663</v>
      </c>
      <c r="AV41" s="4">
        <v>47.158887</v>
      </c>
      <c r="AW41" s="4">
        <v>-88.484033999999994</v>
      </c>
      <c r="AX41" s="4">
        <v>309.39999999999998</v>
      </c>
      <c r="AY41" s="4">
        <v>27.4</v>
      </c>
      <c r="AZ41" s="4">
        <v>12</v>
      </c>
      <c r="BA41" s="4">
        <v>7</v>
      </c>
      <c r="BB41" s="4" t="s">
        <v>425</v>
      </c>
      <c r="BC41" s="4">
        <v>1.9246749999999999</v>
      </c>
      <c r="BD41" s="4">
        <v>2.2493509999999999</v>
      </c>
      <c r="BE41" s="4">
        <v>3.4493510000000001</v>
      </c>
      <c r="BF41" s="4">
        <v>14.063000000000001</v>
      </c>
      <c r="BG41" s="4">
        <v>12.44</v>
      </c>
      <c r="BH41" s="4">
        <v>0.88</v>
      </c>
      <c r="BI41" s="4">
        <v>17.027999999999999</v>
      </c>
      <c r="BJ41" s="4">
        <v>1773.595</v>
      </c>
      <c r="BK41" s="4">
        <v>306.73099999999999</v>
      </c>
      <c r="BL41" s="4">
        <v>9.48</v>
      </c>
      <c r="BM41" s="4">
        <v>0.56899999999999995</v>
      </c>
      <c r="BN41" s="4">
        <v>10.048999999999999</v>
      </c>
      <c r="BO41" s="4">
        <v>7.6820000000000004</v>
      </c>
      <c r="BP41" s="4">
        <v>0.46100000000000002</v>
      </c>
      <c r="BQ41" s="4">
        <v>8.1430000000000007</v>
      </c>
      <c r="BR41" s="4">
        <v>256.77069999999998</v>
      </c>
      <c r="BU41" s="4">
        <v>74.531000000000006</v>
      </c>
      <c r="BW41" s="4">
        <v>669.64</v>
      </c>
      <c r="BX41" s="4">
        <v>0.69162900000000005</v>
      </c>
      <c r="BY41" s="4">
        <v>-5</v>
      </c>
      <c r="BZ41" s="4">
        <v>1.1188659999999999</v>
      </c>
      <c r="CA41" s="4">
        <v>16.901682999999998</v>
      </c>
      <c r="CB41" s="4">
        <v>22.601092999999999</v>
      </c>
      <c r="CC41" s="4">
        <f t="shared" si="15"/>
        <v>4.4654246485999991</v>
      </c>
      <c r="CE41" s="4">
        <f t="shared" si="16"/>
        <v>22392.625123907594</v>
      </c>
      <c r="CF41" s="4">
        <f t="shared" si="17"/>
        <v>3872.6497858199305</v>
      </c>
      <c r="CG41" s="4">
        <f t="shared" si="18"/>
        <v>102.809912287743</v>
      </c>
      <c r="CH41" s="4">
        <f t="shared" si="19"/>
        <v>3241.87316039081</v>
      </c>
    </row>
    <row r="42" spans="1:86">
      <c r="A42" s="2">
        <v>42440</v>
      </c>
      <c r="B42" s="32">
        <v>0.57071108796296299</v>
      </c>
      <c r="C42" s="4">
        <v>9.4689999999999994</v>
      </c>
      <c r="D42" s="4">
        <v>3.3893</v>
      </c>
      <c r="E42" s="4" t="s">
        <v>155</v>
      </c>
      <c r="F42" s="4">
        <v>33892.714404999999</v>
      </c>
      <c r="G42" s="4">
        <v>471.1</v>
      </c>
      <c r="H42" s="4">
        <v>32.9</v>
      </c>
      <c r="I42" s="4">
        <v>34259.1</v>
      </c>
      <c r="K42" s="4">
        <v>4.68</v>
      </c>
      <c r="L42" s="4">
        <v>2052</v>
      </c>
      <c r="M42" s="4">
        <v>0.85109999999999997</v>
      </c>
      <c r="N42" s="4">
        <v>8.0587999999999997</v>
      </c>
      <c r="O42" s="4">
        <v>2.8845999999999998</v>
      </c>
      <c r="P42" s="4">
        <v>400.995</v>
      </c>
      <c r="Q42" s="4">
        <v>28.001300000000001</v>
      </c>
      <c r="R42" s="4">
        <v>429</v>
      </c>
      <c r="S42" s="4">
        <v>324.91059999999999</v>
      </c>
      <c r="T42" s="4">
        <v>22.688400000000001</v>
      </c>
      <c r="U42" s="4">
        <v>347.6</v>
      </c>
      <c r="V42" s="4">
        <v>34259.060400000002</v>
      </c>
      <c r="Y42" s="4">
        <v>1746.4649999999999</v>
      </c>
      <c r="Z42" s="4">
        <v>0</v>
      </c>
      <c r="AA42" s="4">
        <v>3.9870999999999999</v>
      </c>
      <c r="AB42" s="4" t="s">
        <v>384</v>
      </c>
      <c r="AC42" s="4">
        <v>0</v>
      </c>
      <c r="AD42" s="4">
        <v>11.8</v>
      </c>
      <c r="AE42" s="4">
        <v>848</v>
      </c>
      <c r="AF42" s="4">
        <v>861</v>
      </c>
      <c r="AG42" s="4">
        <v>884</v>
      </c>
      <c r="AH42" s="4">
        <v>53</v>
      </c>
      <c r="AI42" s="4">
        <v>25.18</v>
      </c>
      <c r="AJ42" s="4">
        <v>0.57999999999999996</v>
      </c>
      <c r="AK42" s="4">
        <v>988</v>
      </c>
      <c r="AL42" s="4">
        <v>8</v>
      </c>
      <c r="AM42" s="4">
        <v>0</v>
      </c>
      <c r="AN42" s="4">
        <v>32</v>
      </c>
      <c r="AO42" s="4">
        <v>190</v>
      </c>
      <c r="AP42" s="4">
        <v>189</v>
      </c>
      <c r="AQ42" s="4">
        <v>2.9</v>
      </c>
      <c r="AR42" s="4">
        <v>195</v>
      </c>
      <c r="AS42" s="4" t="s">
        <v>155</v>
      </c>
      <c r="AT42" s="4">
        <v>2</v>
      </c>
      <c r="AU42" s="5">
        <v>0.77886574074074078</v>
      </c>
      <c r="AV42" s="4">
        <v>47.159019000000001</v>
      </c>
      <c r="AW42" s="4">
        <v>-88.484029000000007</v>
      </c>
      <c r="AX42" s="4">
        <v>309.39999999999998</v>
      </c>
      <c r="AY42" s="4">
        <v>31.6</v>
      </c>
      <c r="AZ42" s="4">
        <v>12</v>
      </c>
      <c r="BA42" s="4">
        <v>7</v>
      </c>
      <c r="BB42" s="4" t="s">
        <v>425</v>
      </c>
      <c r="BC42" s="4">
        <v>2.0737260000000002</v>
      </c>
      <c r="BD42" s="4">
        <v>2.0559440000000002</v>
      </c>
      <c r="BE42" s="4">
        <v>3.6245750000000001</v>
      </c>
      <c r="BF42" s="4">
        <v>14.063000000000001</v>
      </c>
      <c r="BG42" s="4">
        <v>12.14</v>
      </c>
      <c r="BH42" s="4">
        <v>0.86</v>
      </c>
      <c r="BI42" s="4">
        <v>17.494</v>
      </c>
      <c r="BJ42" s="4">
        <v>1700.3779999999999</v>
      </c>
      <c r="BK42" s="4">
        <v>387.38499999999999</v>
      </c>
      <c r="BL42" s="4">
        <v>8.86</v>
      </c>
      <c r="BM42" s="4">
        <v>0.61899999999999999</v>
      </c>
      <c r="BN42" s="4">
        <v>9.4789999999999992</v>
      </c>
      <c r="BO42" s="4">
        <v>7.1790000000000003</v>
      </c>
      <c r="BP42" s="4">
        <v>0.501</v>
      </c>
      <c r="BQ42" s="4">
        <v>7.681</v>
      </c>
      <c r="BR42" s="4">
        <v>239.02770000000001</v>
      </c>
      <c r="BU42" s="4">
        <v>73.111000000000004</v>
      </c>
      <c r="BW42" s="4">
        <v>611.69799999999998</v>
      </c>
      <c r="BX42" s="4">
        <v>0.65396799999999999</v>
      </c>
      <c r="BY42" s="4">
        <v>-5</v>
      </c>
      <c r="BZ42" s="4">
        <v>1.120433</v>
      </c>
      <c r="CA42" s="4">
        <v>15.981343000000001</v>
      </c>
      <c r="CB42" s="4">
        <v>22.632746999999998</v>
      </c>
      <c r="CC42" s="4">
        <f t="shared" si="15"/>
        <v>4.2222708206000004</v>
      </c>
      <c r="CE42" s="4">
        <f t="shared" si="16"/>
        <v>20299.220063597539</v>
      </c>
      <c r="CF42" s="4">
        <f t="shared" si="17"/>
        <v>4624.626620867085</v>
      </c>
      <c r="CG42" s="4">
        <f t="shared" si="18"/>
        <v>91.696263600500998</v>
      </c>
      <c r="CH42" s="4">
        <f t="shared" si="19"/>
        <v>2853.527794170222</v>
      </c>
    </row>
    <row r="43" spans="1:86">
      <c r="A43" s="2">
        <v>42440</v>
      </c>
      <c r="B43" s="32">
        <v>0.57072266203703703</v>
      </c>
      <c r="C43" s="4">
        <v>9.39</v>
      </c>
      <c r="D43" s="4">
        <v>3.4641999999999999</v>
      </c>
      <c r="E43" s="4" t="s">
        <v>155</v>
      </c>
      <c r="F43" s="4">
        <v>34642.089925</v>
      </c>
      <c r="G43" s="4">
        <v>313.7</v>
      </c>
      <c r="H43" s="4">
        <v>30.7</v>
      </c>
      <c r="I43" s="4">
        <v>32345.599999999999</v>
      </c>
      <c r="K43" s="4">
        <v>4.43</v>
      </c>
      <c r="L43" s="4">
        <v>2052</v>
      </c>
      <c r="M43" s="4">
        <v>0.85289999999999999</v>
      </c>
      <c r="N43" s="4">
        <v>8.0091000000000001</v>
      </c>
      <c r="O43" s="4">
        <v>2.9548000000000001</v>
      </c>
      <c r="P43" s="4">
        <v>267.52670000000001</v>
      </c>
      <c r="Q43" s="4">
        <v>26.185199999999998</v>
      </c>
      <c r="R43" s="4">
        <v>293.7</v>
      </c>
      <c r="S43" s="4">
        <v>216.7756</v>
      </c>
      <c r="T43" s="4">
        <v>21.2178</v>
      </c>
      <c r="U43" s="4">
        <v>238</v>
      </c>
      <c r="V43" s="4">
        <v>32345.571499999998</v>
      </c>
      <c r="Y43" s="4">
        <v>1750.231</v>
      </c>
      <c r="Z43" s="4">
        <v>0</v>
      </c>
      <c r="AA43" s="4">
        <v>3.7812999999999999</v>
      </c>
      <c r="AB43" s="4" t="s">
        <v>384</v>
      </c>
      <c r="AC43" s="4">
        <v>0</v>
      </c>
      <c r="AD43" s="4">
        <v>11.8</v>
      </c>
      <c r="AE43" s="4">
        <v>848</v>
      </c>
      <c r="AF43" s="4">
        <v>861</v>
      </c>
      <c r="AG43" s="4">
        <v>885</v>
      </c>
      <c r="AH43" s="4">
        <v>53</v>
      </c>
      <c r="AI43" s="4">
        <v>25.19</v>
      </c>
      <c r="AJ43" s="4">
        <v>0.57999999999999996</v>
      </c>
      <c r="AK43" s="4">
        <v>988</v>
      </c>
      <c r="AL43" s="4">
        <v>8</v>
      </c>
      <c r="AM43" s="4">
        <v>0</v>
      </c>
      <c r="AN43" s="4">
        <v>32</v>
      </c>
      <c r="AO43" s="4">
        <v>190</v>
      </c>
      <c r="AP43" s="4">
        <v>189</v>
      </c>
      <c r="AQ43" s="4">
        <v>2.9</v>
      </c>
      <c r="AR43" s="4">
        <v>195</v>
      </c>
      <c r="AS43" s="4" t="s">
        <v>155</v>
      </c>
      <c r="AT43" s="4">
        <v>2</v>
      </c>
      <c r="AU43" s="5">
        <v>0.77887731481481481</v>
      </c>
      <c r="AV43" s="4">
        <v>47.159171999999998</v>
      </c>
      <c r="AW43" s="4">
        <v>-88.484055999999995</v>
      </c>
      <c r="AX43" s="4">
        <v>309.5</v>
      </c>
      <c r="AY43" s="4">
        <v>34.5</v>
      </c>
      <c r="AZ43" s="4">
        <v>12</v>
      </c>
      <c r="BA43" s="4">
        <v>7</v>
      </c>
      <c r="BB43" s="4" t="s">
        <v>425</v>
      </c>
      <c r="BC43" s="4">
        <v>2.2510490000000001</v>
      </c>
      <c r="BD43" s="4">
        <v>1</v>
      </c>
      <c r="BE43" s="4">
        <v>3.3573430000000002</v>
      </c>
      <c r="BF43" s="4">
        <v>14.063000000000001</v>
      </c>
      <c r="BG43" s="4">
        <v>12.3</v>
      </c>
      <c r="BH43" s="4">
        <v>0.87</v>
      </c>
      <c r="BI43" s="4">
        <v>17.242000000000001</v>
      </c>
      <c r="BJ43" s="4">
        <v>1710.29</v>
      </c>
      <c r="BK43" s="4">
        <v>401.59199999999998</v>
      </c>
      <c r="BL43" s="4">
        <v>5.9829999999999997</v>
      </c>
      <c r="BM43" s="4">
        <v>0.58599999999999997</v>
      </c>
      <c r="BN43" s="4">
        <v>6.5679999999999996</v>
      </c>
      <c r="BO43" s="4">
        <v>4.8479999999999999</v>
      </c>
      <c r="BP43" s="4">
        <v>0.47399999999999998</v>
      </c>
      <c r="BQ43" s="4">
        <v>5.3220000000000001</v>
      </c>
      <c r="BR43" s="4">
        <v>228.4007</v>
      </c>
      <c r="BU43" s="4">
        <v>74.153000000000006</v>
      </c>
      <c r="BW43" s="4">
        <v>587.11800000000005</v>
      </c>
      <c r="BX43" s="4">
        <v>0.58850499999999994</v>
      </c>
      <c r="BY43" s="4">
        <v>-5</v>
      </c>
      <c r="BZ43" s="4">
        <v>1.120134</v>
      </c>
      <c r="CA43" s="4">
        <v>14.381591</v>
      </c>
      <c r="CB43" s="4">
        <v>22.626707</v>
      </c>
      <c r="CC43" s="4">
        <f t="shared" si="15"/>
        <v>3.7996163421999998</v>
      </c>
      <c r="CE43" s="4">
        <f t="shared" si="16"/>
        <v>18373.728379728327</v>
      </c>
      <c r="CF43" s="4">
        <f t="shared" si="17"/>
        <v>4314.3223239753843</v>
      </c>
      <c r="CG43" s="4">
        <f t="shared" si="18"/>
        <v>57.174503994593998</v>
      </c>
      <c r="CH43" s="4">
        <f t="shared" si="19"/>
        <v>2453.7197922807341</v>
      </c>
    </row>
    <row r="44" spans="1:86">
      <c r="A44" s="2">
        <v>42440</v>
      </c>
      <c r="B44" s="32">
        <v>0.57073423611111107</v>
      </c>
      <c r="C44" s="4">
        <v>9.3859999999999992</v>
      </c>
      <c r="D44" s="4">
        <v>3.2818999999999998</v>
      </c>
      <c r="E44" s="4" t="s">
        <v>155</v>
      </c>
      <c r="F44" s="4">
        <v>32819.006050000004</v>
      </c>
      <c r="G44" s="4">
        <v>230.1</v>
      </c>
      <c r="H44" s="4">
        <v>19.100000000000001</v>
      </c>
      <c r="I44" s="4">
        <v>31186.3</v>
      </c>
      <c r="K44" s="4">
        <v>4.2</v>
      </c>
      <c r="L44" s="4">
        <v>2052</v>
      </c>
      <c r="M44" s="4">
        <v>0.85589999999999999</v>
      </c>
      <c r="N44" s="4">
        <v>8.0332000000000008</v>
      </c>
      <c r="O44" s="4">
        <v>2.8088000000000002</v>
      </c>
      <c r="P44" s="4">
        <v>196.90469999999999</v>
      </c>
      <c r="Q44" s="4">
        <v>16.3157</v>
      </c>
      <c r="R44" s="4">
        <v>213.2</v>
      </c>
      <c r="S44" s="4">
        <v>159.5598</v>
      </c>
      <c r="T44" s="4">
        <v>13.221299999999999</v>
      </c>
      <c r="U44" s="4">
        <v>172.8</v>
      </c>
      <c r="V44" s="4">
        <v>31186.2955</v>
      </c>
      <c r="Y44" s="4">
        <v>1756.2059999999999</v>
      </c>
      <c r="Z44" s="4">
        <v>0</v>
      </c>
      <c r="AA44" s="4">
        <v>3.5945999999999998</v>
      </c>
      <c r="AB44" s="4" t="s">
        <v>384</v>
      </c>
      <c r="AC44" s="4">
        <v>0</v>
      </c>
      <c r="AD44" s="4">
        <v>11.7</v>
      </c>
      <c r="AE44" s="4">
        <v>848</v>
      </c>
      <c r="AF44" s="4">
        <v>862</v>
      </c>
      <c r="AG44" s="4">
        <v>884</v>
      </c>
      <c r="AH44" s="4">
        <v>53</v>
      </c>
      <c r="AI44" s="4">
        <v>25.2</v>
      </c>
      <c r="AJ44" s="4">
        <v>0.57999999999999996</v>
      </c>
      <c r="AK44" s="4">
        <v>987</v>
      </c>
      <c r="AL44" s="4">
        <v>8</v>
      </c>
      <c r="AM44" s="4">
        <v>0</v>
      </c>
      <c r="AN44" s="4">
        <v>32</v>
      </c>
      <c r="AO44" s="4">
        <v>190.4</v>
      </c>
      <c r="AP44" s="4">
        <v>189</v>
      </c>
      <c r="AQ44" s="4">
        <v>2.9</v>
      </c>
      <c r="AR44" s="4">
        <v>195</v>
      </c>
      <c r="AS44" s="4" t="s">
        <v>155</v>
      </c>
      <c r="AT44" s="4">
        <v>2</v>
      </c>
      <c r="AU44" s="5">
        <v>0.77888888888888896</v>
      </c>
      <c r="AV44" s="4">
        <v>47.159322000000003</v>
      </c>
      <c r="AW44" s="4">
        <v>-88.484061999999994</v>
      </c>
      <c r="AX44" s="4">
        <v>309.5</v>
      </c>
      <c r="AY44" s="4">
        <v>35.4</v>
      </c>
      <c r="AZ44" s="4">
        <v>12</v>
      </c>
      <c r="BA44" s="4">
        <v>9</v>
      </c>
      <c r="BB44" s="4" t="s">
        <v>426</v>
      </c>
      <c r="BC44" s="4">
        <v>2.1</v>
      </c>
      <c r="BD44" s="4">
        <v>1</v>
      </c>
      <c r="BE44" s="4">
        <v>2.2999999999999998</v>
      </c>
      <c r="BF44" s="4">
        <v>14.063000000000001</v>
      </c>
      <c r="BG44" s="4">
        <v>12.56</v>
      </c>
      <c r="BH44" s="4">
        <v>0.89</v>
      </c>
      <c r="BI44" s="4">
        <v>16.843</v>
      </c>
      <c r="BJ44" s="4">
        <v>1744.7349999999999</v>
      </c>
      <c r="BK44" s="4">
        <v>388.279</v>
      </c>
      <c r="BL44" s="4">
        <v>4.4790000000000001</v>
      </c>
      <c r="BM44" s="4">
        <v>0.371</v>
      </c>
      <c r="BN44" s="4">
        <v>4.8499999999999996</v>
      </c>
      <c r="BO44" s="4">
        <v>3.629</v>
      </c>
      <c r="BP44" s="4">
        <v>0.30099999999999999</v>
      </c>
      <c r="BQ44" s="4">
        <v>3.93</v>
      </c>
      <c r="BR44" s="4">
        <v>223.9768</v>
      </c>
      <c r="BU44" s="4">
        <v>75.677000000000007</v>
      </c>
      <c r="BW44" s="4">
        <v>567.66099999999994</v>
      </c>
      <c r="BX44" s="4">
        <v>0.54795799999999995</v>
      </c>
      <c r="BY44" s="4">
        <v>-5</v>
      </c>
      <c r="BZ44" s="4">
        <v>1.119866</v>
      </c>
      <c r="CA44" s="4">
        <v>13.390724000000001</v>
      </c>
      <c r="CB44" s="4">
        <v>22.621293000000001</v>
      </c>
      <c r="CC44" s="4">
        <f t="shared" si="15"/>
        <v>3.5378292808</v>
      </c>
      <c r="CE44" s="4">
        <f t="shared" si="16"/>
        <v>17452.358834090581</v>
      </c>
      <c r="CF44" s="4">
        <f t="shared" si="17"/>
        <v>3883.904682225012</v>
      </c>
      <c r="CG44" s="4">
        <f t="shared" si="18"/>
        <v>39.311282354040003</v>
      </c>
      <c r="CH44" s="4">
        <f t="shared" si="19"/>
        <v>2240.4109988687906</v>
      </c>
    </row>
    <row r="45" spans="1:86">
      <c r="A45" s="2">
        <v>42440</v>
      </c>
      <c r="B45" s="32">
        <v>0.57074581018518522</v>
      </c>
      <c r="C45" s="4">
        <v>9.2629999999999999</v>
      </c>
      <c r="D45" s="4">
        <v>3.4548999999999999</v>
      </c>
      <c r="E45" s="4" t="s">
        <v>155</v>
      </c>
      <c r="F45" s="4">
        <v>34548.792270999998</v>
      </c>
      <c r="G45" s="4">
        <v>238</v>
      </c>
      <c r="H45" s="4">
        <v>18.899999999999999</v>
      </c>
      <c r="I45" s="4">
        <v>31091.4</v>
      </c>
      <c r="K45" s="4">
        <v>4.2</v>
      </c>
      <c r="L45" s="4">
        <v>2052</v>
      </c>
      <c r="M45" s="4">
        <v>0.85529999999999995</v>
      </c>
      <c r="N45" s="4">
        <v>7.9226000000000001</v>
      </c>
      <c r="O45" s="4">
        <v>2.9550000000000001</v>
      </c>
      <c r="P45" s="4">
        <v>203.56809999999999</v>
      </c>
      <c r="Q45" s="4">
        <v>16.196400000000001</v>
      </c>
      <c r="R45" s="4">
        <v>219.8</v>
      </c>
      <c r="S45" s="4">
        <v>164.95939999999999</v>
      </c>
      <c r="T45" s="4">
        <v>13.124599999999999</v>
      </c>
      <c r="U45" s="4">
        <v>178.1</v>
      </c>
      <c r="V45" s="4">
        <v>31091.385999999999</v>
      </c>
      <c r="Y45" s="4">
        <v>1755.0889999999999</v>
      </c>
      <c r="Z45" s="4">
        <v>0</v>
      </c>
      <c r="AA45" s="4">
        <v>3.5922999999999998</v>
      </c>
      <c r="AB45" s="4" t="s">
        <v>384</v>
      </c>
      <c r="AC45" s="4">
        <v>0</v>
      </c>
      <c r="AD45" s="4">
        <v>11.8</v>
      </c>
      <c r="AE45" s="4">
        <v>847</v>
      </c>
      <c r="AF45" s="4">
        <v>862</v>
      </c>
      <c r="AG45" s="4">
        <v>885</v>
      </c>
      <c r="AH45" s="4">
        <v>53</v>
      </c>
      <c r="AI45" s="4">
        <v>25.2</v>
      </c>
      <c r="AJ45" s="4">
        <v>0.57999999999999996</v>
      </c>
      <c r="AK45" s="4">
        <v>987</v>
      </c>
      <c r="AL45" s="4">
        <v>8</v>
      </c>
      <c r="AM45" s="4">
        <v>0</v>
      </c>
      <c r="AN45" s="4">
        <v>32</v>
      </c>
      <c r="AO45" s="4">
        <v>191</v>
      </c>
      <c r="AP45" s="4">
        <v>189.4</v>
      </c>
      <c r="AQ45" s="4">
        <v>3</v>
      </c>
      <c r="AR45" s="4">
        <v>195</v>
      </c>
      <c r="AS45" s="4" t="s">
        <v>155</v>
      </c>
      <c r="AT45" s="4">
        <v>2</v>
      </c>
      <c r="AU45" s="5">
        <v>0.77890046296296289</v>
      </c>
      <c r="AV45" s="4">
        <v>47.159505000000003</v>
      </c>
      <c r="AW45" s="4">
        <v>-88.484075000000004</v>
      </c>
      <c r="AX45" s="4">
        <v>309.89999999999998</v>
      </c>
      <c r="AY45" s="4">
        <v>38.4</v>
      </c>
      <c r="AZ45" s="4">
        <v>12</v>
      </c>
      <c r="BA45" s="4">
        <v>9</v>
      </c>
      <c r="BB45" s="4" t="s">
        <v>426</v>
      </c>
      <c r="BC45" s="4">
        <v>2.1</v>
      </c>
      <c r="BD45" s="4">
        <v>1.072754</v>
      </c>
      <c r="BE45" s="4">
        <v>2.372754</v>
      </c>
      <c r="BF45" s="4">
        <v>14.063000000000001</v>
      </c>
      <c r="BG45" s="4">
        <v>12.51</v>
      </c>
      <c r="BH45" s="4">
        <v>0.89</v>
      </c>
      <c r="BI45" s="4">
        <v>16.917000000000002</v>
      </c>
      <c r="BJ45" s="4">
        <v>1717.4929999999999</v>
      </c>
      <c r="BK45" s="4">
        <v>407.71899999999999</v>
      </c>
      <c r="BL45" s="4">
        <v>4.6210000000000004</v>
      </c>
      <c r="BM45" s="4">
        <v>0.36799999999999999</v>
      </c>
      <c r="BN45" s="4">
        <v>4.9889999999999999</v>
      </c>
      <c r="BO45" s="4">
        <v>3.7450000000000001</v>
      </c>
      <c r="BP45" s="4">
        <v>0.29799999999999999</v>
      </c>
      <c r="BQ45" s="4">
        <v>4.0430000000000001</v>
      </c>
      <c r="BR45" s="4">
        <v>222.8775</v>
      </c>
      <c r="BU45" s="4">
        <v>75.488</v>
      </c>
      <c r="BW45" s="4">
        <v>566.23800000000006</v>
      </c>
      <c r="BX45" s="4">
        <v>0.50037699999999996</v>
      </c>
      <c r="BY45" s="4">
        <v>-5</v>
      </c>
      <c r="BZ45" s="4">
        <v>1.1201350000000001</v>
      </c>
      <c r="CA45" s="4">
        <v>12.227954</v>
      </c>
      <c r="CB45" s="4">
        <v>22.626723999999999</v>
      </c>
      <c r="CC45" s="4">
        <f t="shared" si="15"/>
        <v>3.2306254468</v>
      </c>
      <c r="CE45" s="4">
        <f t="shared" si="16"/>
        <v>15688.064773293534</v>
      </c>
      <c r="CF45" s="4">
        <f t="shared" si="17"/>
        <v>3724.2201751637222</v>
      </c>
      <c r="CG45" s="4">
        <f t="shared" si="18"/>
        <v>36.929900662434001</v>
      </c>
      <c r="CH45" s="4">
        <f t="shared" si="19"/>
        <v>2035.8258557733452</v>
      </c>
    </row>
    <row r="46" spans="1:86">
      <c r="A46" s="2">
        <v>42440</v>
      </c>
      <c r="B46" s="32">
        <v>0.57075738425925926</v>
      </c>
      <c r="C46" s="4">
        <v>8.6959999999999997</v>
      </c>
      <c r="D46" s="4">
        <v>4.1664000000000003</v>
      </c>
      <c r="E46" s="4" t="s">
        <v>155</v>
      </c>
      <c r="F46" s="4">
        <v>41663.513739000002</v>
      </c>
      <c r="G46" s="4">
        <v>249.4</v>
      </c>
      <c r="H46" s="4">
        <v>19</v>
      </c>
      <c r="I46" s="4">
        <v>31261.7</v>
      </c>
      <c r="K46" s="4">
        <v>4.22</v>
      </c>
      <c r="L46" s="4">
        <v>2052</v>
      </c>
      <c r="M46" s="4">
        <v>0.8528</v>
      </c>
      <c r="N46" s="4">
        <v>7.4158999999999997</v>
      </c>
      <c r="O46" s="4">
        <v>3.5531999999999999</v>
      </c>
      <c r="P46" s="4">
        <v>212.73429999999999</v>
      </c>
      <c r="Q46" s="4">
        <v>16.203700000000001</v>
      </c>
      <c r="R46" s="4">
        <v>228.9</v>
      </c>
      <c r="S46" s="4">
        <v>172.38720000000001</v>
      </c>
      <c r="T46" s="4">
        <v>13.1305</v>
      </c>
      <c r="U46" s="4">
        <v>185.5</v>
      </c>
      <c r="V46" s="4">
        <v>31261.689399999999</v>
      </c>
      <c r="Y46" s="4">
        <v>1749.999</v>
      </c>
      <c r="Z46" s="4">
        <v>0</v>
      </c>
      <c r="AA46" s="4">
        <v>3.6008</v>
      </c>
      <c r="AB46" s="4" t="s">
        <v>384</v>
      </c>
      <c r="AC46" s="4">
        <v>0</v>
      </c>
      <c r="AD46" s="4">
        <v>11.8</v>
      </c>
      <c r="AE46" s="4">
        <v>847</v>
      </c>
      <c r="AF46" s="4">
        <v>862</v>
      </c>
      <c r="AG46" s="4">
        <v>885</v>
      </c>
      <c r="AH46" s="4">
        <v>53</v>
      </c>
      <c r="AI46" s="4">
        <v>25.2</v>
      </c>
      <c r="AJ46" s="4">
        <v>0.57999999999999996</v>
      </c>
      <c r="AK46" s="4">
        <v>987</v>
      </c>
      <c r="AL46" s="4">
        <v>8</v>
      </c>
      <c r="AM46" s="4">
        <v>0</v>
      </c>
      <c r="AN46" s="4">
        <v>32</v>
      </c>
      <c r="AO46" s="4">
        <v>191</v>
      </c>
      <c r="AP46" s="4">
        <v>190</v>
      </c>
      <c r="AQ46" s="4">
        <v>3</v>
      </c>
      <c r="AR46" s="4">
        <v>195</v>
      </c>
      <c r="AS46" s="4" t="s">
        <v>155</v>
      </c>
      <c r="AT46" s="4">
        <v>2</v>
      </c>
      <c r="AU46" s="5">
        <v>0.77891203703703704</v>
      </c>
      <c r="AV46" s="4">
        <v>47.159677000000002</v>
      </c>
      <c r="AW46" s="4">
        <v>-88.484095999999994</v>
      </c>
      <c r="AX46" s="4">
        <v>311.10000000000002</v>
      </c>
      <c r="AY46" s="4">
        <v>39.799999999999997</v>
      </c>
      <c r="AZ46" s="4">
        <v>12</v>
      </c>
      <c r="BA46" s="4">
        <v>10</v>
      </c>
      <c r="BB46" s="4" t="s">
        <v>427</v>
      </c>
      <c r="BC46" s="4">
        <v>2.196304</v>
      </c>
      <c r="BD46" s="4">
        <v>1.2277720000000001</v>
      </c>
      <c r="BE46" s="4">
        <v>2.696304</v>
      </c>
      <c r="BF46" s="4">
        <v>14.063000000000001</v>
      </c>
      <c r="BG46" s="4">
        <v>12.29</v>
      </c>
      <c r="BH46" s="4">
        <v>0.87</v>
      </c>
      <c r="BI46" s="4">
        <v>17.257000000000001</v>
      </c>
      <c r="BJ46" s="4">
        <v>1595.2249999999999</v>
      </c>
      <c r="BK46" s="4">
        <v>486.46600000000001</v>
      </c>
      <c r="BL46" s="4">
        <v>4.7919999999999998</v>
      </c>
      <c r="BM46" s="4">
        <v>0.36499999999999999</v>
      </c>
      <c r="BN46" s="4">
        <v>5.157</v>
      </c>
      <c r="BO46" s="4">
        <v>3.883</v>
      </c>
      <c r="BP46" s="4">
        <v>0.29599999999999999</v>
      </c>
      <c r="BQ46" s="4">
        <v>4.1790000000000003</v>
      </c>
      <c r="BR46" s="4">
        <v>222.36580000000001</v>
      </c>
      <c r="BU46" s="4">
        <v>74.686999999999998</v>
      </c>
      <c r="BW46" s="4">
        <v>563.19200000000001</v>
      </c>
      <c r="BX46" s="4">
        <v>0.509432</v>
      </c>
      <c r="BY46" s="4">
        <v>-5</v>
      </c>
      <c r="BZ46" s="4">
        <v>1.119</v>
      </c>
      <c r="CA46" s="4">
        <v>12.449256</v>
      </c>
      <c r="CB46" s="4">
        <v>22.6038</v>
      </c>
      <c r="CC46" s="4">
        <f t="shared" si="15"/>
        <v>3.2890934351999999</v>
      </c>
      <c r="CE46" s="4">
        <f t="shared" si="16"/>
        <v>14834.9452087422</v>
      </c>
      <c r="CF46" s="4">
        <f t="shared" si="17"/>
        <v>4523.9364076641123</v>
      </c>
      <c r="CG46" s="4">
        <f t="shared" si="18"/>
        <v>38.863004295528</v>
      </c>
      <c r="CH46" s="4">
        <f t="shared" si="19"/>
        <v>2067.9117110740658</v>
      </c>
    </row>
    <row r="47" spans="1:86">
      <c r="A47" s="2">
        <v>42440</v>
      </c>
      <c r="B47" s="32">
        <v>0.5707689583333333</v>
      </c>
      <c r="C47" s="4">
        <v>7</v>
      </c>
      <c r="D47" s="4">
        <v>4.9606000000000003</v>
      </c>
      <c r="E47" s="4" t="s">
        <v>155</v>
      </c>
      <c r="F47" s="4">
        <v>49605.599328999997</v>
      </c>
      <c r="G47" s="4">
        <v>193.2</v>
      </c>
      <c r="H47" s="4">
        <v>19</v>
      </c>
      <c r="I47" s="4">
        <v>37174.699999999997</v>
      </c>
      <c r="K47" s="4">
        <v>4.2</v>
      </c>
      <c r="L47" s="4">
        <v>2052</v>
      </c>
      <c r="M47" s="4">
        <v>0.85260000000000002</v>
      </c>
      <c r="N47" s="4">
        <v>5.9676999999999998</v>
      </c>
      <c r="O47" s="4">
        <v>4.2293000000000003</v>
      </c>
      <c r="P47" s="4">
        <v>164.75190000000001</v>
      </c>
      <c r="Q47" s="4">
        <v>16.198899999999998</v>
      </c>
      <c r="R47" s="4">
        <v>181</v>
      </c>
      <c r="S47" s="4">
        <v>133.5051</v>
      </c>
      <c r="T47" s="4">
        <v>13.1266</v>
      </c>
      <c r="U47" s="4">
        <v>146.6</v>
      </c>
      <c r="V47" s="4">
        <v>37174.698900000003</v>
      </c>
      <c r="Y47" s="4">
        <v>1749.4849999999999</v>
      </c>
      <c r="Z47" s="4">
        <v>0</v>
      </c>
      <c r="AA47" s="4">
        <v>3.5808</v>
      </c>
      <c r="AB47" s="4" t="s">
        <v>384</v>
      </c>
      <c r="AC47" s="4">
        <v>0</v>
      </c>
      <c r="AD47" s="4">
        <v>11.8</v>
      </c>
      <c r="AE47" s="4">
        <v>847</v>
      </c>
      <c r="AF47" s="4">
        <v>863</v>
      </c>
      <c r="AG47" s="4">
        <v>884</v>
      </c>
      <c r="AH47" s="4">
        <v>53</v>
      </c>
      <c r="AI47" s="4">
        <v>25.2</v>
      </c>
      <c r="AJ47" s="4">
        <v>0.57999999999999996</v>
      </c>
      <c r="AK47" s="4">
        <v>987</v>
      </c>
      <c r="AL47" s="4">
        <v>8</v>
      </c>
      <c r="AM47" s="4">
        <v>0</v>
      </c>
      <c r="AN47" s="4">
        <v>32</v>
      </c>
      <c r="AO47" s="4">
        <v>191</v>
      </c>
      <c r="AP47" s="4">
        <v>190</v>
      </c>
      <c r="AQ47" s="4">
        <v>3.1</v>
      </c>
      <c r="AR47" s="4">
        <v>195</v>
      </c>
      <c r="AS47" s="4" t="s">
        <v>155</v>
      </c>
      <c r="AT47" s="4">
        <v>2</v>
      </c>
      <c r="AU47" s="5">
        <v>0.77892361111111119</v>
      </c>
      <c r="AV47" s="4">
        <v>47.159838999999998</v>
      </c>
      <c r="AW47" s="4">
        <v>-88.484110999999999</v>
      </c>
      <c r="AX47" s="4">
        <v>311.60000000000002</v>
      </c>
      <c r="AY47" s="4">
        <v>39.799999999999997</v>
      </c>
      <c r="AZ47" s="4">
        <v>12</v>
      </c>
      <c r="BA47" s="4">
        <v>10</v>
      </c>
      <c r="BB47" s="4" t="s">
        <v>427</v>
      </c>
      <c r="BC47" s="4">
        <v>2.5</v>
      </c>
      <c r="BD47" s="4">
        <v>1</v>
      </c>
      <c r="BE47" s="4">
        <v>3</v>
      </c>
      <c r="BF47" s="4">
        <v>14.063000000000001</v>
      </c>
      <c r="BG47" s="4">
        <v>12.26</v>
      </c>
      <c r="BH47" s="4">
        <v>0.87</v>
      </c>
      <c r="BI47" s="4">
        <v>17.292000000000002</v>
      </c>
      <c r="BJ47" s="4">
        <v>1300.421</v>
      </c>
      <c r="BK47" s="4">
        <v>586.56799999999998</v>
      </c>
      <c r="BL47" s="4">
        <v>3.76</v>
      </c>
      <c r="BM47" s="4">
        <v>0.37</v>
      </c>
      <c r="BN47" s="4">
        <v>4.1289999999999996</v>
      </c>
      <c r="BO47" s="4">
        <v>3.0470000000000002</v>
      </c>
      <c r="BP47" s="4">
        <v>0.3</v>
      </c>
      <c r="BQ47" s="4">
        <v>3.3460000000000001</v>
      </c>
      <c r="BR47" s="4">
        <v>267.86849999999998</v>
      </c>
      <c r="BU47" s="4">
        <v>75.637</v>
      </c>
      <c r="BW47" s="4">
        <v>567.35900000000004</v>
      </c>
      <c r="BX47" s="4">
        <v>0.51627800000000001</v>
      </c>
      <c r="BY47" s="4">
        <v>-5</v>
      </c>
      <c r="BZ47" s="4">
        <v>1.119</v>
      </c>
      <c r="CA47" s="4">
        <v>12.616543999999999</v>
      </c>
      <c r="CB47" s="4">
        <v>22.6038</v>
      </c>
      <c r="CC47" s="4">
        <f t="shared" si="15"/>
        <v>3.3332909247999996</v>
      </c>
      <c r="CE47" s="4">
        <f t="shared" si="16"/>
        <v>12255.893617472928</v>
      </c>
      <c r="CF47" s="4">
        <f t="shared" si="17"/>
        <v>5528.1443528010232</v>
      </c>
      <c r="CG47" s="4">
        <f t="shared" si="18"/>
        <v>31.534572299327998</v>
      </c>
      <c r="CH47" s="4">
        <f t="shared" si="19"/>
        <v>2524.5423131986076</v>
      </c>
    </row>
    <row r="48" spans="1:86">
      <c r="A48" s="2">
        <v>42440</v>
      </c>
      <c r="B48" s="32">
        <v>0.57078053240740745</v>
      </c>
      <c r="C48" s="4">
        <v>7.29</v>
      </c>
      <c r="D48" s="4">
        <v>4.6878000000000002</v>
      </c>
      <c r="E48" s="4" t="s">
        <v>155</v>
      </c>
      <c r="F48" s="4">
        <v>46877.835821000001</v>
      </c>
      <c r="G48" s="4">
        <v>113.1</v>
      </c>
      <c r="H48" s="4">
        <v>22.8</v>
      </c>
      <c r="I48" s="4">
        <v>46094.9</v>
      </c>
      <c r="K48" s="4">
        <v>4.7</v>
      </c>
      <c r="L48" s="4">
        <v>2052</v>
      </c>
      <c r="M48" s="4">
        <v>0.84370000000000001</v>
      </c>
      <c r="N48" s="4">
        <v>6.1510999999999996</v>
      </c>
      <c r="O48" s="4">
        <v>3.9552</v>
      </c>
      <c r="P48" s="4">
        <v>95.396000000000001</v>
      </c>
      <c r="Q48" s="4">
        <v>19.214099999999998</v>
      </c>
      <c r="R48" s="4">
        <v>114.6</v>
      </c>
      <c r="S48" s="4">
        <v>77.303200000000004</v>
      </c>
      <c r="T48" s="4">
        <v>15.569900000000001</v>
      </c>
      <c r="U48" s="4">
        <v>92.9</v>
      </c>
      <c r="V48" s="4">
        <v>46094.9</v>
      </c>
      <c r="Y48" s="4">
        <v>1731.33</v>
      </c>
      <c r="Z48" s="4">
        <v>0</v>
      </c>
      <c r="AA48" s="4">
        <v>3.9662000000000002</v>
      </c>
      <c r="AB48" s="4" t="s">
        <v>384</v>
      </c>
      <c r="AC48" s="4">
        <v>0</v>
      </c>
      <c r="AD48" s="4">
        <v>11.8</v>
      </c>
      <c r="AE48" s="4">
        <v>848</v>
      </c>
      <c r="AF48" s="4">
        <v>864</v>
      </c>
      <c r="AG48" s="4">
        <v>885</v>
      </c>
      <c r="AH48" s="4">
        <v>53</v>
      </c>
      <c r="AI48" s="4">
        <v>25.2</v>
      </c>
      <c r="AJ48" s="4">
        <v>0.57999999999999996</v>
      </c>
      <c r="AK48" s="4">
        <v>987</v>
      </c>
      <c r="AL48" s="4">
        <v>8</v>
      </c>
      <c r="AM48" s="4">
        <v>0</v>
      </c>
      <c r="AN48" s="4">
        <v>32</v>
      </c>
      <c r="AO48" s="4">
        <v>191</v>
      </c>
      <c r="AP48" s="4">
        <v>190</v>
      </c>
      <c r="AQ48" s="4">
        <v>3</v>
      </c>
      <c r="AR48" s="4">
        <v>195</v>
      </c>
      <c r="AS48" s="4" t="s">
        <v>155</v>
      </c>
      <c r="AT48" s="4">
        <v>2</v>
      </c>
      <c r="AU48" s="5">
        <v>0.77893518518518512</v>
      </c>
      <c r="AV48" s="4">
        <v>47.160004000000001</v>
      </c>
      <c r="AW48" s="4">
        <v>-88.484121000000002</v>
      </c>
      <c r="AX48" s="4">
        <v>312</v>
      </c>
      <c r="AY48" s="4">
        <v>40</v>
      </c>
      <c r="AZ48" s="4">
        <v>12</v>
      </c>
      <c r="BA48" s="4">
        <v>9</v>
      </c>
      <c r="BB48" s="4" t="s">
        <v>428</v>
      </c>
      <c r="BC48" s="4">
        <v>2.3251750000000002</v>
      </c>
      <c r="BD48" s="4">
        <v>1</v>
      </c>
      <c r="BE48" s="4">
        <v>2.7752249999999998</v>
      </c>
      <c r="BF48" s="4">
        <v>14.063000000000001</v>
      </c>
      <c r="BG48" s="4">
        <v>11.53</v>
      </c>
      <c r="BH48" s="4">
        <v>0.82</v>
      </c>
      <c r="BI48" s="4">
        <v>18.521999999999998</v>
      </c>
      <c r="BJ48" s="4">
        <v>1267.2059999999999</v>
      </c>
      <c r="BK48" s="4">
        <v>518.61</v>
      </c>
      <c r="BL48" s="4">
        <v>2.0579999999999998</v>
      </c>
      <c r="BM48" s="4">
        <v>0.41499999999999998</v>
      </c>
      <c r="BN48" s="4">
        <v>2.4729999999999999</v>
      </c>
      <c r="BO48" s="4">
        <v>1.6679999999999999</v>
      </c>
      <c r="BP48" s="4">
        <v>0.33600000000000002</v>
      </c>
      <c r="BQ48" s="4">
        <v>2.004</v>
      </c>
      <c r="BR48" s="4">
        <v>314.00940000000003</v>
      </c>
      <c r="BU48" s="4">
        <v>70.765000000000001</v>
      </c>
      <c r="BW48" s="4">
        <v>594.10900000000004</v>
      </c>
      <c r="BX48" s="4">
        <v>0.451102</v>
      </c>
      <c r="BY48" s="4">
        <v>-5</v>
      </c>
      <c r="BZ48" s="4">
        <v>1.1177010000000001</v>
      </c>
      <c r="CA48" s="4">
        <v>11.023806</v>
      </c>
      <c r="CB48" s="4">
        <v>22.577559999999998</v>
      </c>
      <c r="CC48" s="4">
        <f t="shared" si="15"/>
        <v>2.9124895452000001</v>
      </c>
      <c r="CE48" s="4">
        <f t="shared" si="16"/>
        <v>10435.166530208891</v>
      </c>
      <c r="CF48" s="4">
        <f t="shared" si="17"/>
        <v>4270.6408541560204</v>
      </c>
      <c r="CG48" s="4">
        <f t="shared" si="18"/>
        <v>16.502505296328</v>
      </c>
      <c r="CH48" s="4">
        <f t="shared" si="19"/>
        <v>2585.799294708971</v>
      </c>
    </row>
    <row r="49" spans="1:86">
      <c r="A49" s="2">
        <v>42440</v>
      </c>
      <c r="B49" s="32">
        <v>0.57079210648148149</v>
      </c>
      <c r="C49" s="4">
        <v>8.3940000000000001</v>
      </c>
      <c r="D49" s="4">
        <v>3.8113000000000001</v>
      </c>
      <c r="E49" s="4" t="s">
        <v>155</v>
      </c>
      <c r="F49" s="4">
        <v>38113.325040999996</v>
      </c>
      <c r="G49" s="4">
        <v>90.1</v>
      </c>
      <c r="H49" s="4">
        <v>25.1</v>
      </c>
      <c r="I49" s="4">
        <v>45191.3</v>
      </c>
      <c r="K49" s="4">
        <v>6.06</v>
      </c>
      <c r="L49" s="4">
        <v>2052</v>
      </c>
      <c r="M49" s="4">
        <v>0.84450000000000003</v>
      </c>
      <c r="N49" s="4">
        <v>7.0884</v>
      </c>
      <c r="O49" s="4">
        <v>3.2185999999999999</v>
      </c>
      <c r="P49" s="4">
        <v>76.126900000000006</v>
      </c>
      <c r="Q49" s="4">
        <v>21.1966</v>
      </c>
      <c r="R49" s="4">
        <v>97.3</v>
      </c>
      <c r="S49" s="4">
        <v>61.688600000000001</v>
      </c>
      <c r="T49" s="4">
        <v>17.176500000000001</v>
      </c>
      <c r="U49" s="4">
        <v>78.900000000000006</v>
      </c>
      <c r="V49" s="4">
        <v>45191.260199999997</v>
      </c>
      <c r="Y49" s="4">
        <v>1732.8889999999999</v>
      </c>
      <c r="Z49" s="4">
        <v>0</v>
      </c>
      <c r="AA49" s="4">
        <v>5.1162999999999998</v>
      </c>
      <c r="AB49" s="4" t="s">
        <v>384</v>
      </c>
      <c r="AC49" s="4">
        <v>0</v>
      </c>
      <c r="AD49" s="4">
        <v>11.8</v>
      </c>
      <c r="AE49" s="4">
        <v>849</v>
      </c>
      <c r="AF49" s="4">
        <v>864</v>
      </c>
      <c r="AG49" s="4">
        <v>886</v>
      </c>
      <c r="AH49" s="4">
        <v>53</v>
      </c>
      <c r="AI49" s="4">
        <v>25.2</v>
      </c>
      <c r="AJ49" s="4">
        <v>0.57999999999999996</v>
      </c>
      <c r="AK49" s="4">
        <v>987</v>
      </c>
      <c r="AL49" s="4">
        <v>8</v>
      </c>
      <c r="AM49" s="4">
        <v>0</v>
      </c>
      <c r="AN49" s="4">
        <v>32</v>
      </c>
      <c r="AO49" s="4">
        <v>191</v>
      </c>
      <c r="AP49" s="4">
        <v>190</v>
      </c>
      <c r="AQ49" s="4">
        <v>2.9</v>
      </c>
      <c r="AR49" s="4">
        <v>195</v>
      </c>
      <c r="AS49" s="4" t="s">
        <v>155</v>
      </c>
      <c r="AT49" s="4">
        <v>2</v>
      </c>
      <c r="AU49" s="5">
        <v>0.77894675925925927</v>
      </c>
      <c r="AV49" s="4">
        <v>47.160175000000002</v>
      </c>
      <c r="AW49" s="4">
        <v>-88.484125000000006</v>
      </c>
      <c r="AX49" s="4">
        <v>312.10000000000002</v>
      </c>
      <c r="AY49" s="4">
        <v>40.4</v>
      </c>
      <c r="AZ49" s="4">
        <v>12</v>
      </c>
      <c r="BA49" s="4">
        <v>8</v>
      </c>
      <c r="BB49" s="4" t="s">
        <v>429</v>
      </c>
      <c r="BC49" s="4">
        <v>1.6009990000000001</v>
      </c>
      <c r="BD49" s="4">
        <v>1.024875</v>
      </c>
      <c r="BE49" s="4">
        <v>2.0502500000000001</v>
      </c>
      <c r="BF49" s="4">
        <v>14.063000000000001</v>
      </c>
      <c r="BG49" s="4">
        <v>11.59</v>
      </c>
      <c r="BH49" s="4">
        <v>0.82</v>
      </c>
      <c r="BI49" s="4">
        <v>18.414999999999999</v>
      </c>
      <c r="BJ49" s="4">
        <v>1449.42</v>
      </c>
      <c r="BK49" s="4">
        <v>418.88200000000001</v>
      </c>
      <c r="BL49" s="4">
        <v>1.63</v>
      </c>
      <c r="BM49" s="4">
        <v>0.45400000000000001</v>
      </c>
      <c r="BN49" s="4">
        <v>2.0840000000000001</v>
      </c>
      <c r="BO49" s="4">
        <v>1.321</v>
      </c>
      <c r="BP49" s="4">
        <v>0.36799999999999999</v>
      </c>
      <c r="BQ49" s="4">
        <v>1.6890000000000001</v>
      </c>
      <c r="BR49" s="4">
        <v>305.55900000000003</v>
      </c>
      <c r="BU49" s="4">
        <v>70.301000000000002</v>
      </c>
      <c r="BW49" s="4">
        <v>760.66800000000001</v>
      </c>
      <c r="BX49" s="4">
        <v>0.402258</v>
      </c>
      <c r="BY49" s="4">
        <v>-5</v>
      </c>
      <c r="BZ49" s="4">
        <v>1.1168659999999999</v>
      </c>
      <c r="CA49" s="4">
        <v>9.8301800000000004</v>
      </c>
      <c r="CB49" s="4">
        <v>22.560693000000001</v>
      </c>
      <c r="CC49" s="4">
        <f t="shared" si="15"/>
        <v>2.5971335560000002</v>
      </c>
      <c r="CE49" s="4">
        <f t="shared" si="16"/>
        <v>10643.3004432132</v>
      </c>
      <c r="CF49" s="4">
        <f t="shared" si="17"/>
        <v>3075.9110376937201</v>
      </c>
      <c r="CG49" s="4">
        <f t="shared" si="18"/>
        <v>12.402570992940001</v>
      </c>
      <c r="CH49" s="4">
        <f t="shared" si="19"/>
        <v>2243.7638780531402</v>
      </c>
    </row>
    <row r="50" spans="1:86">
      <c r="A50" s="2">
        <v>42440</v>
      </c>
      <c r="B50" s="32">
        <v>0.57080368055555553</v>
      </c>
      <c r="C50" s="4">
        <v>9.25</v>
      </c>
      <c r="D50" s="4">
        <v>3.3780000000000001</v>
      </c>
      <c r="E50" s="4" t="s">
        <v>155</v>
      </c>
      <c r="F50" s="4">
        <v>33780.042480999997</v>
      </c>
      <c r="G50" s="4">
        <v>140.19999999999999</v>
      </c>
      <c r="H50" s="4">
        <v>28.2</v>
      </c>
      <c r="I50" s="4">
        <v>37275.800000000003</v>
      </c>
      <c r="K50" s="4">
        <v>6</v>
      </c>
      <c r="L50" s="4">
        <v>2052</v>
      </c>
      <c r="M50" s="4">
        <v>0.84989999999999999</v>
      </c>
      <c r="N50" s="4">
        <v>7.8620000000000001</v>
      </c>
      <c r="O50" s="4">
        <v>2.8711000000000002</v>
      </c>
      <c r="P50" s="4">
        <v>119.19329999999999</v>
      </c>
      <c r="Q50" s="4">
        <v>23.9711</v>
      </c>
      <c r="R50" s="4">
        <v>143.19999999999999</v>
      </c>
      <c r="S50" s="4">
        <v>96.587100000000007</v>
      </c>
      <c r="T50" s="4">
        <v>19.424700000000001</v>
      </c>
      <c r="U50" s="4">
        <v>116</v>
      </c>
      <c r="V50" s="4">
        <v>37275.848299999998</v>
      </c>
      <c r="Y50" s="4">
        <v>1744.0550000000001</v>
      </c>
      <c r="Z50" s="4">
        <v>0</v>
      </c>
      <c r="AA50" s="4">
        <v>5.1006</v>
      </c>
      <c r="AB50" s="4" t="s">
        <v>384</v>
      </c>
      <c r="AC50" s="4">
        <v>0</v>
      </c>
      <c r="AD50" s="4">
        <v>11.8</v>
      </c>
      <c r="AE50" s="4">
        <v>849</v>
      </c>
      <c r="AF50" s="4">
        <v>864</v>
      </c>
      <c r="AG50" s="4">
        <v>885</v>
      </c>
      <c r="AH50" s="4">
        <v>53</v>
      </c>
      <c r="AI50" s="4">
        <v>25.2</v>
      </c>
      <c r="AJ50" s="4">
        <v>0.57999999999999996</v>
      </c>
      <c r="AK50" s="4">
        <v>987</v>
      </c>
      <c r="AL50" s="4">
        <v>8</v>
      </c>
      <c r="AM50" s="4">
        <v>0</v>
      </c>
      <c r="AN50" s="4">
        <v>32</v>
      </c>
      <c r="AO50" s="4">
        <v>191</v>
      </c>
      <c r="AP50" s="4">
        <v>190</v>
      </c>
      <c r="AQ50" s="4">
        <v>2.9</v>
      </c>
      <c r="AR50" s="4">
        <v>195</v>
      </c>
      <c r="AS50" s="4" t="s">
        <v>155</v>
      </c>
      <c r="AT50" s="4">
        <v>2</v>
      </c>
      <c r="AU50" s="5">
        <v>0.77895833333333331</v>
      </c>
      <c r="AV50" s="4">
        <v>47.160333000000001</v>
      </c>
      <c r="AW50" s="4">
        <v>-88.484133</v>
      </c>
      <c r="AX50" s="4">
        <v>312.3</v>
      </c>
      <c r="AY50" s="4">
        <v>39</v>
      </c>
      <c r="AZ50" s="4">
        <v>12</v>
      </c>
      <c r="BA50" s="4">
        <v>8</v>
      </c>
      <c r="BB50" s="4" t="s">
        <v>429</v>
      </c>
      <c r="BC50" s="4">
        <v>1.024775</v>
      </c>
      <c r="BD50" s="4">
        <v>1.1495500000000001</v>
      </c>
      <c r="BE50" s="4">
        <v>1.9495499999999999</v>
      </c>
      <c r="BF50" s="4">
        <v>14.063000000000001</v>
      </c>
      <c r="BG50" s="4">
        <v>12.04</v>
      </c>
      <c r="BH50" s="4">
        <v>0.86</v>
      </c>
      <c r="BI50" s="4">
        <v>17.657</v>
      </c>
      <c r="BJ50" s="4">
        <v>1648.3530000000001</v>
      </c>
      <c r="BK50" s="4">
        <v>383.12200000000001</v>
      </c>
      <c r="BL50" s="4">
        <v>2.617</v>
      </c>
      <c r="BM50" s="4">
        <v>0.52600000000000002</v>
      </c>
      <c r="BN50" s="4">
        <v>3.1429999999999998</v>
      </c>
      <c r="BO50" s="4">
        <v>2.121</v>
      </c>
      <c r="BP50" s="4">
        <v>0.42599999999999999</v>
      </c>
      <c r="BQ50" s="4">
        <v>2.5470000000000002</v>
      </c>
      <c r="BR50" s="4">
        <v>258.42849999999999</v>
      </c>
      <c r="BU50" s="4">
        <v>72.548000000000002</v>
      </c>
      <c r="BW50" s="4">
        <v>777.56</v>
      </c>
      <c r="BX50" s="4">
        <v>0.41656700000000002</v>
      </c>
      <c r="BY50" s="4">
        <v>-5</v>
      </c>
      <c r="BZ50" s="4">
        <v>1.1180000000000001</v>
      </c>
      <c r="CA50" s="4">
        <v>10.179855999999999</v>
      </c>
      <c r="CB50" s="4">
        <v>22.583600000000001</v>
      </c>
      <c r="CC50" s="4">
        <f t="shared" si="15"/>
        <v>2.6895179551999995</v>
      </c>
      <c r="CE50" s="4">
        <f t="shared" si="16"/>
        <v>12534.657144344495</v>
      </c>
      <c r="CF50" s="4">
        <f t="shared" si="17"/>
        <v>2913.394712452704</v>
      </c>
      <c r="CG50" s="4">
        <f t="shared" si="18"/>
        <v>19.368285644303999</v>
      </c>
      <c r="CH50" s="4">
        <f t="shared" si="19"/>
        <v>1965.1813924731118</v>
      </c>
    </row>
    <row r="51" spans="1:86">
      <c r="A51" s="2">
        <v>42440</v>
      </c>
      <c r="B51" s="32">
        <v>0.57081525462962956</v>
      </c>
      <c r="C51" s="4">
        <v>9.4320000000000004</v>
      </c>
      <c r="D51" s="4">
        <v>3.2585999999999999</v>
      </c>
      <c r="E51" s="4" t="s">
        <v>155</v>
      </c>
      <c r="F51" s="4">
        <v>32585.736370999999</v>
      </c>
      <c r="G51" s="4">
        <v>181.5</v>
      </c>
      <c r="H51" s="4">
        <v>32.5</v>
      </c>
      <c r="I51" s="4">
        <v>33100.699999999997</v>
      </c>
      <c r="K51" s="4">
        <v>5.1100000000000003</v>
      </c>
      <c r="L51" s="4">
        <v>2052</v>
      </c>
      <c r="M51" s="4">
        <v>0.8538</v>
      </c>
      <c r="N51" s="4">
        <v>8.0535999999999994</v>
      </c>
      <c r="O51" s="4">
        <v>2.7823000000000002</v>
      </c>
      <c r="P51" s="4">
        <v>154.9581</v>
      </c>
      <c r="Q51" s="4">
        <v>27.749700000000001</v>
      </c>
      <c r="R51" s="4">
        <v>182.7</v>
      </c>
      <c r="S51" s="4">
        <v>125.5688</v>
      </c>
      <c r="T51" s="4">
        <v>22.486699999999999</v>
      </c>
      <c r="U51" s="4">
        <v>148.1</v>
      </c>
      <c r="V51" s="4">
        <v>33100.716500000002</v>
      </c>
      <c r="Y51" s="4">
        <v>1752.075</v>
      </c>
      <c r="Z51" s="4">
        <v>0</v>
      </c>
      <c r="AA51" s="4">
        <v>4.3597000000000001</v>
      </c>
      <c r="AB51" s="4" t="s">
        <v>384</v>
      </c>
      <c r="AC51" s="4">
        <v>0</v>
      </c>
      <c r="AD51" s="4">
        <v>11.8</v>
      </c>
      <c r="AE51" s="4">
        <v>848</v>
      </c>
      <c r="AF51" s="4">
        <v>863</v>
      </c>
      <c r="AG51" s="4">
        <v>884</v>
      </c>
      <c r="AH51" s="4">
        <v>53</v>
      </c>
      <c r="AI51" s="4">
        <v>25.2</v>
      </c>
      <c r="AJ51" s="4">
        <v>0.57999999999999996</v>
      </c>
      <c r="AK51" s="4">
        <v>987</v>
      </c>
      <c r="AL51" s="4">
        <v>8</v>
      </c>
      <c r="AM51" s="4">
        <v>0</v>
      </c>
      <c r="AN51" s="4">
        <v>32</v>
      </c>
      <c r="AO51" s="4">
        <v>191</v>
      </c>
      <c r="AP51" s="4">
        <v>190</v>
      </c>
      <c r="AQ51" s="4">
        <v>3</v>
      </c>
      <c r="AR51" s="4">
        <v>195</v>
      </c>
      <c r="AS51" s="4" t="s">
        <v>155</v>
      </c>
      <c r="AT51" s="4">
        <v>2</v>
      </c>
      <c r="AU51" s="5">
        <v>0.77896990740740746</v>
      </c>
      <c r="AV51" s="4">
        <v>47.160480999999997</v>
      </c>
      <c r="AW51" s="4">
        <v>-88.484116999999998</v>
      </c>
      <c r="AX51" s="4">
        <v>312.5</v>
      </c>
      <c r="AY51" s="4">
        <v>37.1</v>
      </c>
      <c r="AZ51" s="4">
        <v>12</v>
      </c>
      <c r="BA51" s="4">
        <v>8</v>
      </c>
      <c r="BB51" s="4" t="s">
        <v>429</v>
      </c>
      <c r="BC51" s="4">
        <v>1.174026</v>
      </c>
      <c r="BD51" s="4">
        <v>1.2259739999999999</v>
      </c>
      <c r="BE51" s="4">
        <v>2.174026</v>
      </c>
      <c r="BF51" s="4">
        <v>14.063000000000001</v>
      </c>
      <c r="BG51" s="4">
        <v>12.38</v>
      </c>
      <c r="BH51" s="4">
        <v>0.88</v>
      </c>
      <c r="BI51" s="4">
        <v>17.117999999999999</v>
      </c>
      <c r="BJ51" s="4">
        <v>1726.1880000000001</v>
      </c>
      <c r="BK51" s="4">
        <v>379.56</v>
      </c>
      <c r="BL51" s="4">
        <v>3.4780000000000002</v>
      </c>
      <c r="BM51" s="4">
        <v>0.623</v>
      </c>
      <c r="BN51" s="4">
        <v>4.101</v>
      </c>
      <c r="BO51" s="4">
        <v>2.819</v>
      </c>
      <c r="BP51" s="4">
        <v>0.505</v>
      </c>
      <c r="BQ51" s="4">
        <v>3.323</v>
      </c>
      <c r="BR51" s="4">
        <v>234.60319999999999</v>
      </c>
      <c r="BU51" s="4">
        <v>74.507999999999996</v>
      </c>
      <c r="BW51" s="4">
        <v>679.45399999999995</v>
      </c>
      <c r="BX51" s="4">
        <v>0.43678400000000001</v>
      </c>
      <c r="BY51" s="4">
        <v>-5</v>
      </c>
      <c r="BZ51" s="4">
        <v>1.117567</v>
      </c>
      <c r="CA51" s="4">
        <v>10.673909</v>
      </c>
      <c r="CB51" s="4">
        <v>22.574853000000001</v>
      </c>
      <c r="CC51" s="4">
        <f t="shared" si="15"/>
        <v>2.8200467578000001</v>
      </c>
      <c r="CE51" s="4">
        <f t="shared" si="16"/>
        <v>13763.604700782324</v>
      </c>
      <c r="CF51" s="4">
        <f t="shared" si="17"/>
        <v>3026.3875083298799</v>
      </c>
      <c r="CG51" s="4">
        <f t="shared" si="18"/>
        <v>26.495641506428999</v>
      </c>
      <c r="CH51" s="4">
        <f t="shared" si="19"/>
        <v>1870.5875063078734</v>
      </c>
    </row>
    <row r="52" spans="1:86">
      <c r="A52" s="2">
        <v>42440</v>
      </c>
      <c r="B52" s="32">
        <v>0.57082682870370371</v>
      </c>
      <c r="C52" s="4">
        <v>9.4090000000000007</v>
      </c>
      <c r="D52" s="4">
        <v>3.4125999999999999</v>
      </c>
      <c r="E52" s="4" t="s">
        <v>155</v>
      </c>
      <c r="F52" s="4">
        <v>34126.055046000001</v>
      </c>
      <c r="G52" s="4">
        <v>184.9</v>
      </c>
      <c r="H52" s="4">
        <v>32.5</v>
      </c>
      <c r="I52" s="4">
        <v>30803.200000000001</v>
      </c>
      <c r="K52" s="4">
        <v>4.4800000000000004</v>
      </c>
      <c r="L52" s="4">
        <v>2052</v>
      </c>
      <c r="M52" s="4">
        <v>0.85489999999999999</v>
      </c>
      <c r="N52" s="4">
        <v>8.0439000000000007</v>
      </c>
      <c r="O52" s="4">
        <v>2.9176000000000002</v>
      </c>
      <c r="P52" s="4">
        <v>158.03749999999999</v>
      </c>
      <c r="Q52" s="4">
        <v>27.785699999999999</v>
      </c>
      <c r="R52" s="4">
        <v>185.8</v>
      </c>
      <c r="S52" s="4">
        <v>127.9632</v>
      </c>
      <c r="T52" s="4">
        <v>22.498200000000001</v>
      </c>
      <c r="U52" s="4">
        <v>150.5</v>
      </c>
      <c r="V52" s="4">
        <v>30803.212899999999</v>
      </c>
      <c r="Y52" s="4">
        <v>1754.3489999999999</v>
      </c>
      <c r="Z52" s="4">
        <v>0</v>
      </c>
      <c r="AA52" s="4">
        <v>3.8283</v>
      </c>
      <c r="AB52" s="4" t="s">
        <v>384</v>
      </c>
      <c r="AC52" s="4">
        <v>0</v>
      </c>
      <c r="AD52" s="4">
        <v>11.8</v>
      </c>
      <c r="AE52" s="4">
        <v>848</v>
      </c>
      <c r="AF52" s="4">
        <v>866</v>
      </c>
      <c r="AG52" s="4">
        <v>884</v>
      </c>
      <c r="AH52" s="4">
        <v>52.6</v>
      </c>
      <c r="AI52" s="4">
        <v>25</v>
      </c>
      <c r="AJ52" s="4">
        <v>0.56999999999999995</v>
      </c>
      <c r="AK52" s="4">
        <v>987</v>
      </c>
      <c r="AL52" s="4">
        <v>8</v>
      </c>
      <c r="AM52" s="4">
        <v>0</v>
      </c>
      <c r="AN52" s="4">
        <v>32</v>
      </c>
      <c r="AO52" s="4">
        <v>191</v>
      </c>
      <c r="AP52" s="4">
        <v>190</v>
      </c>
      <c r="AQ52" s="4">
        <v>3.1</v>
      </c>
      <c r="AR52" s="4">
        <v>195</v>
      </c>
      <c r="AS52" s="4" t="s">
        <v>155</v>
      </c>
      <c r="AT52" s="4">
        <v>2</v>
      </c>
      <c r="AU52" s="5">
        <v>0.77898148148148139</v>
      </c>
      <c r="AV52" s="4">
        <v>47.160614000000002</v>
      </c>
      <c r="AW52" s="4">
        <v>-88.484053000000003</v>
      </c>
      <c r="AX52" s="4">
        <v>312.89999999999998</v>
      </c>
      <c r="AY52" s="4">
        <v>35.6</v>
      </c>
      <c r="AZ52" s="4">
        <v>12</v>
      </c>
      <c r="BA52" s="4">
        <v>8</v>
      </c>
      <c r="BB52" s="4" t="s">
        <v>429</v>
      </c>
      <c r="BC52" s="4">
        <v>1.4245749999999999</v>
      </c>
      <c r="BD52" s="4">
        <v>1.073726</v>
      </c>
      <c r="BE52" s="4">
        <v>2.4491510000000001</v>
      </c>
      <c r="BF52" s="4">
        <v>14.063000000000001</v>
      </c>
      <c r="BG52" s="4">
        <v>12.47</v>
      </c>
      <c r="BH52" s="4">
        <v>0.89</v>
      </c>
      <c r="BI52" s="4">
        <v>16.966000000000001</v>
      </c>
      <c r="BJ52" s="4">
        <v>1736.931</v>
      </c>
      <c r="BK52" s="4">
        <v>400.97699999999998</v>
      </c>
      <c r="BL52" s="4">
        <v>3.5739999999999998</v>
      </c>
      <c r="BM52" s="4">
        <v>0.628</v>
      </c>
      <c r="BN52" s="4">
        <v>4.202</v>
      </c>
      <c r="BO52" s="4">
        <v>2.8940000000000001</v>
      </c>
      <c r="BP52" s="4">
        <v>0.50900000000000001</v>
      </c>
      <c r="BQ52" s="4">
        <v>3.4020000000000001</v>
      </c>
      <c r="BR52" s="4">
        <v>219.9427</v>
      </c>
      <c r="BU52" s="4">
        <v>75.159000000000006</v>
      </c>
      <c r="BW52" s="4">
        <v>601.06600000000003</v>
      </c>
      <c r="BX52" s="4">
        <v>0.48175299999999999</v>
      </c>
      <c r="BY52" s="4">
        <v>-5</v>
      </c>
      <c r="BZ52" s="4">
        <v>1.117866</v>
      </c>
      <c r="CA52" s="4">
        <v>11.772838999999999</v>
      </c>
      <c r="CB52" s="4">
        <v>22.580893</v>
      </c>
      <c r="CC52" s="4">
        <f t="shared" si="15"/>
        <v>3.1103840637999998</v>
      </c>
      <c r="CE52" s="4">
        <f t="shared" si="16"/>
        <v>15275.110935780423</v>
      </c>
      <c r="CF52" s="4">
        <f t="shared" si="17"/>
        <v>3526.3163347861409</v>
      </c>
      <c r="CG52" s="4">
        <f t="shared" si="18"/>
        <v>29.918245113666</v>
      </c>
      <c r="CH52" s="4">
        <f t="shared" si="19"/>
        <v>1934.2444472549989</v>
      </c>
    </row>
    <row r="53" spans="1:86">
      <c r="A53" s="2">
        <v>42440</v>
      </c>
      <c r="B53" s="32">
        <v>0.57083840277777775</v>
      </c>
      <c r="C53" s="4">
        <v>9.06</v>
      </c>
      <c r="D53" s="4">
        <v>3.8182</v>
      </c>
      <c r="E53" s="4" t="s">
        <v>155</v>
      </c>
      <c r="F53" s="4">
        <v>38182.438610999998</v>
      </c>
      <c r="G53" s="4">
        <v>194</v>
      </c>
      <c r="H53" s="4">
        <v>32.5</v>
      </c>
      <c r="I53" s="4">
        <v>30056.400000000001</v>
      </c>
      <c r="K53" s="4">
        <v>4.34</v>
      </c>
      <c r="L53" s="4">
        <v>2052</v>
      </c>
      <c r="M53" s="4">
        <v>0.85470000000000002</v>
      </c>
      <c r="N53" s="4">
        <v>7.7434000000000003</v>
      </c>
      <c r="O53" s="4">
        <v>3.2633000000000001</v>
      </c>
      <c r="P53" s="4">
        <v>165.8287</v>
      </c>
      <c r="Q53" s="4">
        <v>27.8078</v>
      </c>
      <c r="R53" s="4">
        <v>193.6</v>
      </c>
      <c r="S53" s="4">
        <v>134.13329999999999</v>
      </c>
      <c r="T53" s="4">
        <v>22.492799999999999</v>
      </c>
      <c r="U53" s="4">
        <v>156.6</v>
      </c>
      <c r="V53" s="4">
        <v>30056.421999999999</v>
      </c>
      <c r="Y53" s="4">
        <v>1753.777</v>
      </c>
      <c r="Z53" s="4">
        <v>0</v>
      </c>
      <c r="AA53" s="4">
        <v>3.7061000000000002</v>
      </c>
      <c r="AB53" s="4" t="s">
        <v>384</v>
      </c>
      <c r="AC53" s="4">
        <v>0</v>
      </c>
      <c r="AD53" s="4">
        <v>11.9</v>
      </c>
      <c r="AE53" s="4">
        <v>850</v>
      </c>
      <c r="AF53" s="4">
        <v>871</v>
      </c>
      <c r="AG53" s="4">
        <v>885</v>
      </c>
      <c r="AH53" s="4">
        <v>52</v>
      </c>
      <c r="AI53" s="4">
        <v>24.72</v>
      </c>
      <c r="AJ53" s="4">
        <v>0.56999999999999995</v>
      </c>
      <c r="AK53" s="4">
        <v>987</v>
      </c>
      <c r="AL53" s="4">
        <v>8</v>
      </c>
      <c r="AM53" s="4">
        <v>0</v>
      </c>
      <c r="AN53" s="4">
        <v>32</v>
      </c>
      <c r="AO53" s="4">
        <v>191</v>
      </c>
      <c r="AP53" s="4">
        <v>190</v>
      </c>
      <c r="AQ53" s="4">
        <v>3.2</v>
      </c>
      <c r="AR53" s="4">
        <v>195</v>
      </c>
      <c r="AS53" s="4" t="s">
        <v>155</v>
      </c>
      <c r="AT53" s="4">
        <v>2</v>
      </c>
      <c r="AU53" s="5">
        <v>0.77899305555555554</v>
      </c>
      <c r="AV53" s="4">
        <v>47.160747000000001</v>
      </c>
      <c r="AW53" s="4">
        <v>-88.483976999999996</v>
      </c>
      <c r="AX53" s="4">
        <v>313.7</v>
      </c>
      <c r="AY53" s="4">
        <v>35.4</v>
      </c>
      <c r="AZ53" s="4">
        <v>12</v>
      </c>
      <c r="BA53" s="4">
        <v>9</v>
      </c>
      <c r="BB53" s="4" t="s">
        <v>430</v>
      </c>
      <c r="BC53" s="4">
        <v>1.5</v>
      </c>
      <c r="BD53" s="4">
        <v>1.348951</v>
      </c>
      <c r="BE53" s="4">
        <v>2.624476</v>
      </c>
      <c r="BF53" s="4">
        <v>14.063000000000001</v>
      </c>
      <c r="BG53" s="4">
        <v>12.44</v>
      </c>
      <c r="BH53" s="4">
        <v>0.88</v>
      </c>
      <c r="BI53" s="4">
        <v>17.004999999999999</v>
      </c>
      <c r="BJ53" s="4">
        <v>1675.5640000000001</v>
      </c>
      <c r="BK53" s="4">
        <v>449.43299999999999</v>
      </c>
      <c r="BL53" s="4">
        <v>3.758</v>
      </c>
      <c r="BM53" s="4">
        <v>0.63</v>
      </c>
      <c r="BN53" s="4">
        <v>4.3879999999999999</v>
      </c>
      <c r="BO53" s="4">
        <v>3.0390000000000001</v>
      </c>
      <c r="BP53" s="4">
        <v>0.51</v>
      </c>
      <c r="BQ53" s="4">
        <v>3.5489999999999999</v>
      </c>
      <c r="BR53" s="4">
        <v>215.0608</v>
      </c>
      <c r="BU53" s="4">
        <v>75.292000000000002</v>
      </c>
      <c r="BW53" s="4">
        <v>583.10799999999995</v>
      </c>
      <c r="BX53" s="4">
        <v>0.49677300000000002</v>
      </c>
      <c r="BY53" s="4">
        <v>-5</v>
      </c>
      <c r="BZ53" s="4">
        <v>1.118134</v>
      </c>
      <c r="CA53" s="4">
        <v>12.139889999999999</v>
      </c>
      <c r="CB53" s="4">
        <v>22.586307000000001</v>
      </c>
      <c r="CC53" s="4">
        <f t="shared" si="15"/>
        <v>3.2073589379999996</v>
      </c>
      <c r="CE53" s="4">
        <f t="shared" si="16"/>
        <v>15194.848498026118</v>
      </c>
      <c r="CF53" s="4">
        <f t="shared" si="17"/>
        <v>4075.6821852303897</v>
      </c>
      <c r="CG53" s="4">
        <f t="shared" si="18"/>
        <v>32.18409879867</v>
      </c>
      <c r="CH53" s="4">
        <f t="shared" si="19"/>
        <v>1950.2783981180639</v>
      </c>
    </row>
    <row r="54" spans="1:86">
      <c r="A54" s="2">
        <v>42440</v>
      </c>
      <c r="B54" s="32">
        <v>0.5708499768518519</v>
      </c>
      <c r="C54" s="4">
        <v>8.1829999999999998</v>
      </c>
      <c r="D54" s="4">
        <v>4.3741000000000003</v>
      </c>
      <c r="E54" s="4" t="s">
        <v>155</v>
      </c>
      <c r="F54" s="4">
        <v>43740.503412999999</v>
      </c>
      <c r="G54" s="4">
        <v>171.4</v>
      </c>
      <c r="H54" s="4">
        <v>28.6</v>
      </c>
      <c r="I54" s="4">
        <v>29767.7</v>
      </c>
      <c r="K54" s="4">
        <v>4.3</v>
      </c>
      <c r="L54" s="4">
        <v>2052</v>
      </c>
      <c r="M54" s="4">
        <v>0.85650000000000004</v>
      </c>
      <c r="N54" s="4">
        <v>7.0090000000000003</v>
      </c>
      <c r="O54" s="4">
        <v>3.7465999999999999</v>
      </c>
      <c r="P54" s="4">
        <v>146.7757</v>
      </c>
      <c r="Q54" s="4">
        <v>24.462700000000002</v>
      </c>
      <c r="R54" s="4">
        <v>171.2</v>
      </c>
      <c r="S54" s="4">
        <v>118.72199999999999</v>
      </c>
      <c r="T54" s="4">
        <v>19.787099999999999</v>
      </c>
      <c r="U54" s="4">
        <v>138.5</v>
      </c>
      <c r="V54" s="4">
        <v>29767.653399999999</v>
      </c>
      <c r="Y54" s="4">
        <v>1757.6369999999999</v>
      </c>
      <c r="Z54" s="4">
        <v>0</v>
      </c>
      <c r="AA54" s="4">
        <v>3.6831999999999998</v>
      </c>
      <c r="AB54" s="4" t="s">
        <v>384</v>
      </c>
      <c r="AC54" s="4">
        <v>0</v>
      </c>
      <c r="AD54" s="4">
        <v>11.8</v>
      </c>
      <c r="AE54" s="4">
        <v>851</v>
      </c>
      <c r="AF54" s="4">
        <v>874</v>
      </c>
      <c r="AG54" s="4">
        <v>886</v>
      </c>
      <c r="AH54" s="4">
        <v>52</v>
      </c>
      <c r="AI54" s="4">
        <v>24.72</v>
      </c>
      <c r="AJ54" s="4">
        <v>0.56999999999999995</v>
      </c>
      <c r="AK54" s="4">
        <v>987</v>
      </c>
      <c r="AL54" s="4">
        <v>8</v>
      </c>
      <c r="AM54" s="4">
        <v>0</v>
      </c>
      <c r="AN54" s="4">
        <v>32</v>
      </c>
      <c r="AO54" s="4">
        <v>191</v>
      </c>
      <c r="AP54" s="4">
        <v>190</v>
      </c>
      <c r="AQ54" s="4">
        <v>3.1</v>
      </c>
      <c r="AR54" s="4">
        <v>195</v>
      </c>
      <c r="AS54" s="4" t="s">
        <v>155</v>
      </c>
      <c r="AT54" s="4">
        <v>2</v>
      </c>
      <c r="AU54" s="5">
        <v>0.77900462962962969</v>
      </c>
      <c r="AV54" s="4">
        <v>47.160888999999997</v>
      </c>
      <c r="AW54" s="4">
        <v>-88.483926999999994</v>
      </c>
      <c r="AX54" s="4">
        <v>314</v>
      </c>
      <c r="AY54" s="4">
        <v>35.700000000000003</v>
      </c>
      <c r="AZ54" s="4">
        <v>12</v>
      </c>
      <c r="BA54" s="4">
        <v>9</v>
      </c>
      <c r="BB54" s="4" t="s">
        <v>430</v>
      </c>
      <c r="BC54" s="4">
        <v>1.524376</v>
      </c>
      <c r="BD54" s="4">
        <v>1.5731269999999999</v>
      </c>
      <c r="BE54" s="4">
        <v>2.7487509999999999</v>
      </c>
      <c r="BF54" s="4">
        <v>14.063000000000001</v>
      </c>
      <c r="BG54" s="4">
        <v>12.61</v>
      </c>
      <c r="BH54" s="4">
        <v>0.9</v>
      </c>
      <c r="BI54" s="4">
        <v>16.748000000000001</v>
      </c>
      <c r="BJ54" s="4">
        <v>1547.6469999999999</v>
      </c>
      <c r="BK54" s="4">
        <v>526.53899999999999</v>
      </c>
      <c r="BL54" s="4">
        <v>3.3940000000000001</v>
      </c>
      <c r="BM54" s="4">
        <v>0.56599999999999995</v>
      </c>
      <c r="BN54" s="4">
        <v>3.96</v>
      </c>
      <c r="BO54" s="4">
        <v>2.7450000000000001</v>
      </c>
      <c r="BP54" s="4">
        <v>0.45800000000000002</v>
      </c>
      <c r="BQ54" s="4">
        <v>3.2029999999999998</v>
      </c>
      <c r="BR54" s="4">
        <v>217.34970000000001</v>
      </c>
      <c r="BU54" s="4">
        <v>77.001000000000005</v>
      </c>
      <c r="BW54" s="4">
        <v>591.34</v>
      </c>
      <c r="BX54" s="4">
        <v>0.50245399999999996</v>
      </c>
      <c r="BY54" s="4">
        <v>-5</v>
      </c>
      <c r="BZ54" s="4">
        <v>1.1174329999999999</v>
      </c>
      <c r="CA54" s="4">
        <v>12.27872</v>
      </c>
      <c r="CB54" s="4">
        <v>22.572147000000001</v>
      </c>
      <c r="CC54" s="4">
        <f t="shared" si="15"/>
        <v>3.2440378239999998</v>
      </c>
      <c r="CE54" s="4">
        <f t="shared" si="16"/>
        <v>14195.333756364478</v>
      </c>
      <c r="CF54" s="4">
        <f t="shared" si="17"/>
        <v>4829.5230377097596</v>
      </c>
      <c r="CG54" s="4">
        <f t="shared" si="18"/>
        <v>29.378568899519998</v>
      </c>
      <c r="CH54" s="4">
        <f t="shared" si="19"/>
        <v>1993.5757529628481</v>
      </c>
    </row>
    <row r="55" spans="1:86">
      <c r="A55" s="2">
        <v>42440</v>
      </c>
      <c r="B55" s="32">
        <v>0.57086155092592594</v>
      </c>
      <c r="C55" s="4">
        <v>7.8840000000000003</v>
      </c>
      <c r="D55" s="4">
        <v>4.7127999999999997</v>
      </c>
      <c r="E55" s="4" t="s">
        <v>155</v>
      </c>
      <c r="F55" s="4">
        <v>47127.875426999999</v>
      </c>
      <c r="G55" s="4">
        <v>135.30000000000001</v>
      </c>
      <c r="H55" s="4">
        <v>30.3</v>
      </c>
      <c r="I55" s="4">
        <v>41354.800000000003</v>
      </c>
      <c r="K55" s="4">
        <v>4.2</v>
      </c>
      <c r="L55" s="4">
        <v>2052</v>
      </c>
      <c r="M55" s="4">
        <v>0.84379999999999999</v>
      </c>
      <c r="N55" s="4">
        <v>6.6531000000000002</v>
      </c>
      <c r="O55" s="4">
        <v>3.9767999999999999</v>
      </c>
      <c r="P55" s="4">
        <v>114.1375</v>
      </c>
      <c r="Q55" s="4">
        <v>25.598600000000001</v>
      </c>
      <c r="R55" s="4">
        <v>139.69999999999999</v>
      </c>
      <c r="S55" s="4">
        <v>92.322100000000006</v>
      </c>
      <c r="T55" s="4">
        <v>20.7058</v>
      </c>
      <c r="U55" s="4">
        <v>113</v>
      </c>
      <c r="V55" s="4">
        <v>41354.781799999997</v>
      </c>
      <c r="Y55" s="4">
        <v>1731.537</v>
      </c>
      <c r="Z55" s="4">
        <v>0</v>
      </c>
      <c r="AA55" s="4">
        <v>3.5440999999999998</v>
      </c>
      <c r="AB55" s="4" t="s">
        <v>384</v>
      </c>
      <c r="AC55" s="4">
        <v>0</v>
      </c>
      <c r="AD55" s="4">
        <v>11.9</v>
      </c>
      <c r="AE55" s="4">
        <v>851</v>
      </c>
      <c r="AF55" s="4">
        <v>875</v>
      </c>
      <c r="AG55" s="4">
        <v>887</v>
      </c>
      <c r="AH55" s="4">
        <v>52</v>
      </c>
      <c r="AI55" s="4">
        <v>24.72</v>
      </c>
      <c r="AJ55" s="4">
        <v>0.56999999999999995</v>
      </c>
      <c r="AK55" s="4">
        <v>987</v>
      </c>
      <c r="AL55" s="4">
        <v>8</v>
      </c>
      <c r="AM55" s="4">
        <v>0</v>
      </c>
      <c r="AN55" s="4">
        <v>32</v>
      </c>
      <c r="AO55" s="4">
        <v>191.4</v>
      </c>
      <c r="AP55" s="4">
        <v>190</v>
      </c>
      <c r="AQ55" s="4">
        <v>3.2</v>
      </c>
      <c r="AR55" s="4">
        <v>195</v>
      </c>
      <c r="AS55" s="4" t="s">
        <v>155</v>
      </c>
      <c r="AT55" s="4">
        <v>2</v>
      </c>
      <c r="AU55" s="5">
        <v>0.77901620370370372</v>
      </c>
      <c r="AV55" s="4">
        <v>47.161036000000003</v>
      </c>
      <c r="AW55" s="4">
        <v>-88.483895000000004</v>
      </c>
      <c r="AX55" s="4">
        <v>314.60000000000002</v>
      </c>
      <c r="AY55" s="4">
        <v>36.299999999999997</v>
      </c>
      <c r="AZ55" s="4">
        <v>12</v>
      </c>
      <c r="BA55" s="4">
        <v>9</v>
      </c>
      <c r="BB55" s="4" t="s">
        <v>430</v>
      </c>
      <c r="BC55" s="4">
        <v>1.4543459999999999</v>
      </c>
      <c r="BD55" s="4">
        <v>1.7757240000000001</v>
      </c>
      <c r="BE55" s="4">
        <v>2.6572429999999998</v>
      </c>
      <c r="BF55" s="4">
        <v>14.063000000000001</v>
      </c>
      <c r="BG55" s="4">
        <v>11.52</v>
      </c>
      <c r="BH55" s="4">
        <v>0.82</v>
      </c>
      <c r="BI55" s="4">
        <v>18.507000000000001</v>
      </c>
      <c r="BJ55" s="4">
        <v>1366.01</v>
      </c>
      <c r="BK55" s="4">
        <v>519.68399999999997</v>
      </c>
      <c r="BL55" s="4">
        <v>2.4540000000000002</v>
      </c>
      <c r="BM55" s="4">
        <v>0.55000000000000004</v>
      </c>
      <c r="BN55" s="4">
        <v>3.0049999999999999</v>
      </c>
      <c r="BO55" s="4">
        <v>1.9850000000000001</v>
      </c>
      <c r="BP55" s="4">
        <v>0.44500000000000001</v>
      </c>
      <c r="BQ55" s="4">
        <v>2.4300000000000002</v>
      </c>
      <c r="BR55" s="4">
        <v>280.77069999999998</v>
      </c>
      <c r="BU55" s="4">
        <v>70.536000000000001</v>
      </c>
      <c r="BW55" s="4">
        <v>529.09299999999996</v>
      </c>
      <c r="BX55" s="4">
        <v>0.51274200000000003</v>
      </c>
      <c r="BY55" s="4">
        <v>-5</v>
      </c>
      <c r="BZ55" s="4">
        <v>1.1167009999999999</v>
      </c>
      <c r="CA55" s="4">
        <v>12.530132999999999</v>
      </c>
      <c r="CB55" s="4">
        <v>22.557359999999999</v>
      </c>
      <c r="CC55" s="4">
        <f t="shared" si="15"/>
        <v>3.3104611385999996</v>
      </c>
      <c r="CE55" s="4">
        <f t="shared" si="16"/>
        <v>12785.866373559509</v>
      </c>
      <c r="CF55" s="4">
        <f t="shared" si="17"/>
        <v>4864.2470995650838</v>
      </c>
      <c r="CG55" s="4">
        <f t="shared" si="18"/>
        <v>22.74482272293</v>
      </c>
      <c r="CH55" s="4">
        <f t="shared" si="19"/>
        <v>2628.0163774868156</v>
      </c>
    </row>
    <row r="56" spans="1:86">
      <c r="A56" s="2">
        <v>42440</v>
      </c>
      <c r="B56" s="32">
        <v>0.57087312499999998</v>
      </c>
      <c r="C56" s="4">
        <v>8.2289999999999992</v>
      </c>
      <c r="D56" s="4">
        <v>4.4960000000000004</v>
      </c>
      <c r="E56" s="4" t="s">
        <v>155</v>
      </c>
      <c r="F56" s="4">
        <v>44960.476190000001</v>
      </c>
      <c r="G56" s="4">
        <v>97.5</v>
      </c>
      <c r="H56" s="4">
        <v>38.700000000000003</v>
      </c>
      <c r="I56" s="4">
        <v>40688.400000000001</v>
      </c>
      <c r="K56" s="4">
        <v>4.99</v>
      </c>
      <c r="L56" s="4">
        <v>2052</v>
      </c>
      <c r="M56" s="4">
        <v>0.84389999999999998</v>
      </c>
      <c r="N56" s="4">
        <v>6.9448999999999996</v>
      </c>
      <c r="O56" s="4">
        <v>3.7942999999999998</v>
      </c>
      <c r="P56" s="4">
        <v>82.319400000000002</v>
      </c>
      <c r="Q56" s="4">
        <v>32.659500000000001</v>
      </c>
      <c r="R56" s="4">
        <v>115</v>
      </c>
      <c r="S56" s="4">
        <v>66.585400000000007</v>
      </c>
      <c r="T56" s="4">
        <v>26.417200000000001</v>
      </c>
      <c r="U56" s="4">
        <v>93</v>
      </c>
      <c r="V56" s="4">
        <v>40688.398500000003</v>
      </c>
      <c r="Y56" s="4">
        <v>1731.732</v>
      </c>
      <c r="Z56" s="4">
        <v>0</v>
      </c>
      <c r="AA56" s="4">
        <v>4.2102000000000004</v>
      </c>
      <c r="AB56" s="4" t="s">
        <v>384</v>
      </c>
      <c r="AC56" s="4">
        <v>0</v>
      </c>
      <c r="AD56" s="4">
        <v>11.8</v>
      </c>
      <c r="AE56" s="4">
        <v>850</v>
      </c>
      <c r="AF56" s="4">
        <v>876</v>
      </c>
      <c r="AG56" s="4">
        <v>887</v>
      </c>
      <c r="AH56" s="4">
        <v>52</v>
      </c>
      <c r="AI56" s="4">
        <v>24.72</v>
      </c>
      <c r="AJ56" s="4">
        <v>0.56999999999999995</v>
      </c>
      <c r="AK56" s="4">
        <v>987</v>
      </c>
      <c r="AL56" s="4">
        <v>8</v>
      </c>
      <c r="AM56" s="4">
        <v>0</v>
      </c>
      <c r="AN56" s="4">
        <v>32</v>
      </c>
      <c r="AO56" s="4">
        <v>191.6</v>
      </c>
      <c r="AP56" s="4">
        <v>190</v>
      </c>
      <c r="AQ56" s="4">
        <v>3.3</v>
      </c>
      <c r="AR56" s="4">
        <v>195</v>
      </c>
      <c r="AS56" s="4" t="s">
        <v>155</v>
      </c>
      <c r="AT56" s="4">
        <v>2</v>
      </c>
      <c r="AU56" s="5">
        <v>0.77902777777777776</v>
      </c>
      <c r="AV56" s="4">
        <v>47.161183999999999</v>
      </c>
      <c r="AW56" s="4">
        <v>-88.483867000000004</v>
      </c>
      <c r="AX56" s="4">
        <v>314.89999999999998</v>
      </c>
      <c r="AY56" s="4">
        <v>37.1</v>
      </c>
      <c r="AZ56" s="4">
        <v>12</v>
      </c>
      <c r="BA56" s="4">
        <v>9</v>
      </c>
      <c r="BB56" s="4" t="s">
        <v>430</v>
      </c>
      <c r="BC56" s="4">
        <v>1.024176</v>
      </c>
      <c r="BD56" s="4">
        <v>1.7483519999999999</v>
      </c>
      <c r="BE56" s="4">
        <v>1.9725269999999999</v>
      </c>
      <c r="BF56" s="4">
        <v>14.063000000000001</v>
      </c>
      <c r="BG56" s="4">
        <v>11.53</v>
      </c>
      <c r="BH56" s="4">
        <v>0.82</v>
      </c>
      <c r="BI56" s="4">
        <v>18.494</v>
      </c>
      <c r="BJ56" s="4">
        <v>1421.807</v>
      </c>
      <c r="BK56" s="4">
        <v>494.40600000000001</v>
      </c>
      <c r="BL56" s="4">
        <v>1.7649999999999999</v>
      </c>
      <c r="BM56" s="4">
        <v>0.7</v>
      </c>
      <c r="BN56" s="4">
        <v>2.4649999999999999</v>
      </c>
      <c r="BO56" s="4">
        <v>1.4279999999999999</v>
      </c>
      <c r="BP56" s="4">
        <v>0.56599999999999995</v>
      </c>
      <c r="BQ56" s="4">
        <v>1.994</v>
      </c>
      <c r="BR56" s="4">
        <v>275.4479</v>
      </c>
      <c r="BU56" s="4">
        <v>70.34</v>
      </c>
      <c r="BW56" s="4">
        <v>626.71299999999997</v>
      </c>
      <c r="BX56" s="4">
        <v>0.46942200000000001</v>
      </c>
      <c r="BY56" s="4">
        <v>-5</v>
      </c>
      <c r="BZ56" s="4">
        <v>1.1137010000000001</v>
      </c>
      <c r="CA56" s="4">
        <v>11.471500000000001</v>
      </c>
      <c r="CB56" s="4">
        <v>22.496759999999998</v>
      </c>
      <c r="CC56" s="4">
        <f t="shared" si="15"/>
        <v>3.0307702999999999</v>
      </c>
      <c r="CE56" s="4">
        <f t="shared" si="16"/>
        <v>12183.763473373501</v>
      </c>
      <c r="CF56" s="4">
        <f t="shared" si="17"/>
        <v>4236.669086463</v>
      </c>
      <c r="CG56" s="4">
        <f t="shared" si="18"/>
        <v>17.087005737000002</v>
      </c>
      <c r="CH56" s="4">
        <f t="shared" si="19"/>
        <v>2360.3710368829502</v>
      </c>
    </row>
    <row r="57" spans="1:86">
      <c r="A57" s="2">
        <v>42440</v>
      </c>
      <c r="B57" s="32">
        <v>0.57088469907407402</v>
      </c>
      <c r="C57" s="4">
        <v>8.8119999999999994</v>
      </c>
      <c r="D57" s="4">
        <v>4.1158999999999999</v>
      </c>
      <c r="E57" s="4" t="s">
        <v>155</v>
      </c>
      <c r="F57" s="4">
        <v>41159.455446</v>
      </c>
      <c r="G57" s="4">
        <v>94.3</v>
      </c>
      <c r="H57" s="4">
        <v>33.6</v>
      </c>
      <c r="I57" s="4">
        <v>35501.599999999999</v>
      </c>
      <c r="K57" s="4">
        <v>5.34</v>
      </c>
      <c r="L57" s="4">
        <v>2052</v>
      </c>
      <c r="M57" s="4">
        <v>0.84830000000000005</v>
      </c>
      <c r="N57" s="4">
        <v>7.4752000000000001</v>
      </c>
      <c r="O57" s="4">
        <v>3.4914999999999998</v>
      </c>
      <c r="P57" s="4">
        <v>79.961500000000001</v>
      </c>
      <c r="Q57" s="4">
        <v>28.514600000000002</v>
      </c>
      <c r="R57" s="4">
        <v>108.5</v>
      </c>
      <c r="S57" s="4">
        <v>64.678200000000004</v>
      </c>
      <c r="T57" s="4">
        <v>23.064499999999999</v>
      </c>
      <c r="U57" s="4">
        <v>87.7</v>
      </c>
      <c r="V57" s="4">
        <v>35501.559000000001</v>
      </c>
      <c r="Y57" s="4">
        <v>1740.662</v>
      </c>
      <c r="Z57" s="4">
        <v>0</v>
      </c>
      <c r="AA57" s="4">
        <v>4.5255999999999998</v>
      </c>
      <c r="AB57" s="4" t="s">
        <v>384</v>
      </c>
      <c r="AC57" s="4">
        <v>0</v>
      </c>
      <c r="AD57" s="4">
        <v>11.8</v>
      </c>
      <c r="AE57" s="4">
        <v>851</v>
      </c>
      <c r="AF57" s="4">
        <v>876</v>
      </c>
      <c r="AG57" s="4">
        <v>886</v>
      </c>
      <c r="AH57" s="4">
        <v>52</v>
      </c>
      <c r="AI57" s="4">
        <v>24.72</v>
      </c>
      <c r="AJ57" s="4">
        <v>0.56999999999999995</v>
      </c>
      <c r="AK57" s="4">
        <v>987</v>
      </c>
      <c r="AL57" s="4">
        <v>8</v>
      </c>
      <c r="AM57" s="4">
        <v>0</v>
      </c>
      <c r="AN57" s="4">
        <v>32</v>
      </c>
      <c r="AO57" s="4">
        <v>191</v>
      </c>
      <c r="AP57" s="4">
        <v>190</v>
      </c>
      <c r="AQ57" s="4">
        <v>3.2</v>
      </c>
      <c r="AR57" s="4">
        <v>195</v>
      </c>
      <c r="AS57" s="4" t="s">
        <v>155</v>
      </c>
      <c r="AT57" s="4">
        <v>2</v>
      </c>
      <c r="AU57" s="5">
        <v>0.7790393518518518</v>
      </c>
      <c r="AV57" s="4">
        <v>47.161332999999999</v>
      </c>
      <c r="AW57" s="4">
        <v>-88.483857</v>
      </c>
      <c r="AX57" s="4">
        <v>315</v>
      </c>
      <c r="AY57" s="4">
        <v>36.9</v>
      </c>
      <c r="AZ57" s="4">
        <v>12</v>
      </c>
      <c r="BA57" s="4">
        <v>9</v>
      </c>
      <c r="BB57" s="4" t="s">
        <v>430</v>
      </c>
      <c r="BC57" s="4">
        <v>1.1000000000000001</v>
      </c>
      <c r="BD57" s="4">
        <v>1.683317</v>
      </c>
      <c r="BE57" s="4">
        <v>2.1518480000000002</v>
      </c>
      <c r="BF57" s="4">
        <v>14.063000000000001</v>
      </c>
      <c r="BG57" s="4">
        <v>11.88</v>
      </c>
      <c r="BH57" s="4">
        <v>0.84</v>
      </c>
      <c r="BI57" s="4">
        <v>17.885999999999999</v>
      </c>
      <c r="BJ57" s="4">
        <v>1561.162</v>
      </c>
      <c r="BK57" s="4">
        <v>464.09699999999998</v>
      </c>
      <c r="BL57" s="4">
        <v>1.7490000000000001</v>
      </c>
      <c r="BM57" s="4">
        <v>0.624</v>
      </c>
      <c r="BN57" s="4">
        <v>2.3719999999999999</v>
      </c>
      <c r="BO57" s="4">
        <v>1.415</v>
      </c>
      <c r="BP57" s="4">
        <v>0.504</v>
      </c>
      <c r="BQ57" s="4">
        <v>1.919</v>
      </c>
      <c r="BR57" s="4">
        <v>245.17099999999999</v>
      </c>
      <c r="BU57" s="4">
        <v>72.125</v>
      </c>
      <c r="BW57" s="4">
        <v>687.23199999999997</v>
      </c>
      <c r="BX57" s="4">
        <v>0.420742</v>
      </c>
      <c r="BY57" s="4">
        <v>-5</v>
      </c>
      <c r="BZ57" s="4">
        <v>1.1128659999999999</v>
      </c>
      <c r="CA57" s="4">
        <v>10.281883000000001</v>
      </c>
      <c r="CB57" s="4">
        <v>22.479893000000001</v>
      </c>
      <c r="CC57" s="4">
        <f t="shared" si="15"/>
        <v>2.7164734886000002</v>
      </c>
      <c r="CE57" s="4">
        <f t="shared" si="16"/>
        <v>11990.608715950364</v>
      </c>
      <c r="CF57" s="4">
        <f t="shared" si="17"/>
        <v>3564.5279178242972</v>
      </c>
      <c r="CG57" s="4">
        <f t="shared" si="18"/>
        <v>14.739007307319001</v>
      </c>
      <c r="CH57" s="4">
        <f t="shared" si="19"/>
        <v>1883.0521941337709</v>
      </c>
    </row>
    <row r="58" spans="1:86">
      <c r="A58" s="2">
        <v>42440</v>
      </c>
      <c r="B58" s="32">
        <v>0.57089627314814817</v>
      </c>
      <c r="C58" s="4">
        <v>8.8420000000000005</v>
      </c>
      <c r="D58" s="4">
        <v>4.0350999999999999</v>
      </c>
      <c r="E58" s="4" t="s">
        <v>155</v>
      </c>
      <c r="F58" s="4">
        <v>40351.071136999999</v>
      </c>
      <c r="G58" s="4">
        <v>97.6</v>
      </c>
      <c r="H58" s="4">
        <v>27.7</v>
      </c>
      <c r="I58" s="4">
        <v>31819.4</v>
      </c>
      <c r="K58" s="4">
        <v>4.75</v>
      </c>
      <c r="L58" s="4">
        <v>2052</v>
      </c>
      <c r="M58" s="4">
        <v>0.85250000000000004</v>
      </c>
      <c r="N58" s="4">
        <v>7.5376000000000003</v>
      </c>
      <c r="O58" s="4">
        <v>3.4399000000000002</v>
      </c>
      <c r="P58" s="4">
        <v>83.209699999999998</v>
      </c>
      <c r="Q58" s="4">
        <v>23.582999999999998</v>
      </c>
      <c r="R58" s="4">
        <v>106.8</v>
      </c>
      <c r="S58" s="4">
        <v>67.305499999999995</v>
      </c>
      <c r="T58" s="4">
        <v>19.075500000000002</v>
      </c>
      <c r="U58" s="4">
        <v>86.4</v>
      </c>
      <c r="V58" s="4">
        <v>31819.4303</v>
      </c>
      <c r="Y58" s="4">
        <v>1749.306</v>
      </c>
      <c r="Z58" s="4">
        <v>0</v>
      </c>
      <c r="AA58" s="4">
        <v>4.0495000000000001</v>
      </c>
      <c r="AB58" s="4" t="s">
        <v>384</v>
      </c>
      <c r="AC58" s="4">
        <v>0</v>
      </c>
      <c r="AD58" s="4">
        <v>11.9</v>
      </c>
      <c r="AE58" s="4">
        <v>851</v>
      </c>
      <c r="AF58" s="4">
        <v>876</v>
      </c>
      <c r="AG58" s="4">
        <v>887</v>
      </c>
      <c r="AH58" s="4">
        <v>52</v>
      </c>
      <c r="AI58" s="4">
        <v>24.72</v>
      </c>
      <c r="AJ58" s="4">
        <v>0.56999999999999995</v>
      </c>
      <c r="AK58" s="4">
        <v>987</v>
      </c>
      <c r="AL58" s="4">
        <v>8</v>
      </c>
      <c r="AM58" s="4">
        <v>0</v>
      </c>
      <c r="AN58" s="4">
        <v>32</v>
      </c>
      <c r="AO58" s="4">
        <v>191</v>
      </c>
      <c r="AP58" s="4">
        <v>190</v>
      </c>
      <c r="AQ58" s="4">
        <v>3.1</v>
      </c>
      <c r="AR58" s="4">
        <v>195</v>
      </c>
      <c r="AS58" s="4" t="s">
        <v>155</v>
      </c>
      <c r="AT58" s="4">
        <v>2</v>
      </c>
      <c r="AU58" s="5">
        <v>0.77905092592592595</v>
      </c>
      <c r="AV58" s="4">
        <v>47.161476</v>
      </c>
      <c r="AW58" s="4">
        <v>-88.483849000000006</v>
      </c>
      <c r="AX58" s="4">
        <v>315.2</v>
      </c>
      <c r="AY58" s="4">
        <v>36.4</v>
      </c>
      <c r="AZ58" s="4">
        <v>12</v>
      </c>
      <c r="BA58" s="4">
        <v>9</v>
      </c>
      <c r="BB58" s="4" t="s">
        <v>430</v>
      </c>
      <c r="BC58" s="4">
        <v>1.1000000000000001</v>
      </c>
      <c r="BD58" s="4">
        <v>1</v>
      </c>
      <c r="BE58" s="4">
        <v>2</v>
      </c>
      <c r="BF58" s="4">
        <v>14.063000000000001</v>
      </c>
      <c r="BG58" s="4">
        <v>12.25</v>
      </c>
      <c r="BH58" s="4">
        <v>0.87</v>
      </c>
      <c r="BI58" s="4">
        <v>17.303999999999998</v>
      </c>
      <c r="BJ58" s="4">
        <v>1614.0340000000001</v>
      </c>
      <c r="BK58" s="4">
        <v>468.81700000000001</v>
      </c>
      <c r="BL58" s="4">
        <v>1.8660000000000001</v>
      </c>
      <c r="BM58" s="4">
        <v>0.52900000000000003</v>
      </c>
      <c r="BN58" s="4">
        <v>2.395</v>
      </c>
      <c r="BO58" s="4">
        <v>1.5089999999999999</v>
      </c>
      <c r="BP58" s="4">
        <v>0.42799999999999999</v>
      </c>
      <c r="BQ58" s="4">
        <v>1.9370000000000001</v>
      </c>
      <c r="BR58" s="4">
        <v>225.30510000000001</v>
      </c>
      <c r="BU58" s="4">
        <v>74.317999999999998</v>
      </c>
      <c r="BW58" s="4">
        <v>630.5</v>
      </c>
      <c r="BX58" s="4">
        <v>0.41509299999999999</v>
      </c>
      <c r="BY58" s="4">
        <v>-5</v>
      </c>
      <c r="BZ58" s="4">
        <v>1.1109690000000001</v>
      </c>
      <c r="CA58" s="4">
        <v>10.143834999999999</v>
      </c>
      <c r="CB58" s="4">
        <v>22.441573999999999</v>
      </c>
      <c r="CC58" s="4">
        <f t="shared" si="15"/>
        <v>2.6800012069999997</v>
      </c>
      <c r="CE58" s="4">
        <f t="shared" si="16"/>
        <v>12230.253451551329</v>
      </c>
      <c r="CF58" s="4">
        <f t="shared" si="17"/>
        <v>3552.4349130166652</v>
      </c>
      <c r="CG58" s="4">
        <f t="shared" si="18"/>
        <v>14.677510471065</v>
      </c>
      <c r="CH58" s="4">
        <f t="shared" si="19"/>
        <v>1707.2369460166994</v>
      </c>
    </row>
    <row r="59" spans="1:86">
      <c r="A59" s="2">
        <v>42440</v>
      </c>
      <c r="B59" s="32">
        <v>0.57090784722222221</v>
      </c>
      <c r="C59" s="4">
        <v>9.0519999999999996</v>
      </c>
      <c r="D59" s="4">
        <v>4.1695000000000002</v>
      </c>
      <c r="E59" s="4" t="s">
        <v>155</v>
      </c>
      <c r="F59" s="4">
        <v>41695.063829999999</v>
      </c>
      <c r="G59" s="4">
        <v>110.5</v>
      </c>
      <c r="H59" s="4">
        <v>20.5</v>
      </c>
      <c r="I59" s="4">
        <v>31996.7</v>
      </c>
      <c r="K59" s="4">
        <v>4.4400000000000004</v>
      </c>
      <c r="L59" s="4">
        <v>2052</v>
      </c>
      <c r="M59" s="4">
        <v>0.84930000000000005</v>
      </c>
      <c r="N59" s="4">
        <v>7.6879</v>
      </c>
      <c r="O59" s="4">
        <v>3.5413000000000001</v>
      </c>
      <c r="P59" s="4">
        <v>93.837000000000003</v>
      </c>
      <c r="Q59" s="4">
        <v>17.4422</v>
      </c>
      <c r="R59" s="4">
        <v>111.3</v>
      </c>
      <c r="S59" s="4">
        <v>75.901700000000005</v>
      </c>
      <c r="T59" s="4">
        <v>14.1084</v>
      </c>
      <c r="U59" s="4">
        <v>90</v>
      </c>
      <c r="V59" s="4">
        <v>31996.7</v>
      </c>
      <c r="Y59" s="4">
        <v>1742.825</v>
      </c>
      <c r="Z59" s="4">
        <v>0</v>
      </c>
      <c r="AA59" s="4">
        <v>3.7671000000000001</v>
      </c>
      <c r="AB59" s="4" t="s">
        <v>384</v>
      </c>
      <c r="AC59" s="4">
        <v>0</v>
      </c>
      <c r="AD59" s="4">
        <v>11.8</v>
      </c>
      <c r="AE59" s="4">
        <v>851</v>
      </c>
      <c r="AF59" s="4">
        <v>875</v>
      </c>
      <c r="AG59" s="4">
        <v>887</v>
      </c>
      <c r="AH59" s="4">
        <v>52</v>
      </c>
      <c r="AI59" s="4">
        <v>24.72</v>
      </c>
      <c r="AJ59" s="4">
        <v>0.56999999999999995</v>
      </c>
      <c r="AK59" s="4">
        <v>987</v>
      </c>
      <c r="AL59" s="4">
        <v>8</v>
      </c>
      <c r="AM59" s="4">
        <v>0</v>
      </c>
      <c r="AN59" s="4">
        <v>32</v>
      </c>
      <c r="AO59" s="4">
        <v>191</v>
      </c>
      <c r="AP59" s="4">
        <v>190</v>
      </c>
      <c r="AQ59" s="4">
        <v>3</v>
      </c>
      <c r="AR59" s="4">
        <v>195</v>
      </c>
      <c r="AS59" s="4" t="s">
        <v>155</v>
      </c>
      <c r="AT59" s="4">
        <v>2</v>
      </c>
      <c r="AU59" s="5">
        <v>0.7790625000000001</v>
      </c>
      <c r="AV59" s="4">
        <v>47.161608000000001</v>
      </c>
      <c r="AW59" s="4">
        <v>-88.483877000000007</v>
      </c>
      <c r="AX59" s="4">
        <v>315.39999999999998</v>
      </c>
      <c r="AY59" s="4">
        <v>35</v>
      </c>
      <c r="AZ59" s="4">
        <v>12</v>
      </c>
      <c r="BA59" s="4">
        <v>9</v>
      </c>
      <c r="BB59" s="4" t="s">
        <v>430</v>
      </c>
      <c r="BC59" s="4">
        <v>1.1000000000000001</v>
      </c>
      <c r="BD59" s="4">
        <v>1</v>
      </c>
      <c r="BE59" s="4">
        <v>2</v>
      </c>
      <c r="BF59" s="4">
        <v>14.063000000000001</v>
      </c>
      <c r="BG59" s="4">
        <v>11.98</v>
      </c>
      <c r="BH59" s="4">
        <v>0.85</v>
      </c>
      <c r="BI59" s="4">
        <v>17.739999999999998</v>
      </c>
      <c r="BJ59" s="4">
        <v>1615.3920000000001</v>
      </c>
      <c r="BK59" s="4">
        <v>473.59899999999999</v>
      </c>
      <c r="BL59" s="4">
        <v>2.0649999999999999</v>
      </c>
      <c r="BM59" s="4">
        <v>0.38400000000000001</v>
      </c>
      <c r="BN59" s="4">
        <v>2.4489999999999998</v>
      </c>
      <c r="BO59" s="4">
        <v>1.67</v>
      </c>
      <c r="BP59" s="4">
        <v>0.31</v>
      </c>
      <c r="BQ59" s="4">
        <v>1.9810000000000001</v>
      </c>
      <c r="BR59" s="4">
        <v>222.31790000000001</v>
      </c>
      <c r="BU59" s="4">
        <v>72.656000000000006</v>
      </c>
      <c r="BW59" s="4">
        <v>575.55100000000004</v>
      </c>
      <c r="BX59" s="4">
        <v>0.44042300000000001</v>
      </c>
      <c r="BY59" s="4">
        <v>-5</v>
      </c>
      <c r="BZ59" s="4">
        <v>1.1074329999999999</v>
      </c>
      <c r="CA59" s="4">
        <v>10.762836999999999</v>
      </c>
      <c r="CB59" s="4">
        <v>22.370146999999999</v>
      </c>
      <c r="CC59" s="4">
        <f t="shared" si="15"/>
        <v>2.8435415353999995</v>
      </c>
      <c r="CE59" s="4">
        <f t="shared" si="16"/>
        <v>12987.491987966689</v>
      </c>
      <c r="CF59" s="4">
        <f t="shared" si="17"/>
        <v>3807.6598237511612</v>
      </c>
      <c r="CG59" s="4">
        <f t="shared" si="18"/>
        <v>15.926921532459</v>
      </c>
      <c r="CH59" s="4">
        <f t="shared" si="19"/>
        <v>1787.4001759520779</v>
      </c>
    </row>
    <row r="60" spans="1:86">
      <c r="A60" s="2">
        <v>42440</v>
      </c>
      <c r="B60" s="32">
        <v>0.57091942129629636</v>
      </c>
      <c r="C60" s="4">
        <v>9.08</v>
      </c>
      <c r="D60" s="4">
        <v>3.8047</v>
      </c>
      <c r="E60" s="4" t="s">
        <v>155</v>
      </c>
      <c r="F60" s="4">
        <v>38046.876533000002</v>
      </c>
      <c r="G60" s="4">
        <v>127.9</v>
      </c>
      <c r="H60" s="4">
        <v>26.1</v>
      </c>
      <c r="I60" s="4">
        <v>30358.3</v>
      </c>
      <c r="K60" s="4">
        <v>4.3</v>
      </c>
      <c r="L60" s="4">
        <v>2052</v>
      </c>
      <c r="M60" s="4">
        <v>0.85429999999999995</v>
      </c>
      <c r="N60" s="4">
        <v>7.7571000000000003</v>
      </c>
      <c r="O60" s="4">
        <v>3.2504</v>
      </c>
      <c r="P60" s="4">
        <v>109.26519999999999</v>
      </c>
      <c r="Q60" s="4">
        <v>22.3002</v>
      </c>
      <c r="R60" s="4">
        <v>131.6</v>
      </c>
      <c r="S60" s="4">
        <v>88.381</v>
      </c>
      <c r="T60" s="4">
        <v>18.0379</v>
      </c>
      <c r="U60" s="4">
        <v>106.4</v>
      </c>
      <c r="V60" s="4">
        <v>30358.321400000001</v>
      </c>
      <c r="Y60" s="4">
        <v>1753.0440000000001</v>
      </c>
      <c r="Z60" s="4">
        <v>0</v>
      </c>
      <c r="AA60" s="4">
        <v>3.6735000000000002</v>
      </c>
      <c r="AB60" s="4" t="s">
        <v>384</v>
      </c>
      <c r="AC60" s="4">
        <v>0</v>
      </c>
      <c r="AD60" s="4">
        <v>11.8</v>
      </c>
      <c r="AE60" s="4">
        <v>851</v>
      </c>
      <c r="AF60" s="4">
        <v>875</v>
      </c>
      <c r="AG60" s="4">
        <v>888</v>
      </c>
      <c r="AH60" s="4">
        <v>52</v>
      </c>
      <c r="AI60" s="4">
        <v>24.72</v>
      </c>
      <c r="AJ60" s="4">
        <v>0.56999999999999995</v>
      </c>
      <c r="AK60" s="4">
        <v>987</v>
      </c>
      <c r="AL60" s="4">
        <v>8</v>
      </c>
      <c r="AM60" s="4">
        <v>0</v>
      </c>
      <c r="AN60" s="4">
        <v>32</v>
      </c>
      <c r="AO60" s="4">
        <v>191</v>
      </c>
      <c r="AP60" s="4">
        <v>190</v>
      </c>
      <c r="AQ60" s="4">
        <v>3.1</v>
      </c>
      <c r="AR60" s="4">
        <v>195</v>
      </c>
      <c r="AS60" s="4" t="s">
        <v>155</v>
      </c>
      <c r="AT60" s="4">
        <v>2</v>
      </c>
      <c r="AU60" s="5">
        <v>0.77907407407407403</v>
      </c>
      <c r="AV60" s="4">
        <v>47.161745000000003</v>
      </c>
      <c r="AW60" s="4">
        <v>-88.483897999999996</v>
      </c>
      <c r="AX60" s="4">
        <v>315.5</v>
      </c>
      <c r="AY60" s="4">
        <v>34.799999999999997</v>
      </c>
      <c r="AZ60" s="4">
        <v>12</v>
      </c>
      <c r="BA60" s="4">
        <v>9</v>
      </c>
      <c r="BB60" s="4" t="s">
        <v>430</v>
      </c>
      <c r="BC60" s="4">
        <v>1.1000000000000001</v>
      </c>
      <c r="BD60" s="4">
        <v>1.024875</v>
      </c>
      <c r="BE60" s="4">
        <v>2</v>
      </c>
      <c r="BF60" s="4">
        <v>14.063000000000001</v>
      </c>
      <c r="BG60" s="4">
        <v>12.41</v>
      </c>
      <c r="BH60" s="4">
        <v>0.88</v>
      </c>
      <c r="BI60" s="4">
        <v>17.053999999999998</v>
      </c>
      <c r="BJ60" s="4">
        <v>1674.82</v>
      </c>
      <c r="BK60" s="4">
        <v>446.661</v>
      </c>
      <c r="BL60" s="4">
        <v>2.4710000000000001</v>
      </c>
      <c r="BM60" s="4">
        <v>0.504</v>
      </c>
      <c r="BN60" s="4">
        <v>2.9750000000000001</v>
      </c>
      <c r="BO60" s="4">
        <v>1.998</v>
      </c>
      <c r="BP60" s="4">
        <v>0.40799999999999997</v>
      </c>
      <c r="BQ60" s="4">
        <v>2.4060000000000001</v>
      </c>
      <c r="BR60" s="4">
        <v>216.74100000000001</v>
      </c>
      <c r="BU60" s="4">
        <v>75.093999999999994</v>
      </c>
      <c r="BW60" s="4">
        <v>576.69899999999996</v>
      </c>
      <c r="BX60" s="4">
        <v>0.474887</v>
      </c>
      <c r="BY60" s="4">
        <v>-5</v>
      </c>
      <c r="BZ60" s="4">
        <v>1.109299</v>
      </c>
      <c r="CA60" s="4">
        <v>11.605051</v>
      </c>
      <c r="CB60" s="4">
        <v>22.40784</v>
      </c>
      <c r="CC60" s="4">
        <f t="shared" si="15"/>
        <v>3.0660544742</v>
      </c>
      <c r="CE60" s="4">
        <f t="shared" si="16"/>
        <v>14518.969522317539</v>
      </c>
      <c r="CF60" s="4">
        <f t="shared" si="17"/>
        <v>3872.0921924791169</v>
      </c>
      <c r="CG60" s="4">
        <f t="shared" si="18"/>
        <v>20.857549271381998</v>
      </c>
      <c r="CH60" s="4">
        <f t="shared" si="19"/>
        <v>1878.9218980168771</v>
      </c>
    </row>
    <row r="61" spans="1:86">
      <c r="A61" s="2">
        <v>42440</v>
      </c>
      <c r="B61" s="32">
        <v>0.5709309953703704</v>
      </c>
      <c r="C61" s="4">
        <v>9.0860000000000003</v>
      </c>
      <c r="D61" s="4">
        <v>4.0115999999999996</v>
      </c>
      <c r="E61" s="4" t="s">
        <v>155</v>
      </c>
      <c r="F61" s="4">
        <v>40115.560098000002</v>
      </c>
      <c r="G61" s="4">
        <v>144.4</v>
      </c>
      <c r="H61" s="4">
        <v>31.7</v>
      </c>
      <c r="I61" s="4">
        <v>28711.5</v>
      </c>
      <c r="K61" s="4">
        <v>4.3</v>
      </c>
      <c r="L61" s="4">
        <v>2052</v>
      </c>
      <c r="M61" s="4">
        <v>0.85389999999999999</v>
      </c>
      <c r="N61" s="4">
        <v>7.7586000000000004</v>
      </c>
      <c r="O61" s="4">
        <v>3.4256000000000002</v>
      </c>
      <c r="P61" s="4">
        <v>123.2786</v>
      </c>
      <c r="Q61" s="4">
        <v>27.100899999999999</v>
      </c>
      <c r="R61" s="4">
        <v>150.4</v>
      </c>
      <c r="S61" s="4">
        <v>99.715999999999994</v>
      </c>
      <c r="T61" s="4">
        <v>21.920999999999999</v>
      </c>
      <c r="U61" s="4">
        <v>121.6</v>
      </c>
      <c r="V61" s="4">
        <v>28711.531800000001</v>
      </c>
      <c r="Y61" s="4">
        <v>1752.2919999999999</v>
      </c>
      <c r="Z61" s="4">
        <v>0</v>
      </c>
      <c r="AA61" s="4">
        <v>3.6720000000000002</v>
      </c>
      <c r="AB61" s="4" t="s">
        <v>384</v>
      </c>
      <c r="AC61" s="4">
        <v>0</v>
      </c>
      <c r="AD61" s="4">
        <v>11.8</v>
      </c>
      <c r="AE61" s="4">
        <v>850</v>
      </c>
      <c r="AF61" s="4">
        <v>874</v>
      </c>
      <c r="AG61" s="4">
        <v>887</v>
      </c>
      <c r="AH61" s="4">
        <v>52</v>
      </c>
      <c r="AI61" s="4">
        <v>24.72</v>
      </c>
      <c r="AJ61" s="4">
        <v>0.56999999999999995</v>
      </c>
      <c r="AK61" s="4">
        <v>987</v>
      </c>
      <c r="AL61" s="4">
        <v>8</v>
      </c>
      <c r="AM61" s="4">
        <v>0</v>
      </c>
      <c r="AN61" s="4">
        <v>32</v>
      </c>
      <c r="AO61" s="4">
        <v>191.4</v>
      </c>
      <c r="AP61" s="4">
        <v>190</v>
      </c>
      <c r="AQ61" s="4">
        <v>3.2</v>
      </c>
      <c r="AR61" s="4">
        <v>195</v>
      </c>
      <c r="AS61" s="4" t="s">
        <v>155</v>
      </c>
      <c r="AT61" s="4">
        <v>2</v>
      </c>
      <c r="AU61" s="5">
        <v>0.77908564814814818</v>
      </c>
      <c r="AV61" s="4">
        <v>47.161875000000002</v>
      </c>
      <c r="AW61" s="4">
        <v>-88.483982999999995</v>
      </c>
      <c r="AX61" s="4">
        <v>315.60000000000002</v>
      </c>
      <c r="AY61" s="4">
        <v>33.9</v>
      </c>
      <c r="AZ61" s="4">
        <v>12</v>
      </c>
      <c r="BA61" s="4">
        <v>9</v>
      </c>
      <c r="BB61" s="4" t="s">
        <v>430</v>
      </c>
      <c r="BC61" s="4">
        <v>1.1000000000000001</v>
      </c>
      <c r="BD61" s="4">
        <v>1.1495500000000001</v>
      </c>
      <c r="BE61" s="4">
        <v>2.024775</v>
      </c>
      <c r="BF61" s="4">
        <v>14.063000000000001</v>
      </c>
      <c r="BG61" s="4">
        <v>12.37</v>
      </c>
      <c r="BH61" s="4">
        <v>0.88</v>
      </c>
      <c r="BI61" s="4">
        <v>17.103999999999999</v>
      </c>
      <c r="BJ61" s="4">
        <v>1673.691</v>
      </c>
      <c r="BK61" s="4">
        <v>470.34</v>
      </c>
      <c r="BL61" s="4">
        <v>2.7850000000000001</v>
      </c>
      <c r="BM61" s="4">
        <v>0.61199999999999999</v>
      </c>
      <c r="BN61" s="4">
        <v>3.3969999999999998</v>
      </c>
      <c r="BO61" s="4">
        <v>2.2530000000000001</v>
      </c>
      <c r="BP61" s="4">
        <v>0.495</v>
      </c>
      <c r="BQ61" s="4">
        <v>2.7480000000000002</v>
      </c>
      <c r="BR61" s="4">
        <v>204.8074</v>
      </c>
      <c r="BU61" s="4">
        <v>74.998000000000005</v>
      </c>
      <c r="BW61" s="4">
        <v>575.95500000000004</v>
      </c>
      <c r="BX61" s="4">
        <v>0.48186000000000001</v>
      </c>
      <c r="BY61" s="4">
        <v>-5</v>
      </c>
      <c r="BZ61" s="4">
        <v>1.111</v>
      </c>
      <c r="CA61" s="4">
        <v>11.775456999999999</v>
      </c>
      <c r="CB61" s="4">
        <v>22.4422</v>
      </c>
      <c r="CC61" s="4">
        <f t="shared" si="15"/>
        <v>3.1110757393999999</v>
      </c>
      <c r="CE61" s="4">
        <f t="shared" si="16"/>
        <v>14722.231872134889</v>
      </c>
      <c r="CF61" s="4">
        <f t="shared" si="17"/>
        <v>4137.2359286988594</v>
      </c>
      <c r="CG61" s="4">
        <f t="shared" si="18"/>
        <v>24.172140009492001</v>
      </c>
      <c r="CH61" s="4">
        <f t="shared" si="19"/>
        <v>1801.5404467904045</v>
      </c>
    </row>
    <row r="62" spans="1:86">
      <c r="A62" s="2">
        <v>42440</v>
      </c>
      <c r="B62" s="32">
        <v>0.57094256944444444</v>
      </c>
      <c r="C62" s="4">
        <v>9.09</v>
      </c>
      <c r="D62" s="4">
        <v>3.806</v>
      </c>
      <c r="E62" s="4" t="s">
        <v>155</v>
      </c>
      <c r="F62" s="4">
        <v>38060.266552000001</v>
      </c>
      <c r="G62" s="4">
        <v>144.19999999999999</v>
      </c>
      <c r="H62" s="4">
        <v>34.4</v>
      </c>
      <c r="I62" s="4">
        <v>28366.7</v>
      </c>
      <c r="K62" s="4">
        <v>4.2</v>
      </c>
      <c r="L62" s="4">
        <v>2052</v>
      </c>
      <c r="M62" s="4">
        <v>0.85619999999999996</v>
      </c>
      <c r="N62" s="4">
        <v>7.7832999999999997</v>
      </c>
      <c r="O62" s="4">
        <v>3.2589000000000001</v>
      </c>
      <c r="P62" s="4">
        <v>123.4941</v>
      </c>
      <c r="Q62" s="4">
        <v>29.4727</v>
      </c>
      <c r="R62" s="4">
        <v>153</v>
      </c>
      <c r="S62" s="4">
        <v>99.890299999999996</v>
      </c>
      <c r="T62" s="4">
        <v>23.839500000000001</v>
      </c>
      <c r="U62" s="4">
        <v>123.7</v>
      </c>
      <c r="V62" s="4">
        <v>28366.7078</v>
      </c>
      <c r="Y62" s="4">
        <v>1757.019</v>
      </c>
      <c r="Z62" s="4">
        <v>0</v>
      </c>
      <c r="AA62" s="4">
        <v>3.5962000000000001</v>
      </c>
      <c r="AB62" s="4" t="s">
        <v>384</v>
      </c>
      <c r="AC62" s="4">
        <v>0</v>
      </c>
      <c r="AD62" s="4">
        <v>11.8</v>
      </c>
      <c r="AE62" s="4">
        <v>851</v>
      </c>
      <c r="AF62" s="4">
        <v>874</v>
      </c>
      <c r="AG62" s="4">
        <v>887</v>
      </c>
      <c r="AH62" s="4">
        <v>52</v>
      </c>
      <c r="AI62" s="4">
        <v>24.72</v>
      </c>
      <c r="AJ62" s="4">
        <v>0.56999999999999995</v>
      </c>
      <c r="AK62" s="4">
        <v>987</v>
      </c>
      <c r="AL62" s="4">
        <v>8</v>
      </c>
      <c r="AM62" s="4">
        <v>0</v>
      </c>
      <c r="AN62" s="4">
        <v>32</v>
      </c>
      <c r="AO62" s="4">
        <v>192</v>
      </c>
      <c r="AP62" s="4">
        <v>190</v>
      </c>
      <c r="AQ62" s="4">
        <v>3.2</v>
      </c>
      <c r="AR62" s="4">
        <v>195</v>
      </c>
      <c r="AS62" s="4" t="s">
        <v>155</v>
      </c>
      <c r="AT62" s="4">
        <v>2</v>
      </c>
      <c r="AU62" s="5">
        <v>0.77909722222222222</v>
      </c>
      <c r="AV62" s="4">
        <v>47.162002999999999</v>
      </c>
      <c r="AW62" s="4">
        <v>-88.484042000000002</v>
      </c>
      <c r="AX62" s="4">
        <v>315.8</v>
      </c>
      <c r="AY62" s="4">
        <v>33.1</v>
      </c>
      <c r="AZ62" s="4">
        <v>12</v>
      </c>
      <c r="BA62" s="4">
        <v>10</v>
      </c>
      <c r="BB62" s="4" t="s">
        <v>431</v>
      </c>
      <c r="BC62" s="4">
        <v>1.1000000000000001</v>
      </c>
      <c r="BD62" s="4">
        <v>1.3</v>
      </c>
      <c r="BE62" s="4">
        <v>2.1</v>
      </c>
      <c r="BF62" s="4">
        <v>14.063000000000001</v>
      </c>
      <c r="BG62" s="4">
        <v>12.58</v>
      </c>
      <c r="BH62" s="4">
        <v>0.89</v>
      </c>
      <c r="BI62" s="4">
        <v>16.789000000000001</v>
      </c>
      <c r="BJ62" s="4">
        <v>1700.4390000000001</v>
      </c>
      <c r="BK62" s="4">
        <v>453.15499999999997</v>
      </c>
      <c r="BL62" s="4">
        <v>2.8250000000000002</v>
      </c>
      <c r="BM62" s="4">
        <v>0.67400000000000004</v>
      </c>
      <c r="BN62" s="4">
        <v>3.5</v>
      </c>
      <c r="BO62" s="4">
        <v>2.2850000000000001</v>
      </c>
      <c r="BP62" s="4">
        <v>0.54500000000000004</v>
      </c>
      <c r="BQ62" s="4">
        <v>2.831</v>
      </c>
      <c r="BR62" s="4">
        <v>204.92910000000001</v>
      </c>
      <c r="BU62" s="4">
        <v>76.159000000000006</v>
      </c>
      <c r="BW62" s="4">
        <v>571.27499999999998</v>
      </c>
      <c r="BX62" s="4">
        <v>0.48275699999999999</v>
      </c>
      <c r="BY62" s="4">
        <v>-5</v>
      </c>
      <c r="BZ62" s="4">
        <v>1.11273</v>
      </c>
      <c r="CA62" s="4">
        <v>11.797368000000001</v>
      </c>
      <c r="CB62" s="4">
        <v>22.477141</v>
      </c>
      <c r="CC62" s="4">
        <f t="shared" si="15"/>
        <v>3.1168646255999999</v>
      </c>
      <c r="CE62" s="4">
        <f t="shared" si="16"/>
        <v>14985.346369480347</v>
      </c>
      <c r="CF62" s="4">
        <f t="shared" si="17"/>
        <v>3993.4891131418799</v>
      </c>
      <c r="CG62" s="4">
        <f t="shared" si="18"/>
        <v>24.948566559576001</v>
      </c>
      <c r="CH62" s="4">
        <f t="shared" si="19"/>
        <v>1805.9651329367739</v>
      </c>
    </row>
    <row r="63" spans="1:86">
      <c r="A63" s="2">
        <v>42440</v>
      </c>
      <c r="B63" s="32">
        <v>0.57095414351851848</v>
      </c>
      <c r="C63" s="4">
        <v>9.077</v>
      </c>
      <c r="D63" s="4">
        <v>3.7761999999999998</v>
      </c>
      <c r="E63" s="4" t="s">
        <v>155</v>
      </c>
      <c r="F63" s="4">
        <v>37762.388663999998</v>
      </c>
      <c r="G63" s="4">
        <v>173.6</v>
      </c>
      <c r="H63" s="4">
        <v>38.9</v>
      </c>
      <c r="I63" s="4">
        <v>29128.7</v>
      </c>
      <c r="K63" s="4">
        <v>4.2</v>
      </c>
      <c r="L63" s="4">
        <v>2052</v>
      </c>
      <c r="M63" s="4">
        <v>0.85589999999999999</v>
      </c>
      <c r="N63" s="4">
        <v>7.7694999999999999</v>
      </c>
      <c r="O63" s="4">
        <v>3.2322000000000002</v>
      </c>
      <c r="P63" s="4">
        <v>148.60740000000001</v>
      </c>
      <c r="Q63" s="4">
        <v>33.3264</v>
      </c>
      <c r="R63" s="4">
        <v>181.9</v>
      </c>
      <c r="S63" s="4">
        <v>120.2086</v>
      </c>
      <c r="T63" s="4">
        <v>26.957799999999999</v>
      </c>
      <c r="U63" s="4">
        <v>147.19999999999999</v>
      </c>
      <c r="V63" s="4">
        <v>29128.6512</v>
      </c>
      <c r="Y63" s="4">
        <v>1756.346</v>
      </c>
      <c r="Z63" s="4">
        <v>0</v>
      </c>
      <c r="AA63" s="4">
        <v>3.5949</v>
      </c>
      <c r="AB63" s="4" t="s">
        <v>384</v>
      </c>
      <c r="AC63" s="4">
        <v>0</v>
      </c>
      <c r="AD63" s="4">
        <v>11.9</v>
      </c>
      <c r="AE63" s="4">
        <v>850</v>
      </c>
      <c r="AF63" s="4">
        <v>875</v>
      </c>
      <c r="AG63" s="4">
        <v>886</v>
      </c>
      <c r="AH63" s="4">
        <v>52</v>
      </c>
      <c r="AI63" s="4">
        <v>24.73</v>
      </c>
      <c r="AJ63" s="4">
        <v>0.56999999999999995</v>
      </c>
      <c r="AK63" s="4">
        <v>987</v>
      </c>
      <c r="AL63" s="4">
        <v>8</v>
      </c>
      <c r="AM63" s="4">
        <v>0</v>
      </c>
      <c r="AN63" s="4">
        <v>32</v>
      </c>
      <c r="AO63" s="4">
        <v>192</v>
      </c>
      <c r="AP63" s="4">
        <v>190.4</v>
      </c>
      <c r="AQ63" s="4">
        <v>3.4</v>
      </c>
      <c r="AR63" s="4">
        <v>195</v>
      </c>
      <c r="AS63" s="4" t="s">
        <v>155</v>
      </c>
      <c r="AT63" s="4">
        <v>2</v>
      </c>
      <c r="AU63" s="5">
        <v>0.77910879629629637</v>
      </c>
      <c r="AV63" s="4">
        <v>47.162132</v>
      </c>
      <c r="AW63" s="4">
        <v>-88.484089999999995</v>
      </c>
      <c r="AX63" s="4">
        <v>316.10000000000002</v>
      </c>
      <c r="AY63" s="4">
        <v>33.4</v>
      </c>
      <c r="AZ63" s="4">
        <v>12</v>
      </c>
      <c r="BA63" s="4">
        <v>10</v>
      </c>
      <c r="BB63" s="4" t="s">
        <v>431</v>
      </c>
      <c r="BC63" s="4">
        <v>1.1000000000000001</v>
      </c>
      <c r="BD63" s="4">
        <v>1.3245</v>
      </c>
      <c r="BE63" s="4">
        <v>2.1</v>
      </c>
      <c r="BF63" s="4">
        <v>14.063000000000001</v>
      </c>
      <c r="BG63" s="4">
        <v>12.54</v>
      </c>
      <c r="BH63" s="4">
        <v>0.89</v>
      </c>
      <c r="BI63" s="4">
        <v>16.832999999999998</v>
      </c>
      <c r="BJ63" s="4">
        <v>1693.0619999999999</v>
      </c>
      <c r="BK63" s="4">
        <v>448.28199999999998</v>
      </c>
      <c r="BL63" s="4">
        <v>3.391</v>
      </c>
      <c r="BM63" s="4">
        <v>0.76100000000000001</v>
      </c>
      <c r="BN63" s="4">
        <v>4.1520000000000001</v>
      </c>
      <c r="BO63" s="4">
        <v>2.7429999999999999</v>
      </c>
      <c r="BP63" s="4">
        <v>0.61499999999999999</v>
      </c>
      <c r="BQ63" s="4">
        <v>3.3580000000000001</v>
      </c>
      <c r="BR63" s="4">
        <v>209.89320000000001</v>
      </c>
      <c r="BU63" s="4">
        <v>75.935000000000002</v>
      </c>
      <c r="BW63" s="4">
        <v>569.59</v>
      </c>
      <c r="BX63" s="4">
        <v>0.50263899999999995</v>
      </c>
      <c r="BY63" s="4">
        <v>-5</v>
      </c>
      <c r="BZ63" s="4">
        <v>1.1145670000000001</v>
      </c>
      <c r="CA63" s="4">
        <v>12.283241</v>
      </c>
      <c r="CB63" s="4">
        <v>22.514253</v>
      </c>
      <c r="CC63" s="4">
        <f t="shared" si="15"/>
        <v>3.2452322722</v>
      </c>
      <c r="CE63" s="4">
        <f t="shared" si="16"/>
        <v>15534.827564734673</v>
      </c>
      <c r="CF63" s="4">
        <f t="shared" si="17"/>
        <v>4113.2478139456143</v>
      </c>
      <c r="CG63" s="4">
        <f t="shared" si="18"/>
        <v>30.811601088666002</v>
      </c>
      <c r="CH63" s="4">
        <f t="shared" si="19"/>
        <v>1925.8920636163166</v>
      </c>
    </row>
    <row r="64" spans="1:86">
      <c r="A64" s="2">
        <v>42440</v>
      </c>
      <c r="B64" s="32">
        <v>0.57096571759259263</v>
      </c>
      <c r="C64" s="4">
        <v>9.0229999999999997</v>
      </c>
      <c r="D64" s="4">
        <v>3.8902000000000001</v>
      </c>
      <c r="E64" s="4" t="s">
        <v>155</v>
      </c>
      <c r="F64" s="4">
        <v>38901.809842000002</v>
      </c>
      <c r="G64" s="4">
        <v>183.8</v>
      </c>
      <c r="H64" s="4">
        <v>39</v>
      </c>
      <c r="I64" s="4">
        <v>29615</v>
      </c>
      <c r="K64" s="4">
        <v>4.21</v>
      </c>
      <c r="L64" s="4">
        <v>2052</v>
      </c>
      <c r="M64" s="4">
        <v>0.8548</v>
      </c>
      <c r="N64" s="4">
        <v>7.7126000000000001</v>
      </c>
      <c r="O64" s="4">
        <v>3.3252999999999999</v>
      </c>
      <c r="P64" s="4">
        <v>157.0872</v>
      </c>
      <c r="Q64" s="4">
        <v>33.3367</v>
      </c>
      <c r="R64" s="4">
        <v>190.4</v>
      </c>
      <c r="S64" s="4">
        <v>127.0748</v>
      </c>
      <c r="T64" s="4">
        <v>26.967500000000001</v>
      </c>
      <c r="U64" s="4">
        <v>154</v>
      </c>
      <c r="V64" s="4">
        <v>29614.983700000001</v>
      </c>
      <c r="Y64" s="4">
        <v>1754.0229999999999</v>
      </c>
      <c r="Z64" s="4">
        <v>0</v>
      </c>
      <c r="AA64" s="4">
        <v>3.6025999999999998</v>
      </c>
      <c r="AB64" s="4" t="s">
        <v>384</v>
      </c>
      <c r="AC64" s="4">
        <v>0</v>
      </c>
      <c r="AD64" s="4">
        <v>11.8</v>
      </c>
      <c r="AE64" s="4">
        <v>851</v>
      </c>
      <c r="AF64" s="4">
        <v>875</v>
      </c>
      <c r="AG64" s="4">
        <v>886</v>
      </c>
      <c r="AH64" s="4">
        <v>52</v>
      </c>
      <c r="AI64" s="4">
        <v>24.75</v>
      </c>
      <c r="AJ64" s="4">
        <v>0.56999999999999995</v>
      </c>
      <c r="AK64" s="4">
        <v>986</v>
      </c>
      <c r="AL64" s="4">
        <v>8</v>
      </c>
      <c r="AM64" s="4">
        <v>0</v>
      </c>
      <c r="AN64" s="4">
        <v>32</v>
      </c>
      <c r="AO64" s="4">
        <v>192</v>
      </c>
      <c r="AP64" s="4">
        <v>190.6</v>
      </c>
      <c r="AQ64" s="4">
        <v>3.4</v>
      </c>
      <c r="AR64" s="4">
        <v>195</v>
      </c>
      <c r="AS64" s="4" t="s">
        <v>155</v>
      </c>
      <c r="AT64" s="4">
        <v>2</v>
      </c>
      <c r="AU64" s="5">
        <v>0.7791203703703703</v>
      </c>
      <c r="AV64" s="4">
        <v>47.162272000000002</v>
      </c>
      <c r="AW64" s="4">
        <v>-88.484094999999996</v>
      </c>
      <c r="AX64" s="4">
        <v>316.39999999999998</v>
      </c>
      <c r="AY64" s="4">
        <v>34.4</v>
      </c>
      <c r="AZ64" s="4">
        <v>12</v>
      </c>
      <c r="BA64" s="4">
        <v>10</v>
      </c>
      <c r="BB64" s="4" t="s">
        <v>431</v>
      </c>
      <c r="BC64" s="4">
        <v>1.173427</v>
      </c>
      <c r="BD64" s="4">
        <v>1.302098</v>
      </c>
      <c r="BE64" s="4">
        <v>2.1489509999999998</v>
      </c>
      <c r="BF64" s="4">
        <v>14.063000000000001</v>
      </c>
      <c r="BG64" s="4">
        <v>12.44</v>
      </c>
      <c r="BH64" s="4">
        <v>0.88</v>
      </c>
      <c r="BI64" s="4">
        <v>16.988</v>
      </c>
      <c r="BJ64" s="4">
        <v>1670.45</v>
      </c>
      <c r="BK64" s="4">
        <v>458.39100000000002</v>
      </c>
      <c r="BL64" s="4">
        <v>3.5630000000000002</v>
      </c>
      <c r="BM64" s="4">
        <v>0.75600000000000001</v>
      </c>
      <c r="BN64" s="4">
        <v>4.319</v>
      </c>
      <c r="BO64" s="4">
        <v>2.8820000000000001</v>
      </c>
      <c r="BP64" s="4">
        <v>0.61199999999999999</v>
      </c>
      <c r="BQ64" s="4">
        <v>3.4940000000000002</v>
      </c>
      <c r="BR64" s="4">
        <v>212.0994</v>
      </c>
      <c r="BU64" s="4">
        <v>75.373000000000005</v>
      </c>
      <c r="BW64" s="4">
        <v>567.351</v>
      </c>
      <c r="BX64" s="4">
        <v>0.49819600000000003</v>
      </c>
      <c r="BY64" s="4">
        <v>-5</v>
      </c>
      <c r="BZ64" s="4">
        <v>1.114433</v>
      </c>
      <c r="CA64" s="4">
        <v>12.174664999999999</v>
      </c>
      <c r="CB64" s="4">
        <v>22.511547</v>
      </c>
      <c r="CC64" s="4">
        <f t="shared" si="15"/>
        <v>3.2165464929999996</v>
      </c>
      <c r="CE64" s="4">
        <f t="shared" si="16"/>
        <v>15191.86535448975</v>
      </c>
      <c r="CF64" s="4">
        <f t="shared" si="17"/>
        <v>4168.8253774192053</v>
      </c>
      <c r="CG64" s="4">
        <f t="shared" si="18"/>
        <v>31.776094793970003</v>
      </c>
      <c r="CH64" s="4">
        <f t="shared" si="19"/>
        <v>1928.932638850647</v>
      </c>
    </row>
    <row r="65" spans="1:86">
      <c r="A65" s="2">
        <v>42440</v>
      </c>
      <c r="B65" s="32">
        <v>0.57097729166666666</v>
      </c>
      <c r="C65" s="4">
        <v>8.891</v>
      </c>
      <c r="D65" s="4">
        <v>3.99</v>
      </c>
      <c r="E65" s="4" t="s">
        <v>155</v>
      </c>
      <c r="F65" s="4">
        <v>39899.657533999998</v>
      </c>
      <c r="G65" s="4">
        <v>192.1</v>
      </c>
      <c r="H65" s="4">
        <v>45.9</v>
      </c>
      <c r="I65" s="4">
        <v>29728.5</v>
      </c>
      <c r="K65" s="4">
        <v>4.3</v>
      </c>
      <c r="L65" s="4">
        <v>2052</v>
      </c>
      <c r="M65" s="4">
        <v>0.8548</v>
      </c>
      <c r="N65" s="4">
        <v>7.6001000000000003</v>
      </c>
      <c r="O65" s="4">
        <v>3.4108000000000001</v>
      </c>
      <c r="P65" s="4">
        <v>164.23910000000001</v>
      </c>
      <c r="Q65" s="4">
        <v>39.237299999999998</v>
      </c>
      <c r="R65" s="4">
        <v>203.5</v>
      </c>
      <c r="S65" s="4">
        <v>132.8603</v>
      </c>
      <c r="T65" s="4">
        <v>31.7408</v>
      </c>
      <c r="U65" s="4">
        <v>164.6</v>
      </c>
      <c r="V65" s="4">
        <v>29728.459800000001</v>
      </c>
      <c r="Y65" s="4">
        <v>1754.136</v>
      </c>
      <c r="Z65" s="4">
        <v>0</v>
      </c>
      <c r="AA65" s="4">
        <v>3.6758000000000002</v>
      </c>
      <c r="AB65" s="4" t="s">
        <v>384</v>
      </c>
      <c r="AC65" s="4">
        <v>0</v>
      </c>
      <c r="AD65" s="4">
        <v>11.9</v>
      </c>
      <c r="AE65" s="4">
        <v>851</v>
      </c>
      <c r="AF65" s="4">
        <v>876</v>
      </c>
      <c r="AG65" s="4">
        <v>885</v>
      </c>
      <c r="AH65" s="4">
        <v>52</v>
      </c>
      <c r="AI65" s="4">
        <v>24.75</v>
      </c>
      <c r="AJ65" s="4">
        <v>0.56999999999999995</v>
      </c>
      <c r="AK65" s="4">
        <v>986</v>
      </c>
      <c r="AL65" s="4">
        <v>8</v>
      </c>
      <c r="AM65" s="4">
        <v>0</v>
      </c>
      <c r="AN65" s="4">
        <v>32</v>
      </c>
      <c r="AO65" s="4">
        <v>192</v>
      </c>
      <c r="AP65" s="4">
        <v>190</v>
      </c>
      <c r="AQ65" s="4">
        <v>3.6</v>
      </c>
      <c r="AR65" s="4">
        <v>195</v>
      </c>
      <c r="AS65" s="4" t="s">
        <v>155</v>
      </c>
      <c r="AT65" s="4">
        <v>2</v>
      </c>
      <c r="AU65" s="5">
        <v>0.77913194444444445</v>
      </c>
      <c r="AV65" s="4">
        <v>47.162418000000002</v>
      </c>
      <c r="AW65" s="4">
        <v>-88.484055999999995</v>
      </c>
      <c r="AX65" s="4">
        <v>316.60000000000002</v>
      </c>
      <c r="AY65" s="4">
        <v>35</v>
      </c>
      <c r="AZ65" s="4">
        <v>12</v>
      </c>
      <c r="BA65" s="4">
        <v>11</v>
      </c>
      <c r="BB65" s="4" t="s">
        <v>420</v>
      </c>
      <c r="BC65" s="4">
        <v>1.4243760000000001</v>
      </c>
      <c r="BD65" s="4">
        <v>1.0731269999999999</v>
      </c>
      <c r="BE65" s="4">
        <v>2.3731270000000002</v>
      </c>
      <c r="BF65" s="4">
        <v>14.063000000000001</v>
      </c>
      <c r="BG65" s="4">
        <v>12.44</v>
      </c>
      <c r="BH65" s="4">
        <v>0.88</v>
      </c>
      <c r="BI65" s="4">
        <v>16.981000000000002</v>
      </c>
      <c r="BJ65" s="4">
        <v>1647.924</v>
      </c>
      <c r="BK65" s="4">
        <v>470.70800000000003</v>
      </c>
      <c r="BL65" s="4">
        <v>3.7290000000000001</v>
      </c>
      <c r="BM65" s="4">
        <v>0.89100000000000001</v>
      </c>
      <c r="BN65" s="4">
        <v>4.62</v>
      </c>
      <c r="BO65" s="4">
        <v>3.0169999999999999</v>
      </c>
      <c r="BP65" s="4">
        <v>0.72099999999999997</v>
      </c>
      <c r="BQ65" s="4">
        <v>3.738</v>
      </c>
      <c r="BR65" s="4">
        <v>213.15119999999999</v>
      </c>
      <c r="BU65" s="4">
        <v>75.462000000000003</v>
      </c>
      <c r="BW65" s="4">
        <v>579.52499999999998</v>
      </c>
      <c r="BX65" s="4">
        <v>0.52361899999999995</v>
      </c>
      <c r="BY65" s="4">
        <v>-5</v>
      </c>
      <c r="BZ65" s="4">
        <v>1.1145670000000001</v>
      </c>
      <c r="CA65" s="4">
        <v>12.79594</v>
      </c>
      <c r="CB65" s="4">
        <v>22.514253</v>
      </c>
      <c r="CC65" s="4">
        <f t="shared" si="15"/>
        <v>3.3806873479999999</v>
      </c>
      <c r="CE65" s="4">
        <f t="shared" si="16"/>
        <v>15751.79226153432</v>
      </c>
      <c r="CF65" s="4">
        <f t="shared" si="17"/>
        <v>4499.2940401634405</v>
      </c>
      <c r="CG65" s="4">
        <f t="shared" si="18"/>
        <v>35.729924118839996</v>
      </c>
      <c r="CH65" s="4">
        <f t="shared" si="19"/>
        <v>2037.4200646976158</v>
      </c>
    </row>
    <row r="66" spans="1:86">
      <c r="A66" s="2">
        <v>42440</v>
      </c>
      <c r="B66" s="32">
        <v>0.57098886574074081</v>
      </c>
      <c r="C66" s="4">
        <v>9.0990000000000002</v>
      </c>
      <c r="D66" s="4">
        <v>3.9293999999999998</v>
      </c>
      <c r="E66" s="4" t="s">
        <v>155</v>
      </c>
      <c r="F66" s="4">
        <v>39294.135953999998</v>
      </c>
      <c r="G66" s="4">
        <v>189</v>
      </c>
      <c r="H66" s="4">
        <v>40.799999999999997</v>
      </c>
      <c r="I66" s="4">
        <v>28839.1</v>
      </c>
      <c r="K66" s="4">
        <v>4.3</v>
      </c>
      <c r="L66" s="4">
        <v>2052</v>
      </c>
      <c r="M66" s="4">
        <v>0.85470000000000002</v>
      </c>
      <c r="N66" s="4">
        <v>7.7765000000000004</v>
      </c>
      <c r="O66" s="4">
        <v>3.3584000000000001</v>
      </c>
      <c r="P66" s="4">
        <v>161.56569999999999</v>
      </c>
      <c r="Q66" s="4">
        <v>34.845700000000001</v>
      </c>
      <c r="R66" s="4">
        <v>196.4</v>
      </c>
      <c r="S66" s="4">
        <v>130.6977</v>
      </c>
      <c r="T66" s="4">
        <v>28.188199999999998</v>
      </c>
      <c r="U66" s="4">
        <v>158.9</v>
      </c>
      <c r="V66" s="4">
        <v>28839.126400000001</v>
      </c>
      <c r="Y66" s="4">
        <v>1753.799</v>
      </c>
      <c r="Z66" s="4">
        <v>0</v>
      </c>
      <c r="AA66" s="4">
        <v>3.6751</v>
      </c>
      <c r="AB66" s="4" t="s">
        <v>384</v>
      </c>
      <c r="AC66" s="4">
        <v>0</v>
      </c>
      <c r="AD66" s="4">
        <v>11.9</v>
      </c>
      <c r="AE66" s="4">
        <v>850</v>
      </c>
      <c r="AF66" s="4">
        <v>875</v>
      </c>
      <c r="AG66" s="4">
        <v>885</v>
      </c>
      <c r="AH66" s="4">
        <v>52</v>
      </c>
      <c r="AI66" s="4">
        <v>24.75</v>
      </c>
      <c r="AJ66" s="4">
        <v>0.56999999999999995</v>
      </c>
      <c r="AK66" s="4">
        <v>986</v>
      </c>
      <c r="AL66" s="4">
        <v>8</v>
      </c>
      <c r="AM66" s="4">
        <v>0</v>
      </c>
      <c r="AN66" s="4">
        <v>32</v>
      </c>
      <c r="AO66" s="4">
        <v>192</v>
      </c>
      <c r="AP66" s="4">
        <v>190.4</v>
      </c>
      <c r="AQ66" s="4">
        <v>3.6</v>
      </c>
      <c r="AR66" s="4">
        <v>195</v>
      </c>
      <c r="AS66" s="4" t="s">
        <v>155</v>
      </c>
      <c r="AT66" s="4">
        <v>2</v>
      </c>
      <c r="AU66" s="5">
        <v>0.7791435185185186</v>
      </c>
      <c r="AV66" s="4">
        <v>47.162565999999998</v>
      </c>
      <c r="AW66" s="4">
        <v>-88.484026999999998</v>
      </c>
      <c r="AX66" s="4">
        <v>316.8</v>
      </c>
      <c r="AY66" s="4">
        <v>36.200000000000003</v>
      </c>
      <c r="AZ66" s="4">
        <v>12</v>
      </c>
      <c r="BA66" s="4">
        <v>11</v>
      </c>
      <c r="BB66" s="4" t="s">
        <v>420</v>
      </c>
      <c r="BC66" s="4">
        <v>1.548551</v>
      </c>
      <c r="BD66" s="4">
        <v>1.397103</v>
      </c>
      <c r="BE66" s="4">
        <v>2.6971029999999998</v>
      </c>
      <c r="BF66" s="4">
        <v>14.063000000000001</v>
      </c>
      <c r="BG66" s="4">
        <v>12.42</v>
      </c>
      <c r="BH66" s="4">
        <v>0.88</v>
      </c>
      <c r="BI66" s="4">
        <v>17.003</v>
      </c>
      <c r="BJ66" s="4">
        <v>1681.944</v>
      </c>
      <c r="BK66" s="4">
        <v>462.31400000000002</v>
      </c>
      <c r="BL66" s="4">
        <v>3.6589999999999998</v>
      </c>
      <c r="BM66" s="4">
        <v>0.78900000000000003</v>
      </c>
      <c r="BN66" s="4">
        <v>4.4489999999999998</v>
      </c>
      <c r="BO66" s="4">
        <v>2.96</v>
      </c>
      <c r="BP66" s="4">
        <v>0.63800000000000001</v>
      </c>
      <c r="BQ66" s="4">
        <v>3.5990000000000002</v>
      </c>
      <c r="BR66" s="4">
        <v>206.2567</v>
      </c>
      <c r="BU66" s="4">
        <v>75.259</v>
      </c>
      <c r="BW66" s="4">
        <v>577.96100000000001</v>
      </c>
      <c r="BX66" s="4">
        <v>0.54323699999999997</v>
      </c>
      <c r="BY66" s="4">
        <v>-5</v>
      </c>
      <c r="BZ66" s="4">
        <v>1.112268</v>
      </c>
      <c r="CA66" s="4">
        <v>13.275354</v>
      </c>
      <c r="CB66" s="4">
        <v>22.467814000000001</v>
      </c>
      <c r="CC66" s="4">
        <f t="shared" si="15"/>
        <v>3.5073485268</v>
      </c>
      <c r="CE66" s="4">
        <f t="shared" si="16"/>
        <v>16679.316300107472</v>
      </c>
      <c r="CF66" s="4">
        <f t="shared" si="17"/>
        <v>4584.6243608395316</v>
      </c>
      <c r="CG66" s="4">
        <f t="shared" si="18"/>
        <v>35.690165287362007</v>
      </c>
      <c r="CH66" s="4">
        <f t="shared" si="19"/>
        <v>2045.3836384067345</v>
      </c>
    </row>
    <row r="67" spans="1:86">
      <c r="A67" s="2">
        <v>42440</v>
      </c>
      <c r="B67" s="32">
        <v>0.57100043981481485</v>
      </c>
      <c r="C67" s="4">
        <v>9.1120000000000001</v>
      </c>
      <c r="D67" s="4">
        <v>3.7296</v>
      </c>
      <c r="E67" s="4" t="s">
        <v>155</v>
      </c>
      <c r="F67" s="4">
        <v>37295.773955999997</v>
      </c>
      <c r="G67" s="4">
        <v>198.7</v>
      </c>
      <c r="H67" s="4">
        <v>31.9</v>
      </c>
      <c r="I67" s="4">
        <v>28899.4</v>
      </c>
      <c r="K67" s="4">
        <v>4.2300000000000004</v>
      </c>
      <c r="L67" s="4">
        <v>2052</v>
      </c>
      <c r="M67" s="4">
        <v>0.85640000000000005</v>
      </c>
      <c r="N67" s="4">
        <v>7.8033999999999999</v>
      </c>
      <c r="O67" s="4">
        <v>3.194</v>
      </c>
      <c r="P67" s="4">
        <v>170.20189999999999</v>
      </c>
      <c r="Q67" s="4">
        <v>27.287800000000001</v>
      </c>
      <c r="R67" s="4">
        <v>197.5</v>
      </c>
      <c r="S67" s="4">
        <v>137.68389999999999</v>
      </c>
      <c r="T67" s="4">
        <v>22.074300000000001</v>
      </c>
      <c r="U67" s="4">
        <v>159.80000000000001</v>
      </c>
      <c r="V67" s="4">
        <v>28899.372500000001</v>
      </c>
      <c r="Y67" s="4">
        <v>1757.3219999999999</v>
      </c>
      <c r="Z67" s="4">
        <v>0</v>
      </c>
      <c r="AA67" s="4">
        <v>3.6246999999999998</v>
      </c>
      <c r="AB67" s="4" t="s">
        <v>384</v>
      </c>
      <c r="AC67" s="4">
        <v>0</v>
      </c>
      <c r="AD67" s="4">
        <v>11.8</v>
      </c>
      <c r="AE67" s="4">
        <v>851</v>
      </c>
      <c r="AF67" s="4">
        <v>875</v>
      </c>
      <c r="AG67" s="4">
        <v>886</v>
      </c>
      <c r="AH67" s="4">
        <v>52</v>
      </c>
      <c r="AI67" s="4">
        <v>24.75</v>
      </c>
      <c r="AJ67" s="4">
        <v>0.56999999999999995</v>
      </c>
      <c r="AK67" s="4">
        <v>986</v>
      </c>
      <c r="AL67" s="4">
        <v>8</v>
      </c>
      <c r="AM67" s="4">
        <v>0</v>
      </c>
      <c r="AN67" s="4">
        <v>32</v>
      </c>
      <c r="AO67" s="4">
        <v>192</v>
      </c>
      <c r="AP67" s="4">
        <v>191</v>
      </c>
      <c r="AQ67" s="4">
        <v>3.5</v>
      </c>
      <c r="AR67" s="4">
        <v>195</v>
      </c>
      <c r="AS67" s="4" t="s">
        <v>155</v>
      </c>
      <c r="AT67" s="4">
        <v>2</v>
      </c>
      <c r="AU67" s="5">
        <v>0.77915509259259252</v>
      </c>
      <c r="AV67" s="4">
        <v>47.162719000000003</v>
      </c>
      <c r="AW67" s="4">
        <v>-88.483997000000002</v>
      </c>
      <c r="AX67" s="4">
        <v>316.3</v>
      </c>
      <c r="AY67" s="4">
        <v>37.299999999999997</v>
      </c>
      <c r="AZ67" s="4">
        <v>12</v>
      </c>
      <c r="BA67" s="4">
        <v>9</v>
      </c>
      <c r="BB67" s="4" t="s">
        <v>432</v>
      </c>
      <c r="BC67" s="4">
        <v>1.7</v>
      </c>
      <c r="BD67" s="4">
        <v>1.7</v>
      </c>
      <c r="BE67" s="4">
        <v>3</v>
      </c>
      <c r="BF67" s="4">
        <v>14.063000000000001</v>
      </c>
      <c r="BG67" s="4">
        <v>12.58</v>
      </c>
      <c r="BH67" s="4">
        <v>0.89</v>
      </c>
      <c r="BI67" s="4">
        <v>16.768999999999998</v>
      </c>
      <c r="BJ67" s="4">
        <v>1703.7929999999999</v>
      </c>
      <c r="BK67" s="4">
        <v>443.85700000000003</v>
      </c>
      <c r="BL67" s="4">
        <v>3.8919999999999999</v>
      </c>
      <c r="BM67" s="4">
        <v>0.624</v>
      </c>
      <c r="BN67" s="4">
        <v>4.516</v>
      </c>
      <c r="BO67" s="4">
        <v>3.1480000000000001</v>
      </c>
      <c r="BP67" s="4">
        <v>0.505</v>
      </c>
      <c r="BQ67" s="4">
        <v>3.653</v>
      </c>
      <c r="BR67" s="4">
        <v>208.64959999999999</v>
      </c>
      <c r="BU67" s="4">
        <v>76.126000000000005</v>
      </c>
      <c r="BW67" s="4">
        <v>575.43899999999996</v>
      </c>
      <c r="BX67" s="4">
        <v>0.550423</v>
      </c>
      <c r="BY67" s="4">
        <v>-5</v>
      </c>
      <c r="BZ67" s="4">
        <v>1.111299</v>
      </c>
      <c r="CA67" s="4">
        <v>13.450962000000001</v>
      </c>
      <c r="CB67" s="4">
        <v>22.448239999999998</v>
      </c>
      <c r="CC67" s="4">
        <f t="shared" si="15"/>
        <v>3.5537441604</v>
      </c>
      <c r="CE67" s="4">
        <f t="shared" si="16"/>
        <v>17119.488209452902</v>
      </c>
      <c r="CF67" s="4">
        <f t="shared" si="17"/>
        <v>4459.8168194041991</v>
      </c>
      <c r="CG67" s="4">
        <f t="shared" si="18"/>
        <v>36.704864046941999</v>
      </c>
      <c r="CH67" s="4">
        <f t="shared" si="19"/>
        <v>2096.4837671636542</v>
      </c>
    </row>
    <row r="68" spans="1:86">
      <c r="A68" s="2">
        <v>42440</v>
      </c>
      <c r="B68" s="32">
        <v>0.57101201388888889</v>
      </c>
      <c r="C68" s="4">
        <v>9.0410000000000004</v>
      </c>
      <c r="D68" s="4">
        <v>3.8119999999999998</v>
      </c>
      <c r="E68" s="4" t="s">
        <v>155</v>
      </c>
      <c r="F68" s="4">
        <v>38120.270498999998</v>
      </c>
      <c r="G68" s="4">
        <v>240.8</v>
      </c>
      <c r="H68" s="4">
        <v>31.3</v>
      </c>
      <c r="I68" s="4">
        <v>29274.6</v>
      </c>
      <c r="K68" s="4">
        <v>4.2</v>
      </c>
      <c r="L68" s="4">
        <v>2052</v>
      </c>
      <c r="M68" s="4">
        <v>0.85580000000000001</v>
      </c>
      <c r="N68" s="4">
        <v>7.7369000000000003</v>
      </c>
      <c r="O68" s="4">
        <v>3.2622</v>
      </c>
      <c r="P68" s="4">
        <v>206.05680000000001</v>
      </c>
      <c r="Q68" s="4">
        <v>26.8186</v>
      </c>
      <c r="R68" s="4">
        <v>232.9</v>
      </c>
      <c r="S68" s="4">
        <v>166.6885</v>
      </c>
      <c r="T68" s="4">
        <v>21.694800000000001</v>
      </c>
      <c r="U68" s="4">
        <v>188.4</v>
      </c>
      <c r="V68" s="4">
        <v>29274.599399999999</v>
      </c>
      <c r="Y68" s="4">
        <v>1756.0309999999999</v>
      </c>
      <c r="Z68" s="4">
        <v>0</v>
      </c>
      <c r="AA68" s="4">
        <v>3.5941999999999998</v>
      </c>
      <c r="AB68" s="4" t="s">
        <v>384</v>
      </c>
      <c r="AC68" s="4">
        <v>0</v>
      </c>
      <c r="AD68" s="4">
        <v>11.9</v>
      </c>
      <c r="AE68" s="4">
        <v>850</v>
      </c>
      <c r="AF68" s="4">
        <v>876</v>
      </c>
      <c r="AG68" s="4">
        <v>885</v>
      </c>
      <c r="AH68" s="4">
        <v>52</v>
      </c>
      <c r="AI68" s="4">
        <v>24.75</v>
      </c>
      <c r="AJ68" s="4">
        <v>0.56999999999999995</v>
      </c>
      <c r="AK68" s="4">
        <v>986</v>
      </c>
      <c r="AL68" s="4">
        <v>8</v>
      </c>
      <c r="AM68" s="4">
        <v>0</v>
      </c>
      <c r="AN68" s="4">
        <v>32</v>
      </c>
      <c r="AO68" s="4">
        <v>192</v>
      </c>
      <c r="AP68" s="4">
        <v>191</v>
      </c>
      <c r="AQ68" s="4">
        <v>3.5</v>
      </c>
      <c r="AR68" s="4">
        <v>195</v>
      </c>
      <c r="AS68" s="4" t="s">
        <v>155</v>
      </c>
      <c r="AT68" s="4">
        <v>2</v>
      </c>
      <c r="AU68" s="5">
        <v>0.77916666666666667</v>
      </c>
      <c r="AV68" s="4">
        <v>47.162868000000003</v>
      </c>
      <c r="AW68" s="4">
        <v>-88.483981999999997</v>
      </c>
      <c r="AX68" s="4">
        <v>316.5</v>
      </c>
      <c r="AY68" s="4">
        <v>37.4</v>
      </c>
      <c r="AZ68" s="4">
        <v>12</v>
      </c>
      <c r="BA68" s="4">
        <v>9</v>
      </c>
      <c r="BB68" s="4" t="s">
        <v>432</v>
      </c>
      <c r="BC68" s="4">
        <v>1.7240759999999999</v>
      </c>
      <c r="BD68" s="4">
        <v>1.7963039999999999</v>
      </c>
      <c r="BE68" s="4">
        <v>3.072228</v>
      </c>
      <c r="BF68" s="4">
        <v>14.063000000000001</v>
      </c>
      <c r="BG68" s="4">
        <v>12.53</v>
      </c>
      <c r="BH68" s="4">
        <v>0.89</v>
      </c>
      <c r="BI68" s="4">
        <v>16.853999999999999</v>
      </c>
      <c r="BJ68" s="4">
        <v>1684.4970000000001</v>
      </c>
      <c r="BK68" s="4">
        <v>452.05599999999998</v>
      </c>
      <c r="BL68" s="4">
        <v>4.6980000000000004</v>
      </c>
      <c r="BM68" s="4">
        <v>0.61099999999999999</v>
      </c>
      <c r="BN68" s="4">
        <v>5.31</v>
      </c>
      <c r="BO68" s="4">
        <v>3.8010000000000002</v>
      </c>
      <c r="BP68" s="4">
        <v>0.495</v>
      </c>
      <c r="BQ68" s="4">
        <v>4.2949999999999999</v>
      </c>
      <c r="BR68" s="4">
        <v>210.76169999999999</v>
      </c>
      <c r="BU68" s="4">
        <v>75.855000000000004</v>
      </c>
      <c r="BW68" s="4">
        <v>568.99300000000005</v>
      </c>
      <c r="BX68" s="4">
        <v>0.56453600000000004</v>
      </c>
      <c r="BY68" s="4">
        <v>-5</v>
      </c>
      <c r="BZ68" s="4">
        <v>1.1104019999999999</v>
      </c>
      <c r="CA68" s="4">
        <v>13.795849</v>
      </c>
      <c r="CB68" s="4">
        <v>22.430119999999999</v>
      </c>
      <c r="CC68" s="4">
        <f t="shared" si="15"/>
        <v>3.6448633058</v>
      </c>
      <c r="CE68" s="4">
        <f t="shared" si="16"/>
        <v>17359.582490955891</v>
      </c>
      <c r="CF68" s="4">
        <f t="shared" si="17"/>
        <v>4658.662747711368</v>
      </c>
      <c r="CG68" s="4">
        <f t="shared" si="18"/>
        <v>44.262119076885</v>
      </c>
      <c r="CH68" s="4">
        <f t="shared" si="19"/>
        <v>2172.0045313729252</v>
      </c>
    </row>
    <row r="69" spans="1:86">
      <c r="A69" s="2">
        <v>42440</v>
      </c>
      <c r="B69" s="32">
        <v>0.57102358796296293</v>
      </c>
      <c r="C69" s="4">
        <v>9.0079999999999991</v>
      </c>
      <c r="D69" s="4">
        <v>3.9847999999999999</v>
      </c>
      <c r="E69" s="4" t="s">
        <v>155</v>
      </c>
      <c r="F69" s="4">
        <v>39848.446602000004</v>
      </c>
      <c r="G69" s="4">
        <v>243.1</v>
      </c>
      <c r="H69" s="4">
        <v>31.1</v>
      </c>
      <c r="I69" s="4">
        <v>29443</v>
      </c>
      <c r="K69" s="4">
        <v>4.2699999999999996</v>
      </c>
      <c r="L69" s="4">
        <v>2052</v>
      </c>
      <c r="M69" s="4">
        <v>0.85419999999999996</v>
      </c>
      <c r="N69" s="4">
        <v>7.6940999999999997</v>
      </c>
      <c r="O69" s="4">
        <v>3.4037000000000002</v>
      </c>
      <c r="P69" s="4">
        <v>207.6046</v>
      </c>
      <c r="Q69" s="4">
        <v>26.5625</v>
      </c>
      <c r="R69" s="4">
        <v>234.2</v>
      </c>
      <c r="S69" s="4">
        <v>167.94059999999999</v>
      </c>
      <c r="T69" s="4">
        <v>21.4876</v>
      </c>
      <c r="U69" s="4">
        <v>189.4</v>
      </c>
      <c r="V69" s="4">
        <v>29442.98</v>
      </c>
      <c r="Y69" s="4">
        <v>1752.7249999999999</v>
      </c>
      <c r="Z69" s="4">
        <v>0</v>
      </c>
      <c r="AA69" s="4">
        <v>3.6490999999999998</v>
      </c>
      <c r="AB69" s="4" t="s">
        <v>384</v>
      </c>
      <c r="AC69" s="4">
        <v>0</v>
      </c>
      <c r="AD69" s="4">
        <v>11.8</v>
      </c>
      <c r="AE69" s="4">
        <v>851</v>
      </c>
      <c r="AF69" s="4">
        <v>875</v>
      </c>
      <c r="AG69" s="4">
        <v>886</v>
      </c>
      <c r="AH69" s="4">
        <v>52</v>
      </c>
      <c r="AI69" s="4">
        <v>24.75</v>
      </c>
      <c r="AJ69" s="4">
        <v>0.56999999999999995</v>
      </c>
      <c r="AK69" s="4">
        <v>986</v>
      </c>
      <c r="AL69" s="4">
        <v>8</v>
      </c>
      <c r="AM69" s="4">
        <v>0</v>
      </c>
      <c r="AN69" s="4">
        <v>32</v>
      </c>
      <c r="AO69" s="4">
        <v>192</v>
      </c>
      <c r="AP69" s="4">
        <v>190.6</v>
      </c>
      <c r="AQ69" s="4">
        <v>3.3</v>
      </c>
      <c r="AR69" s="4">
        <v>195</v>
      </c>
      <c r="AS69" s="4" t="s">
        <v>155</v>
      </c>
      <c r="AT69" s="4">
        <v>2</v>
      </c>
      <c r="AU69" s="5">
        <v>0.77917824074074071</v>
      </c>
      <c r="AV69" s="4">
        <v>47.163020000000003</v>
      </c>
      <c r="AW69" s="4">
        <v>-88.483991000000003</v>
      </c>
      <c r="AX69" s="4">
        <v>316.7</v>
      </c>
      <c r="AY69" s="4">
        <v>37.6</v>
      </c>
      <c r="AZ69" s="4">
        <v>12</v>
      </c>
      <c r="BA69" s="4">
        <v>8</v>
      </c>
      <c r="BB69" s="4" t="s">
        <v>433</v>
      </c>
      <c r="BC69" s="4">
        <v>1.8</v>
      </c>
      <c r="BD69" s="4">
        <v>2.1</v>
      </c>
      <c r="BE69" s="4">
        <v>3.3</v>
      </c>
      <c r="BF69" s="4">
        <v>14.063000000000001</v>
      </c>
      <c r="BG69" s="4">
        <v>12.38</v>
      </c>
      <c r="BH69" s="4">
        <v>0.88</v>
      </c>
      <c r="BI69" s="4">
        <v>17.074999999999999</v>
      </c>
      <c r="BJ69" s="4">
        <v>1661.36</v>
      </c>
      <c r="BK69" s="4">
        <v>467.76799999999997</v>
      </c>
      <c r="BL69" s="4">
        <v>4.694</v>
      </c>
      <c r="BM69" s="4">
        <v>0.60099999999999998</v>
      </c>
      <c r="BN69" s="4">
        <v>5.2949999999999999</v>
      </c>
      <c r="BO69" s="4">
        <v>3.7970000000000002</v>
      </c>
      <c r="BP69" s="4">
        <v>0.48599999999999999</v>
      </c>
      <c r="BQ69" s="4">
        <v>4.2830000000000004</v>
      </c>
      <c r="BR69" s="4">
        <v>210.22450000000001</v>
      </c>
      <c r="BU69" s="4">
        <v>75.087000000000003</v>
      </c>
      <c r="BW69" s="4">
        <v>572.91999999999996</v>
      </c>
      <c r="BX69" s="4">
        <v>0.60156799999999999</v>
      </c>
      <c r="BY69" s="4">
        <v>-5</v>
      </c>
      <c r="BZ69" s="4">
        <v>1.1074329999999999</v>
      </c>
      <c r="CA69" s="4">
        <v>14.700818</v>
      </c>
      <c r="CB69" s="4">
        <v>22.370146999999999</v>
      </c>
      <c r="CC69" s="4">
        <f t="shared" si="15"/>
        <v>3.8839561155999998</v>
      </c>
      <c r="CE69" s="4">
        <f t="shared" si="16"/>
        <v>18244.24319138256</v>
      </c>
      <c r="CF69" s="4">
        <f t="shared" si="17"/>
        <v>5136.7994589653281</v>
      </c>
      <c r="CG69" s="4">
        <f t="shared" si="18"/>
        <v>47.033811810018001</v>
      </c>
      <c r="CH69" s="4">
        <f t="shared" si="19"/>
        <v>2308.5826688898269</v>
      </c>
    </row>
    <row r="70" spans="1:86">
      <c r="A70" s="2">
        <v>42440</v>
      </c>
      <c r="B70" s="32">
        <v>0.57103516203703697</v>
      </c>
      <c r="C70" s="4">
        <v>8.9949999999999992</v>
      </c>
      <c r="D70" s="4">
        <v>4.1250999999999998</v>
      </c>
      <c r="E70" s="4" t="s">
        <v>155</v>
      </c>
      <c r="F70" s="4">
        <v>41251.442868999999</v>
      </c>
      <c r="G70" s="4">
        <v>230.8</v>
      </c>
      <c r="H70" s="4">
        <v>33.1</v>
      </c>
      <c r="I70" s="4">
        <v>29458</v>
      </c>
      <c r="K70" s="4">
        <v>4.3</v>
      </c>
      <c r="L70" s="4">
        <v>2052</v>
      </c>
      <c r="M70" s="4">
        <v>0.85289999999999999</v>
      </c>
      <c r="N70" s="4">
        <v>7.6722000000000001</v>
      </c>
      <c r="O70" s="4">
        <v>3.5185</v>
      </c>
      <c r="P70" s="4">
        <v>196.84110000000001</v>
      </c>
      <c r="Q70" s="4">
        <v>28.271999999999998</v>
      </c>
      <c r="R70" s="4">
        <v>225.1</v>
      </c>
      <c r="S70" s="4">
        <v>159.23349999999999</v>
      </c>
      <c r="T70" s="4">
        <v>22.8705</v>
      </c>
      <c r="U70" s="4">
        <v>182.1</v>
      </c>
      <c r="V70" s="4">
        <v>29458.045999999998</v>
      </c>
      <c r="Y70" s="4">
        <v>1750.22</v>
      </c>
      <c r="Z70" s="4">
        <v>0</v>
      </c>
      <c r="AA70" s="4">
        <v>3.6676000000000002</v>
      </c>
      <c r="AB70" s="4" t="s">
        <v>384</v>
      </c>
      <c r="AC70" s="4">
        <v>0</v>
      </c>
      <c r="AD70" s="4">
        <v>11.8</v>
      </c>
      <c r="AE70" s="4">
        <v>852</v>
      </c>
      <c r="AF70" s="4">
        <v>876</v>
      </c>
      <c r="AG70" s="4">
        <v>886</v>
      </c>
      <c r="AH70" s="4">
        <v>52</v>
      </c>
      <c r="AI70" s="4">
        <v>24.75</v>
      </c>
      <c r="AJ70" s="4">
        <v>0.56999999999999995</v>
      </c>
      <c r="AK70" s="4">
        <v>986</v>
      </c>
      <c r="AL70" s="4">
        <v>8</v>
      </c>
      <c r="AM70" s="4">
        <v>0</v>
      </c>
      <c r="AN70" s="4">
        <v>32</v>
      </c>
      <c r="AO70" s="4">
        <v>192</v>
      </c>
      <c r="AP70" s="4">
        <v>190.4</v>
      </c>
      <c r="AQ70" s="4">
        <v>3.4</v>
      </c>
      <c r="AR70" s="4">
        <v>195</v>
      </c>
      <c r="AS70" s="4" t="s">
        <v>155</v>
      </c>
      <c r="AT70" s="4">
        <v>2</v>
      </c>
      <c r="AU70" s="5">
        <v>0.77918981481481486</v>
      </c>
      <c r="AV70" s="4">
        <v>47.163172000000003</v>
      </c>
      <c r="AW70" s="4">
        <v>-88.484020000000001</v>
      </c>
      <c r="AX70" s="4">
        <v>316.8</v>
      </c>
      <c r="AY70" s="4">
        <v>37.700000000000003</v>
      </c>
      <c r="AZ70" s="4">
        <v>12</v>
      </c>
      <c r="BA70" s="4">
        <v>8</v>
      </c>
      <c r="BB70" s="4" t="s">
        <v>433</v>
      </c>
      <c r="BC70" s="4">
        <v>1.9998</v>
      </c>
      <c r="BD70" s="4">
        <v>1.825275</v>
      </c>
      <c r="BE70" s="4">
        <v>3.4498500000000001</v>
      </c>
      <c r="BF70" s="4">
        <v>14.063000000000001</v>
      </c>
      <c r="BG70" s="4">
        <v>12.27</v>
      </c>
      <c r="BH70" s="4">
        <v>0.87</v>
      </c>
      <c r="BI70" s="4">
        <v>17.242000000000001</v>
      </c>
      <c r="BJ70" s="4">
        <v>1645.5340000000001</v>
      </c>
      <c r="BK70" s="4">
        <v>480.30599999999998</v>
      </c>
      <c r="BL70" s="4">
        <v>4.4210000000000003</v>
      </c>
      <c r="BM70" s="4">
        <v>0.63500000000000001</v>
      </c>
      <c r="BN70" s="4">
        <v>5.056</v>
      </c>
      <c r="BO70" s="4">
        <v>3.5760000000000001</v>
      </c>
      <c r="BP70" s="4">
        <v>0.51400000000000001</v>
      </c>
      <c r="BQ70" s="4">
        <v>4.09</v>
      </c>
      <c r="BR70" s="4">
        <v>208.92320000000001</v>
      </c>
      <c r="BU70" s="4">
        <v>74.477999999999994</v>
      </c>
      <c r="BW70" s="4">
        <v>571.96400000000006</v>
      </c>
      <c r="BX70" s="4">
        <v>0.61443199999999998</v>
      </c>
      <c r="BY70" s="4">
        <v>-5</v>
      </c>
      <c r="BZ70" s="4">
        <v>1.109299</v>
      </c>
      <c r="CA70" s="4">
        <v>15.015181999999999</v>
      </c>
      <c r="CB70" s="4">
        <v>22.40784</v>
      </c>
      <c r="CC70" s="4">
        <f t="shared" si="15"/>
        <v>3.9670110843999997</v>
      </c>
      <c r="CE70" s="4">
        <f t="shared" si="16"/>
        <v>18456.870395399434</v>
      </c>
      <c r="CF70" s="4">
        <f t="shared" si="17"/>
        <v>5387.2758582519236</v>
      </c>
      <c r="CG70" s="4">
        <f t="shared" si="18"/>
        <v>45.874834501859993</v>
      </c>
      <c r="CH70" s="4">
        <f t="shared" si="19"/>
        <v>2343.3538444007327</v>
      </c>
    </row>
    <row r="71" spans="1:86">
      <c r="A71" s="2">
        <v>42440</v>
      </c>
      <c r="B71" s="32">
        <v>0.57104673611111112</v>
      </c>
      <c r="C71" s="4">
        <v>8.9390000000000001</v>
      </c>
      <c r="D71" s="4">
        <v>4.2854999999999999</v>
      </c>
      <c r="E71" s="4" t="s">
        <v>155</v>
      </c>
      <c r="F71" s="4">
        <v>42854.965752999997</v>
      </c>
      <c r="G71" s="4">
        <v>200.9</v>
      </c>
      <c r="H71" s="4">
        <v>35.5</v>
      </c>
      <c r="I71" s="4">
        <v>29165.599999999999</v>
      </c>
      <c r="K71" s="4">
        <v>4.3</v>
      </c>
      <c r="L71" s="4">
        <v>2052</v>
      </c>
      <c r="M71" s="4">
        <v>0.85219999999999996</v>
      </c>
      <c r="N71" s="4">
        <v>7.6170999999999998</v>
      </c>
      <c r="O71" s="4">
        <v>3.6518999999999999</v>
      </c>
      <c r="P71" s="4">
        <v>171.18809999999999</v>
      </c>
      <c r="Q71" s="4">
        <v>30.2515</v>
      </c>
      <c r="R71" s="4">
        <v>201.4</v>
      </c>
      <c r="S71" s="4">
        <v>138.48169999999999</v>
      </c>
      <c r="T71" s="4">
        <v>24.471800000000002</v>
      </c>
      <c r="U71" s="4">
        <v>163</v>
      </c>
      <c r="V71" s="4">
        <v>29165.560799999999</v>
      </c>
      <c r="Y71" s="4">
        <v>1748.623</v>
      </c>
      <c r="Z71" s="4">
        <v>0</v>
      </c>
      <c r="AA71" s="4">
        <v>3.6642999999999999</v>
      </c>
      <c r="AB71" s="4" t="s">
        <v>384</v>
      </c>
      <c r="AC71" s="4">
        <v>0</v>
      </c>
      <c r="AD71" s="4">
        <v>11.8</v>
      </c>
      <c r="AE71" s="4">
        <v>851</v>
      </c>
      <c r="AF71" s="4">
        <v>877</v>
      </c>
      <c r="AG71" s="4">
        <v>886</v>
      </c>
      <c r="AH71" s="4">
        <v>52</v>
      </c>
      <c r="AI71" s="4">
        <v>24.75</v>
      </c>
      <c r="AJ71" s="4">
        <v>0.56999999999999995</v>
      </c>
      <c r="AK71" s="4">
        <v>986</v>
      </c>
      <c r="AL71" s="4">
        <v>8</v>
      </c>
      <c r="AM71" s="4">
        <v>0</v>
      </c>
      <c r="AN71" s="4">
        <v>32</v>
      </c>
      <c r="AO71" s="4">
        <v>192</v>
      </c>
      <c r="AP71" s="4">
        <v>191</v>
      </c>
      <c r="AQ71" s="4">
        <v>3.5</v>
      </c>
      <c r="AR71" s="4">
        <v>195</v>
      </c>
      <c r="AS71" s="4" t="s">
        <v>155</v>
      </c>
      <c r="AT71" s="4">
        <v>2</v>
      </c>
      <c r="AU71" s="5">
        <v>0.77920138888888879</v>
      </c>
      <c r="AV71" s="4">
        <v>47.163322000000001</v>
      </c>
      <c r="AW71" s="4">
        <v>-88.484109000000004</v>
      </c>
      <c r="AX71" s="4">
        <v>316.8</v>
      </c>
      <c r="AY71" s="4">
        <v>38</v>
      </c>
      <c r="AZ71" s="4">
        <v>12</v>
      </c>
      <c r="BA71" s="4">
        <v>10</v>
      </c>
      <c r="BB71" s="4" t="s">
        <v>434</v>
      </c>
      <c r="BC71" s="4">
        <v>2.6</v>
      </c>
      <c r="BD71" s="4">
        <v>1</v>
      </c>
      <c r="BE71" s="4">
        <v>3.9</v>
      </c>
      <c r="BF71" s="4">
        <v>14.063000000000001</v>
      </c>
      <c r="BG71" s="4">
        <v>12.2</v>
      </c>
      <c r="BH71" s="4">
        <v>0.87</v>
      </c>
      <c r="BI71" s="4">
        <v>17.350000000000001</v>
      </c>
      <c r="BJ71" s="4">
        <v>1628.04</v>
      </c>
      <c r="BK71" s="4">
        <v>496.79199999999997</v>
      </c>
      <c r="BL71" s="4">
        <v>3.8319999999999999</v>
      </c>
      <c r="BM71" s="4">
        <v>0.67700000000000005</v>
      </c>
      <c r="BN71" s="4">
        <v>4.5090000000000003</v>
      </c>
      <c r="BO71" s="4">
        <v>3.1</v>
      </c>
      <c r="BP71" s="4">
        <v>0.54800000000000004</v>
      </c>
      <c r="BQ71" s="4">
        <v>3.6469999999999998</v>
      </c>
      <c r="BR71" s="4">
        <v>206.13140000000001</v>
      </c>
      <c r="BU71" s="4">
        <v>74.152000000000001</v>
      </c>
      <c r="BW71" s="4">
        <v>569.46</v>
      </c>
      <c r="BX71" s="4">
        <v>0.52449400000000002</v>
      </c>
      <c r="BY71" s="4">
        <v>-5</v>
      </c>
      <c r="BZ71" s="4">
        <v>1.1105670000000001</v>
      </c>
      <c r="CA71" s="4">
        <v>12.817322000000001</v>
      </c>
      <c r="CB71" s="4">
        <v>22.433453</v>
      </c>
      <c r="CC71" s="4">
        <f t="shared" si="15"/>
        <v>3.3863364724</v>
      </c>
      <c r="CE71" s="4">
        <f t="shared" si="16"/>
        <v>15587.733342933361</v>
      </c>
      <c r="CF71" s="4">
        <f t="shared" si="17"/>
        <v>4756.5546441749275</v>
      </c>
      <c r="CG71" s="4">
        <f t="shared" si="18"/>
        <v>34.918345680498</v>
      </c>
      <c r="CH71" s="4">
        <f t="shared" si="19"/>
        <v>1973.6132384987677</v>
      </c>
    </row>
    <row r="72" spans="1:86">
      <c r="A72" s="2">
        <v>42440</v>
      </c>
      <c r="B72" s="32">
        <v>0.57105831018518516</v>
      </c>
      <c r="C72" s="4">
        <v>8.7989999999999995</v>
      </c>
      <c r="D72" s="4">
        <v>4.6406000000000001</v>
      </c>
      <c r="E72" s="4" t="s">
        <v>155</v>
      </c>
      <c r="F72" s="4">
        <v>46405.739837000001</v>
      </c>
      <c r="G72" s="4">
        <v>182.1</v>
      </c>
      <c r="H72" s="4">
        <v>34.9</v>
      </c>
      <c r="I72" s="4">
        <v>28325.8</v>
      </c>
      <c r="K72" s="4">
        <v>4.2</v>
      </c>
      <c r="L72" s="4">
        <v>2052</v>
      </c>
      <c r="M72" s="4">
        <v>0.85070000000000001</v>
      </c>
      <c r="N72" s="4">
        <v>7.4856999999999996</v>
      </c>
      <c r="O72" s="4">
        <v>3.9479000000000002</v>
      </c>
      <c r="P72" s="4">
        <v>154.92349999999999</v>
      </c>
      <c r="Q72" s="4">
        <v>29.692399999999999</v>
      </c>
      <c r="R72" s="4">
        <v>184.6</v>
      </c>
      <c r="S72" s="4">
        <v>125.3245</v>
      </c>
      <c r="T72" s="4">
        <v>24.019500000000001</v>
      </c>
      <c r="U72" s="4">
        <v>149.30000000000001</v>
      </c>
      <c r="V72" s="4">
        <v>28325.835999999999</v>
      </c>
      <c r="Y72" s="4">
        <v>1745.691</v>
      </c>
      <c r="Z72" s="4">
        <v>0</v>
      </c>
      <c r="AA72" s="4">
        <v>3.5731000000000002</v>
      </c>
      <c r="AB72" s="4" t="s">
        <v>384</v>
      </c>
      <c r="AC72" s="4">
        <v>0</v>
      </c>
      <c r="AD72" s="4">
        <v>11.9</v>
      </c>
      <c r="AE72" s="4">
        <v>851</v>
      </c>
      <c r="AF72" s="4">
        <v>877</v>
      </c>
      <c r="AG72" s="4">
        <v>886</v>
      </c>
      <c r="AH72" s="4">
        <v>52</v>
      </c>
      <c r="AI72" s="4">
        <v>24.75</v>
      </c>
      <c r="AJ72" s="4">
        <v>0.56999999999999995</v>
      </c>
      <c r="AK72" s="4">
        <v>986</v>
      </c>
      <c r="AL72" s="4">
        <v>8</v>
      </c>
      <c r="AM72" s="4">
        <v>0</v>
      </c>
      <c r="AN72" s="4">
        <v>32</v>
      </c>
      <c r="AO72" s="4">
        <v>192</v>
      </c>
      <c r="AP72" s="4">
        <v>191</v>
      </c>
      <c r="AQ72" s="4">
        <v>3.6</v>
      </c>
      <c r="AR72" s="4">
        <v>195</v>
      </c>
      <c r="AS72" s="4" t="s">
        <v>155</v>
      </c>
      <c r="AT72" s="4">
        <v>2</v>
      </c>
      <c r="AU72" s="5">
        <v>0.77921296296296294</v>
      </c>
      <c r="AV72" s="4">
        <v>47.163473000000003</v>
      </c>
      <c r="AW72" s="4">
        <v>-88.484145999999996</v>
      </c>
      <c r="AX72" s="4">
        <v>316.89999999999998</v>
      </c>
      <c r="AY72" s="4">
        <v>38</v>
      </c>
      <c r="AZ72" s="4">
        <v>12</v>
      </c>
      <c r="BA72" s="4">
        <v>10</v>
      </c>
      <c r="BB72" s="4" t="s">
        <v>434</v>
      </c>
      <c r="BC72" s="4">
        <v>2.6</v>
      </c>
      <c r="BD72" s="4">
        <v>1</v>
      </c>
      <c r="BE72" s="4">
        <v>3.9</v>
      </c>
      <c r="BF72" s="4">
        <v>14.063000000000001</v>
      </c>
      <c r="BG72" s="4">
        <v>12.07</v>
      </c>
      <c r="BH72" s="4">
        <v>0.86</v>
      </c>
      <c r="BI72" s="4">
        <v>17.547000000000001</v>
      </c>
      <c r="BJ72" s="4">
        <v>1590.8920000000001</v>
      </c>
      <c r="BK72" s="4">
        <v>534.00599999999997</v>
      </c>
      <c r="BL72" s="4">
        <v>3.448</v>
      </c>
      <c r="BM72" s="4">
        <v>0.66100000000000003</v>
      </c>
      <c r="BN72" s="4">
        <v>4.109</v>
      </c>
      <c r="BO72" s="4">
        <v>2.7890000000000001</v>
      </c>
      <c r="BP72" s="4">
        <v>0.53500000000000003</v>
      </c>
      <c r="BQ72" s="4">
        <v>3.3239999999999998</v>
      </c>
      <c r="BR72" s="4">
        <v>199.06110000000001</v>
      </c>
      <c r="BU72" s="4">
        <v>73.608000000000004</v>
      </c>
      <c r="BW72" s="4">
        <v>552.13499999999999</v>
      </c>
      <c r="BX72" s="4">
        <v>0.51610400000000001</v>
      </c>
      <c r="BY72" s="4">
        <v>-5</v>
      </c>
      <c r="BZ72" s="4">
        <v>1.1130310000000001</v>
      </c>
      <c r="CA72" s="4">
        <v>12.612292</v>
      </c>
      <c r="CB72" s="4">
        <v>22.483225999999998</v>
      </c>
      <c r="CC72" s="4">
        <f t="shared" si="15"/>
        <v>3.3321675464</v>
      </c>
      <c r="CE72" s="4">
        <f t="shared" si="16"/>
        <v>14988.40145001461</v>
      </c>
      <c r="CF72" s="4">
        <f t="shared" si="17"/>
        <v>5031.0745825087433</v>
      </c>
      <c r="CG72" s="4">
        <f t="shared" si="18"/>
        <v>31.316674180175998</v>
      </c>
      <c r="CH72" s="4">
        <f t="shared" si="19"/>
        <v>1875.4306891237766</v>
      </c>
    </row>
    <row r="73" spans="1:86">
      <c r="A73" s="2">
        <v>42440</v>
      </c>
      <c r="B73" s="32">
        <v>0.57106988425925931</v>
      </c>
      <c r="C73" s="4">
        <v>9.0739999999999998</v>
      </c>
      <c r="D73" s="4">
        <v>4.056</v>
      </c>
      <c r="E73" s="4" t="s">
        <v>155</v>
      </c>
      <c r="F73" s="4">
        <v>40560.211382000001</v>
      </c>
      <c r="G73" s="4">
        <v>142.6</v>
      </c>
      <c r="H73" s="4">
        <v>34.1</v>
      </c>
      <c r="I73" s="4">
        <v>27532</v>
      </c>
      <c r="K73" s="4">
        <v>4.1399999999999997</v>
      </c>
      <c r="L73" s="4">
        <v>2052</v>
      </c>
      <c r="M73" s="4">
        <v>0.85499999999999998</v>
      </c>
      <c r="N73" s="4">
        <v>7.7580999999999998</v>
      </c>
      <c r="O73" s="4">
        <v>3.468</v>
      </c>
      <c r="P73" s="4">
        <v>121.88760000000001</v>
      </c>
      <c r="Q73" s="4">
        <v>29.125499999999999</v>
      </c>
      <c r="R73" s="4">
        <v>151</v>
      </c>
      <c r="S73" s="4">
        <v>98.600300000000004</v>
      </c>
      <c r="T73" s="4">
        <v>23.5609</v>
      </c>
      <c r="U73" s="4">
        <v>122.2</v>
      </c>
      <c r="V73" s="4">
        <v>27531.9948</v>
      </c>
      <c r="Y73" s="4">
        <v>1754.527</v>
      </c>
      <c r="Z73" s="4">
        <v>0</v>
      </c>
      <c r="AA73" s="4">
        <v>3.5377000000000001</v>
      </c>
      <c r="AB73" s="4" t="s">
        <v>384</v>
      </c>
      <c r="AC73" s="4">
        <v>0</v>
      </c>
      <c r="AD73" s="4">
        <v>12.1</v>
      </c>
      <c r="AE73" s="4">
        <v>850</v>
      </c>
      <c r="AF73" s="4">
        <v>876</v>
      </c>
      <c r="AG73" s="4">
        <v>885</v>
      </c>
      <c r="AH73" s="4">
        <v>52</v>
      </c>
      <c r="AI73" s="4">
        <v>24.75</v>
      </c>
      <c r="AJ73" s="4">
        <v>0.56999999999999995</v>
      </c>
      <c r="AK73" s="4">
        <v>986</v>
      </c>
      <c r="AL73" s="4">
        <v>8</v>
      </c>
      <c r="AM73" s="4">
        <v>0</v>
      </c>
      <c r="AN73" s="4">
        <v>32</v>
      </c>
      <c r="AO73" s="4">
        <v>192</v>
      </c>
      <c r="AP73" s="4">
        <v>191</v>
      </c>
      <c r="AQ73" s="4">
        <v>3.8</v>
      </c>
      <c r="AR73" s="4">
        <v>195</v>
      </c>
      <c r="AS73" s="4" t="s">
        <v>155</v>
      </c>
      <c r="AT73" s="4">
        <v>2</v>
      </c>
      <c r="AU73" s="5">
        <v>0.77922453703703709</v>
      </c>
      <c r="AV73" s="4">
        <v>47.163620000000002</v>
      </c>
      <c r="AW73" s="4">
        <v>-88.484251999999998</v>
      </c>
      <c r="AX73" s="4">
        <v>316.89999999999998</v>
      </c>
      <c r="AY73" s="4">
        <v>38.5</v>
      </c>
      <c r="AZ73" s="4">
        <v>12</v>
      </c>
      <c r="BA73" s="4">
        <v>9</v>
      </c>
      <c r="BB73" s="4" t="s">
        <v>435</v>
      </c>
      <c r="BC73" s="4">
        <v>2.403397</v>
      </c>
      <c r="BD73" s="4">
        <v>1</v>
      </c>
      <c r="BE73" s="4">
        <v>3.4576419999999999</v>
      </c>
      <c r="BF73" s="4">
        <v>14.063000000000001</v>
      </c>
      <c r="BG73" s="4">
        <v>12.45</v>
      </c>
      <c r="BH73" s="4">
        <v>0.89</v>
      </c>
      <c r="BI73" s="4">
        <v>16.954999999999998</v>
      </c>
      <c r="BJ73" s="4">
        <v>1682.7190000000001</v>
      </c>
      <c r="BK73" s="4">
        <v>478.75599999999997</v>
      </c>
      <c r="BL73" s="4">
        <v>2.7690000000000001</v>
      </c>
      <c r="BM73" s="4">
        <v>0.66200000000000003</v>
      </c>
      <c r="BN73" s="4">
        <v>3.43</v>
      </c>
      <c r="BO73" s="4">
        <v>2.2400000000000002</v>
      </c>
      <c r="BP73" s="4">
        <v>0.53500000000000003</v>
      </c>
      <c r="BQ73" s="4">
        <v>2.7749999999999999</v>
      </c>
      <c r="BR73" s="4">
        <v>197.46420000000001</v>
      </c>
      <c r="BU73" s="4">
        <v>75.503</v>
      </c>
      <c r="BW73" s="4">
        <v>557.92999999999995</v>
      </c>
      <c r="BX73" s="4">
        <v>0.56513400000000003</v>
      </c>
      <c r="BY73" s="4">
        <v>-5</v>
      </c>
      <c r="BZ73" s="4">
        <v>1.117</v>
      </c>
      <c r="CA73" s="4">
        <v>13.810461999999999</v>
      </c>
      <c r="CB73" s="4">
        <v>22.563400000000001</v>
      </c>
      <c r="CC73" s="4">
        <f t="shared" si="15"/>
        <v>3.6487240603999997</v>
      </c>
      <c r="CE73" s="4">
        <f t="shared" si="16"/>
        <v>17359.627724214966</v>
      </c>
      <c r="CF73" s="4">
        <f t="shared" si="17"/>
        <v>4939.0456343181831</v>
      </c>
      <c r="CG73" s="4">
        <f t="shared" si="18"/>
        <v>28.628051941349998</v>
      </c>
      <c r="CH73" s="4">
        <f t="shared" si="19"/>
        <v>2037.1226573539186</v>
      </c>
    </row>
    <row r="74" spans="1:86">
      <c r="A74" s="2">
        <v>42440</v>
      </c>
      <c r="B74" s="32">
        <v>0.57108145833333335</v>
      </c>
      <c r="C74" s="4">
        <v>9.3249999999999993</v>
      </c>
      <c r="D74" s="4">
        <v>3.6377999999999999</v>
      </c>
      <c r="E74" s="4" t="s">
        <v>155</v>
      </c>
      <c r="F74" s="4">
        <v>36377.665236000001</v>
      </c>
      <c r="G74" s="4">
        <v>140.69999999999999</v>
      </c>
      <c r="H74" s="4">
        <v>32.1</v>
      </c>
      <c r="I74" s="4">
        <v>26439.8</v>
      </c>
      <c r="K74" s="4">
        <v>4</v>
      </c>
      <c r="L74" s="4">
        <v>2052</v>
      </c>
      <c r="M74" s="4">
        <v>0.85809999999999997</v>
      </c>
      <c r="N74" s="4">
        <v>8.0015000000000001</v>
      </c>
      <c r="O74" s="4">
        <v>3.1215000000000002</v>
      </c>
      <c r="P74" s="4">
        <v>120.7486</v>
      </c>
      <c r="Q74" s="4">
        <v>27.550699999999999</v>
      </c>
      <c r="R74" s="4">
        <v>148.30000000000001</v>
      </c>
      <c r="S74" s="4">
        <v>97.678899999999999</v>
      </c>
      <c r="T74" s="4">
        <v>22.286999999999999</v>
      </c>
      <c r="U74" s="4">
        <v>120</v>
      </c>
      <c r="V74" s="4">
        <v>26439.790700000001</v>
      </c>
      <c r="Y74" s="4">
        <v>1760.789</v>
      </c>
      <c r="Z74" s="4">
        <v>0</v>
      </c>
      <c r="AA74" s="4">
        <v>3.4323000000000001</v>
      </c>
      <c r="AB74" s="4" t="s">
        <v>384</v>
      </c>
      <c r="AC74" s="4">
        <v>0</v>
      </c>
      <c r="AD74" s="4">
        <v>12.1</v>
      </c>
      <c r="AE74" s="4">
        <v>849</v>
      </c>
      <c r="AF74" s="4">
        <v>874</v>
      </c>
      <c r="AG74" s="4">
        <v>884</v>
      </c>
      <c r="AH74" s="4">
        <v>52</v>
      </c>
      <c r="AI74" s="4">
        <v>24.75</v>
      </c>
      <c r="AJ74" s="4">
        <v>0.56999999999999995</v>
      </c>
      <c r="AK74" s="4">
        <v>986</v>
      </c>
      <c r="AL74" s="4">
        <v>8</v>
      </c>
      <c r="AM74" s="4">
        <v>0</v>
      </c>
      <c r="AN74" s="4">
        <v>32</v>
      </c>
      <c r="AO74" s="4">
        <v>192</v>
      </c>
      <c r="AP74" s="4">
        <v>191</v>
      </c>
      <c r="AQ74" s="4">
        <v>3.7</v>
      </c>
      <c r="AR74" s="4">
        <v>195</v>
      </c>
      <c r="AS74" s="4" t="s">
        <v>155</v>
      </c>
      <c r="AT74" s="4">
        <v>2</v>
      </c>
      <c r="AU74" s="5">
        <v>0.77923611111111113</v>
      </c>
      <c r="AV74" s="4">
        <v>47.163752000000002</v>
      </c>
      <c r="AW74" s="4">
        <v>-88.484550999999996</v>
      </c>
      <c r="AX74" s="4">
        <v>317</v>
      </c>
      <c r="AY74" s="4">
        <v>40.200000000000003</v>
      </c>
      <c r="AZ74" s="4">
        <v>12</v>
      </c>
      <c r="BA74" s="4">
        <v>8</v>
      </c>
      <c r="BB74" s="4" t="s">
        <v>436</v>
      </c>
      <c r="BC74" s="4">
        <v>1.922255</v>
      </c>
      <c r="BD74" s="4">
        <v>1</v>
      </c>
      <c r="BE74" s="4">
        <v>2.1978040000000001</v>
      </c>
      <c r="BF74" s="4">
        <v>14.063000000000001</v>
      </c>
      <c r="BG74" s="4">
        <v>12.74</v>
      </c>
      <c r="BH74" s="4">
        <v>0.91</v>
      </c>
      <c r="BI74" s="4">
        <v>16.539000000000001</v>
      </c>
      <c r="BJ74" s="4">
        <v>1762.3589999999999</v>
      </c>
      <c r="BK74" s="4">
        <v>437.589</v>
      </c>
      <c r="BL74" s="4">
        <v>2.7850000000000001</v>
      </c>
      <c r="BM74" s="4">
        <v>0.63500000000000001</v>
      </c>
      <c r="BN74" s="4">
        <v>3.4209999999999998</v>
      </c>
      <c r="BO74" s="4">
        <v>2.2530000000000001</v>
      </c>
      <c r="BP74" s="4">
        <v>0.51400000000000001</v>
      </c>
      <c r="BQ74" s="4">
        <v>2.7669999999999999</v>
      </c>
      <c r="BR74" s="4">
        <v>192.5658</v>
      </c>
      <c r="BU74" s="4">
        <v>76.944999999999993</v>
      </c>
      <c r="BW74" s="4">
        <v>549.68399999999997</v>
      </c>
      <c r="BX74" s="4">
        <v>0.55577299999999996</v>
      </c>
      <c r="BY74" s="4">
        <v>-5</v>
      </c>
      <c r="BZ74" s="4">
        <v>1.1165670000000001</v>
      </c>
      <c r="CA74" s="4">
        <v>13.581702999999999</v>
      </c>
      <c r="CB74" s="4">
        <v>22.554652999999998</v>
      </c>
      <c r="CC74" s="4">
        <f t="shared" si="15"/>
        <v>3.5882859325999998</v>
      </c>
      <c r="CE74" s="4">
        <f t="shared" si="16"/>
        <v>17880.069878480615</v>
      </c>
      <c r="CF74" s="4">
        <f t="shared" si="17"/>
        <v>4439.5732640480492</v>
      </c>
      <c r="CG74" s="4">
        <f t="shared" si="18"/>
        <v>28.072687434146996</v>
      </c>
      <c r="CH74" s="4">
        <f t="shared" si="19"/>
        <v>1953.6825131573776</v>
      </c>
    </row>
    <row r="75" spans="1:86">
      <c r="A75" s="2">
        <v>42440</v>
      </c>
      <c r="B75" s="32">
        <v>0.57109303240740739</v>
      </c>
      <c r="C75" s="4">
        <v>9.2210000000000001</v>
      </c>
      <c r="D75" s="4">
        <v>3.6907999999999999</v>
      </c>
      <c r="E75" s="4" t="s">
        <v>155</v>
      </c>
      <c r="F75" s="4">
        <v>36907.653910000001</v>
      </c>
      <c r="G75" s="4">
        <v>178.9</v>
      </c>
      <c r="H75" s="4">
        <v>28.8</v>
      </c>
      <c r="I75" s="4">
        <v>26394.3</v>
      </c>
      <c r="K75" s="4">
        <v>4</v>
      </c>
      <c r="L75" s="4">
        <v>2052</v>
      </c>
      <c r="M75" s="4">
        <v>0.85850000000000004</v>
      </c>
      <c r="N75" s="4">
        <v>7.9161000000000001</v>
      </c>
      <c r="O75" s="4">
        <v>3.1684000000000001</v>
      </c>
      <c r="P75" s="4">
        <v>153.53579999999999</v>
      </c>
      <c r="Q75" s="4">
        <v>24.723600000000001</v>
      </c>
      <c r="R75" s="4">
        <v>178.3</v>
      </c>
      <c r="S75" s="4">
        <v>124.20189999999999</v>
      </c>
      <c r="T75" s="4">
        <v>20</v>
      </c>
      <c r="U75" s="4">
        <v>144.19999999999999</v>
      </c>
      <c r="V75" s="4">
        <v>26394.318299999999</v>
      </c>
      <c r="Y75" s="4">
        <v>1761.557</v>
      </c>
      <c r="Z75" s="4">
        <v>0</v>
      </c>
      <c r="AA75" s="4">
        <v>3.4338000000000002</v>
      </c>
      <c r="AB75" s="4" t="s">
        <v>384</v>
      </c>
      <c r="AC75" s="4">
        <v>0</v>
      </c>
      <c r="AD75" s="4">
        <v>12.1</v>
      </c>
      <c r="AE75" s="4">
        <v>849</v>
      </c>
      <c r="AF75" s="4">
        <v>874</v>
      </c>
      <c r="AG75" s="4">
        <v>884</v>
      </c>
      <c r="AH75" s="4">
        <v>52</v>
      </c>
      <c r="AI75" s="4">
        <v>24.75</v>
      </c>
      <c r="AJ75" s="4">
        <v>0.56999999999999995</v>
      </c>
      <c r="AK75" s="4">
        <v>986</v>
      </c>
      <c r="AL75" s="4">
        <v>8</v>
      </c>
      <c r="AM75" s="4">
        <v>0</v>
      </c>
      <c r="AN75" s="4">
        <v>32</v>
      </c>
      <c r="AO75" s="4">
        <v>192</v>
      </c>
      <c r="AP75" s="4">
        <v>191.4</v>
      </c>
      <c r="AQ75" s="4">
        <v>3.7</v>
      </c>
      <c r="AR75" s="4">
        <v>195</v>
      </c>
      <c r="AS75" s="4" t="s">
        <v>155</v>
      </c>
      <c r="AT75" s="4">
        <v>2</v>
      </c>
      <c r="AU75" s="5">
        <v>0.77924768518518517</v>
      </c>
      <c r="AV75" s="4">
        <v>47.163874999999997</v>
      </c>
      <c r="AW75" s="4">
        <v>-88.484748999999994</v>
      </c>
      <c r="AX75" s="4">
        <v>317.10000000000002</v>
      </c>
      <c r="AY75" s="4">
        <v>41</v>
      </c>
      <c r="AZ75" s="4">
        <v>12</v>
      </c>
      <c r="BA75" s="4">
        <v>9</v>
      </c>
      <c r="BB75" s="4" t="s">
        <v>435</v>
      </c>
      <c r="BC75" s="4">
        <v>2.2999999999999998</v>
      </c>
      <c r="BD75" s="4">
        <v>1</v>
      </c>
      <c r="BE75" s="4">
        <v>2.5</v>
      </c>
      <c r="BF75" s="4">
        <v>14.063000000000001</v>
      </c>
      <c r="BG75" s="4">
        <v>12.77</v>
      </c>
      <c r="BH75" s="4">
        <v>0.91</v>
      </c>
      <c r="BI75" s="4">
        <v>16.488</v>
      </c>
      <c r="BJ75" s="4">
        <v>1749.038</v>
      </c>
      <c r="BK75" s="4">
        <v>445.55599999999998</v>
      </c>
      <c r="BL75" s="4">
        <v>3.5529999999999999</v>
      </c>
      <c r="BM75" s="4">
        <v>0.57199999999999995</v>
      </c>
      <c r="BN75" s="4">
        <v>4.125</v>
      </c>
      <c r="BO75" s="4">
        <v>2.8740000000000001</v>
      </c>
      <c r="BP75" s="4">
        <v>0.46300000000000002</v>
      </c>
      <c r="BQ75" s="4">
        <v>3.3370000000000002</v>
      </c>
      <c r="BR75" s="4">
        <v>192.8398</v>
      </c>
      <c r="BU75" s="4">
        <v>77.221000000000004</v>
      </c>
      <c r="BW75" s="4">
        <v>551.65499999999997</v>
      </c>
      <c r="BX75" s="4">
        <v>0.532443</v>
      </c>
      <c r="BY75" s="4">
        <v>-5</v>
      </c>
      <c r="BZ75" s="4">
        <v>1.1177319999999999</v>
      </c>
      <c r="CA75" s="4">
        <v>13.011576</v>
      </c>
      <c r="CB75" s="4">
        <v>22.578185999999999</v>
      </c>
      <c r="CC75" s="4">
        <f t="shared" ref="CC75:CC138" si="20">CA75*0.2642</f>
        <v>3.4376583791999997</v>
      </c>
      <c r="CE75" s="4">
        <f t="shared" ref="CE75:CE138" si="21">BJ75*$CA75*0.747</f>
        <v>17000.032425324338</v>
      </c>
      <c r="CF75" s="4">
        <f t="shared" ref="CF75:CF138" si="22">BK75*$CA75*0.747</f>
        <v>4330.6471599232318</v>
      </c>
      <c r="CG75" s="4">
        <f t="shared" ref="CG75:CG138" si="23">BQ75*$CA75*0.747</f>
        <v>32.434462946663999</v>
      </c>
      <c r="CH75" s="4">
        <f t="shared" ref="CH75:CH138" si="24">BR75*$CA75*0.747</f>
        <v>1874.3348360030257</v>
      </c>
    </row>
    <row r="76" spans="1:86">
      <c r="A76" s="2">
        <v>42440</v>
      </c>
      <c r="B76" s="32">
        <v>0.57110460648148142</v>
      </c>
      <c r="C76" s="4">
        <v>8.9610000000000003</v>
      </c>
      <c r="D76" s="4">
        <v>3.9257</v>
      </c>
      <c r="E76" s="4" t="s">
        <v>155</v>
      </c>
      <c r="F76" s="4">
        <v>39256.943089</v>
      </c>
      <c r="G76" s="4">
        <v>189.7</v>
      </c>
      <c r="H76" s="4">
        <v>28.8</v>
      </c>
      <c r="I76" s="4">
        <v>27211.1</v>
      </c>
      <c r="K76" s="4">
        <v>4.0999999999999996</v>
      </c>
      <c r="L76" s="4">
        <v>2052</v>
      </c>
      <c r="M76" s="4">
        <v>0.85750000000000004</v>
      </c>
      <c r="N76" s="4">
        <v>7.6840999999999999</v>
      </c>
      <c r="O76" s="4">
        <v>3.3662999999999998</v>
      </c>
      <c r="P76" s="4">
        <v>162.65180000000001</v>
      </c>
      <c r="Q76" s="4">
        <v>24.7271</v>
      </c>
      <c r="R76" s="4">
        <v>187.4</v>
      </c>
      <c r="S76" s="4">
        <v>131.5763</v>
      </c>
      <c r="T76" s="4">
        <v>20.002800000000001</v>
      </c>
      <c r="U76" s="4">
        <v>151.6</v>
      </c>
      <c r="V76" s="4">
        <v>27211.0834</v>
      </c>
      <c r="Y76" s="4">
        <v>1759.5730000000001</v>
      </c>
      <c r="Z76" s="4">
        <v>0</v>
      </c>
      <c r="AA76" s="4">
        <v>3.5156999999999998</v>
      </c>
      <c r="AB76" s="4" t="s">
        <v>384</v>
      </c>
      <c r="AC76" s="4">
        <v>0</v>
      </c>
      <c r="AD76" s="4">
        <v>12.2</v>
      </c>
      <c r="AE76" s="4">
        <v>848</v>
      </c>
      <c r="AF76" s="4">
        <v>873</v>
      </c>
      <c r="AG76" s="4">
        <v>884</v>
      </c>
      <c r="AH76" s="4">
        <v>52</v>
      </c>
      <c r="AI76" s="4">
        <v>24.75</v>
      </c>
      <c r="AJ76" s="4">
        <v>0.56999999999999995</v>
      </c>
      <c r="AK76" s="4">
        <v>986</v>
      </c>
      <c r="AL76" s="4">
        <v>8</v>
      </c>
      <c r="AM76" s="4">
        <v>0</v>
      </c>
      <c r="AN76" s="4">
        <v>32</v>
      </c>
      <c r="AO76" s="4">
        <v>192</v>
      </c>
      <c r="AP76" s="4">
        <v>191.6</v>
      </c>
      <c r="AQ76" s="4">
        <v>3.8</v>
      </c>
      <c r="AR76" s="4">
        <v>195</v>
      </c>
      <c r="AS76" s="4" t="s">
        <v>155</v>
      </c>
      <c r="AT76" s="4">
        <v>2</v>
      </c>
      <c r="AU76" s="5">
        <v>0.77925925925925921</v>
      </c>
      <c r="AV76" s="4">
        <v>47.164003999999998</v>
      </c>
      <c r="AW76" s="4">
        <v>-88.484896000000006</v>
      </c>
      <c r="AX76" s="4">
        <v>317.2</v>
      </c>
      <c r="AY76" s="4">
        <v>40.9</v>
      </c>
      <c r="AZ76" s="4">
        <v>12</v>
      </c>
      <c r="BA76" s="4">
        <v>9</v>
      </c>
      <c r="BB76" s="4" t="s">
        <v>435</v>
      </c>
      <c r="BC76" s="4">
        <v>1.984416</v>
      </c>
      <c r="BD76" s="4">
        <v>1.024276</v>
      </c>
      <c r="BE76" s="4">
        <v>2.4028969999999998</v>
      </c>
      <c r="BF76" s="4">
        <v>14.063000000000001</v>
      </c>
      <c r="BG76" s="4">
        <v>12.68</v>
      </c>
      <c r="BH76" s="4">
        <v>0.9</v>
      </c>
      <c r="BI76" s="4">
        <v>16.619</v>
      </c>
      <c r="BJ76" s="4">
        <v>1691.895</v>
      </c>
      <c r="BK76" s="4">
        <v>471.74200000000002</v>
      </c>
      <c r="BL76" s="4">
        <v>3.75</v>
      </c>
      <c r="BM76" s="4">
        <v>0.56999999999999995</v>
      </c>
      <c r="BN76" s="4">
        <v>4.3209999999999997</v>
      </c>
      <c r="BO76" s="4">
        <v>3.0339999999999998</v>
      </c>
      <c r="BP76" s="4">
        <v>0.46100000000000002</v>
      </c>
      <c r="BQ76" s="4">
        <v>3.4950000000000001</v>
      </c>
      <c r="BR76" s="4">
        <v>198.11779999999999</v>
      </c>
      <c r="BU76" s="4">
        <v>76.866</v>
      </c>
      <c r="BW76" s="4">
        <v>562.851</v>
      </c>
      <c r="BX76" s="4">
        <v>0.52206200000000003</v>
      </c>
      <c r="BY76" s="4">
        <v>-5</v>
      </c>
      <c r="BZ76" s="4">
        <v>1.1187009999999999</v>
      </c>
      <c r="CA76" s="4">
        <v>12.75789</v>
      </c>
      <c r="CB76" s="4">
        <v>22.597760000000001</v>
      </c>
      <c r="CC76" s="4">
        <f t="shared" si="20"/>
        <v>3.370634538</v>
      </c>
      <c r="CE76" s="4">
        <f t="shared" si="21"/>
        <v>16124.00269525785</v>
      </c>
      <c r="CF76" s="4">
        <f t="shared" si="22"/>
        <v>4495.7691106518596</v>
      </c>
      <c r="CG76" s="4">
        <f t="shared" si="23"/>
        <v>33.307852685850001</v>
      </c>
      <c r="CH76" s="4">
        <f t="shared" si="24"/>
        <v>1888.0911292831738</v>
      </c>
    </row>
    <row r="77" spans="1:86">
      <c r="A77" s="2">
        <v>42440</v>
      </c>
      <c r="B77" s="32">
        <v>0.57111618055555557</v>
      </c>
      <c r="C77" s="4">
        <v>8.8699999999999992</v>
      </c>
      <c r="D77" s="4">
        <v>4.2904999999999998</v>
      </c>
      <c r="E77" s="4" t="s">
        <v>155</v>
      </c>
      <c r="F77" s="4">
        <v>42905.051903</v>
      </c>
      <c r="G77" s="4">
        <v>194.4</v>
      </c>
      <c r="H77" s="4">
        <v>30</v>
      </c>
      <c r="I77" s="4">
        <v>27269.1</v>
      </c>
      <c r="K77" s="4">
        <v>4.17</v>
      </c>
      <c r="L77" s="4">
        <v>2052</v>
      </c>
      <c r="M77" s="4">
        <v>0.85470000000000002</v>
      </c>
      <c r="N77" s="4">
        <v>7.5804999999999998</v>
      </c>
      <c r="O77" s="4">
        <v>3.6669999999999998</v>
      </c>
      <c r="P77" s="4">
        <v>166.1404</v>
      </c>
      <c r="Q77" s="4">
        <v>25.6402</v>
      </c>
      <c r="R77" s="4">
        <v>191.8</v>
      </c>
      <c r="S77" s="4">
        <v>134.39830000000001</v>
      </c>
      <c r="T77" s="4">
        <v>20.741499999999998</v>
      </c>
      <c r="U77" s="4">
        <v>155.1</v>
      </c>
      <c r="V77" s="4">
        <v>27269.090100000001</v>
      </c>
      <c r="Y77" s="4">
        <v>1753.787</v>
      </c>
      <c r="Z77" s="4">
        <v>0</v>
      </c>
      <c r="AA77" s="4">
        <v>3.5644</v>
      </c>
      <c r="AB77" s="4" t="s">
        <v>384</v>
      </c>
      <c r="AC77" s="4">
        <v>0</v>
      </c>
      <c r="AD77" s="4">
        <v>12.2</v>
      </c>
      <c r="AE77" s="4">
        <v>849</v>
      </c>
      <c r="AF77" s="4">
        <v>873</v>
      </c>
      <c r="AG77" s="4">
        <v>884</v>
      </c>
      <c r="AH77" s="4">
        <v>52</v>
      </c>
      <c r="AI77" s="4">
        <v>24.75</v>
      </c>
      <c r="AJ77" s="4">
        <v>0.56999999999999995</v>
      </c>
      <c r="AK77" s="4">
        <v>986</v>
      </c>
      <c r="AL77" s="4">
        <v>8</v>
      </c>
      <c r="AM77" s="4">
        <v>0</v>
      </c>
      <c r="AN77" s="4">
        <v>32</v>
      </c>
      <c r="AO77" s="4">
        <v>192</v>
      </c>
      <c r="AP77" s="4">
        <v>191.4</v>
      </c>
      <c r="AQ77" s="4">
        <v>3.8</v>
      </c>
      <c r="AR77" s="4">
        <v>195</v>
      </c>
      <c r="AS77" s="4" t="s">
        <v>155</v>
      </c>
      <c r="AT77" s="4">
        <v>2</v>
      </c>
      <c r="AU77" s="5">
        <v>0.77927083333333336</v>
      </c>
      <c r="AV77" s="4">
        <v>47.164104999999999</v>
      </c>
      <c r="AW77" s="4">
        <v>-88.485091999999995</v>
      </c>
      <c r="AX77" s="4">
        <v>317.2</v>
      </c>
      <c r="AY77" s="4">
        <v>40.700000000000003</v>
      </c>
      <c r="AZ77" s="4">
        <v>12</v>
      </c>
      <c r="BA77" s="4">
        <v>9</v>
      </c>
      <c r="BB77" s="4" t="s">
        <v>435</v>
      </c>
      <c r="BC77" s="4">
        <v>1</v>
      </c>
      <c r="BD77" s="4">
        <v>1.1241760000000001</v>
      </c>
      <c r="BE77" s="4">
        <v>2.1241759999999998</v>
      </c>
      <c r="BF77" s="4">
        <v>14.063000000000001</v>
      </c>
      <c r="BG77" s="4">
        <v>12.42</v>
      </c>
      <c r="BH77" s="4">
        <v>0.88</v>
      </c>
      <c r="BI77" s="4">
        <v>17.004000000000001</v>
      </c>
      <c r="BJ77" s="4">
        <v>1644.777</v>
      </c>
      <c r="BK77" s="4">
        <v>506.39800000000002</v>
      </c>
      <c r="BL77" s="4">
        <v>3.7749999999999999</v>
      </c>
      <c r="BM77" s="4">
        <v>0.58299999999999996</v>
      </c>
      <c r="BN77" s="4">
        <v>4.3579999999999997</v>
      </c>
      <c r="BO77" s="4">
        <v>3.0539999999999998</v>
      </c>
      <c r="BP77" s="4">
        <v>0.47099999999999997</v>
      </c>
      <c r="BQ77" s="4">
        <v>3.5249999999999999</v>
      </c>
      <c r="BR77" s="4">
        <v>195.64750000000001</v>
      </c>
      <c r="BU77" s="4">
        <v>75.497</v>
      </c>
      <c r="BW77" s="4">
        <v>562.33799999999997</v>
      </c>
      <c r="BX77" s="4">
        <v>0.52523699999999995</v>
      </c>
      <c r="BY77" s="4">
        <v>-5</v>
      </c>
      <c r="BZ77" s="4">
        <v>1.117</v>
      </c>
      <c r="CA77" s="4">
        <v>12.835478999999999</v>
      </c>
      <c r="CB77" s="4">
        <v>22.563400000000001</v>
      </c>
      <c r="CC77" s="4">
        <f t="shared" si="20"/>
        <v>3.3911335517999999</v>
      </c>
      <c r="CE77" s="4">
        <f t="shared" si="21"/>
        <v>15770.290980457701</v>
      </c>
      <c r="CF77" s="4">
        <f t="shared" si="22"/>
        <v>4855.3960882975744</v>
      </c>
      <c r="CG77" s="4">
        <f t="shared" si="23"/>
        <v>33.798062415824994</v>
      </c>
      <c r="CH77" s="4">
        <f t="shared" si="24"/>
        <v>1875.8883451064173</v>
      </c>
    </row>
    <row r="78" spans="1:86">
      <c r="A78" s="2">
        <v>42440</v>
      </c>
      <c r="B78" s="32">
        <v>0.57112775462962961</v>
      </c>
      <c r="C78" s="4">
        <v>8.09</v>
      </c>
      <c r="D78" s="4">
        <v>5.1024000000000003</v>
      </c>
      <c r="E78" s="4" t="s">
        <v>155</v>
      </c>
      <c r="F78" s="4">
        <v>51024.154588999998</v>
      </c>
      <c r="G78" s="4">
        <v>155.4</v>
      </c>
      <c r="H78" s="4">
        <v>30.5</v>
      </c>
      <c r="I78" s="4">
        <v>27523.7</v>
      </c>
      <c r="K78" s="4">
        <v>4.2</v>
      </c>
      <c r="L78" s="4">
        <v>2052</v>
      </c>
      <c r="M78" s="4">
        <v>0.8528</v>
      </c>
      <c r="N78" s="4">
        <v>6.8986999999999998</v>
      </c>
      <c r="O78" s="4">
        <v>4.3510999999999997</v>
      </c>
      <c r="P78" s="4">
        <v>132.51259999999999</v>
      </c>
      <c r="Q78" s="4">
        <v>26.009399999999999</v>
      </c>
      <c r="R78" s="4">
        <v>158.5</v>
      </c>
      <c r="S78" s="4">
        <v>107.19540000000001</v>
      </c>
      <c r="T78" s="4">
        <v>21.040099999999999</v>
      </c>
      <c r="U78" s="4">
        <v>128.19999999999999</v>
      </c>
      <c r="V78" s="4">
        <v>27523.6633</v>
      </c>
      <c r="Y78" s="4">
        <v>1749.8530000000001</v>
      </c>
      <c r="Z78" s="4">
        <v>0</v>
      </c>
      <c r="AA78" s="4">
        <v>3.5815999999999999</v>
      </c>
      <c r="AB78" s="4" t="s">
        <v>384</v>
      </c>
      <c r="AC78" s="4">
        <v>0</v>
      </c>
      <c r="AD78" s="4">
        <v>12.2</v>
      </c>
      <c r="AE78" s="4">
        <v>849</v>
      </c>
      <c r="AF78" s="4">
        <v>873</v>
      </c>
      <c r="AG78" s="4">
        <v>884</v>
      </c>
      <c r="AH78" s="4">
        <v>52</v>
      </c>
      <c r="AI78" s="4">
        <v>24.75</v>
      </c>
      <c r="AJ78" s="4">
        <v>0.56999999999999995</v>
      </c>
      <c r="AK78" s="4">
        <v>986</v>
      </c>
      <c r="AL78" s="4">
        <v>8</v>
      </c>
      <c r="AM78" s="4">
        <v>0</v>
      </c>
      <c r="AN78" s="4">
        <v>32</v>
      </c>
      <c r="AO78" s="4">
        <v>192</v>
      </c>
      <c r="AP78" s="4">
        <v>191.6</v>
      </c>
      <c r="AQ78" s="4">
        <v>3.9</v>
      </c>
      <c r="AR78" s="4">
        <v>195</v>
      </c>
      <c r="AS78" s="4" t="s">
        <v>155</v>
      </c>
      <c r="AT78" s="4">
        <v>2</v>
      </c>
      <c r="AU78" s="5">
        <v>0.77928240740740751</v>
      </c>
      <c r="AV78" s="4">
        <v>47.164186000000001</v>
      </c>
      <c r="AW78" s="4">
        <v>-88.485316999999995</v>
      </c>
      <c r="AX78" s="4">
        <v>317.3</v>
      </c>
      <c r="AY78" s="4">
        <v>41.2</v>
      </c>
      <c r="AZ78" s="4">
        <v>12</v>
      </c>
      <c r="BA78" s="4">
        <v>9</v>
      </c>
      <c r="BB78" s="4" t="s">
        <v>435</v>
      </c>
      <c r="BC78" s="4">
        <v>1</v>
      </c>
      <c r="BD78" s="4">
        <v>1.2240759999999999</v>
      </c>
      <c r="BE78" s="4">
        <v>2.2000000000000002</v>
      </c>
      <c r="BF78" s="4">
        <v>14.063000000000001</v>
      </c>
      <c r="BG78" s="4">
        <v>12.24</v>
      </c>
      <c r="BH78" s="4">
        <v>0.87</v>
      </c>
      <c r="BI78" s="4">
        <v>17.266999999999999</v>
      </c>
      <c r="BJ78" s="4">
        <v>1493.845</v>
      </c>
      <c r="BK78" s="4">
        <v>599.67600000000004</v>
      </c>
      <c r="BL78" s="4">
        <v>3.0049999999999999</v>
      </c>
      <c r="BM78" s="4">
        <v>0.59</v>
      </c>
      <c r="BN78" s="4">
        <v>3.5950000000000002</v>
      </c>
      <c r="BO78" s="4">
        <v>2.431</v>
      </c>
      <c r="BP78" s="4">
        <v>0.47699999999999998</v>
      </c>
      <c r="BQ78" s="4">
        <v>2.9079999999999999</v>
      </c>
      <c r="BR78" s="4">
        <v>197.0797</v>
      </c>
      <c r="BU78" s="4">
        <v>75.177999999999997</v>
      </c>
      <c r="BW78" s="4">
        <v>563.91200000000003</v>
      </c>
      <c r="BX78" s="4">
        <v>0.50730900000000001</v>
      </c>
      <c r="BY78" s="4">
        <v>-5</v>
      </c>
      <c r="BZ78" s="4">
        <v>1.117</v>
      </c>
      <c r="CA78" s="4">
        <v>12.397364</v>
      </c>
      <c r="CB78" s="4">
        <v>22.563400000000001</v>
      </c>
      <c r="CC78" s="4">
        <f t="shared" si="20"/>
        <v>3.2753835687999997</v>
      </c>
      <c r="CE78" s="4">
        <f t="shared" si="21"/>
        <v>13834.245947761261</v>
      </c>
      <c r="CF78" s="4">
        <f t="shared" si="22"/>
        <v>5553.4980355858079</v>
      </c>
      <c r="CG78" s="4">
        <f t="shared" si="23"/>
        <v>26.930496280463998</v>
      </c>
      <c r="CH78" s="4">
        <f t="shared" si="24"/>
        <v>1825.1217770993676</v>
      </c>
    </row>
    <row r="79" spans="1:86">
      <c r="A79" s="2">
        <v>42440</v>
      </c>
      <c r="B79" s="32">
        <v>0.57113932870370376</v>
      </c>
      <c r="C79" s="4">
        <v>7.4829999999999997</v>
      </c>
      <c r="D79" s="4">
        <v>5.6660000000000004</v>
      </c>
      <c r="E79" s="4" t="s">
        <v>155</v>
      </c>
      <c r="F79" s="4">
        <v>56660.225443000003</v>
      </c>
      <c r="G79" s="4">
        <v>101.2</v>
      </c>
      <c r="H79" s="4">
        <v>31.3</v>
      </c>
      <c r="I79" s="4">
        <v>35737.800000000003</v>
      </c>
      <c r="K79" s="4">
        <v>4.0999999999999996</v>
      </c>
      <c r="L79" s="4">
        <v>2052</v>
      </c>
      <c r="M79" s="4">
        <v>0.84360000000000002</v>
      </c>
      <c r="N79" s="4">
        <v>6.3125</v>
      </c>
      <c r="O79" s="4">
        <v>4.7797000000000001</v>
      </c>
      <c r="P79" s="4">
        <v>85.355999999999995</v>
      </c>
      <c r="Q79" s="4">
        <v>26.372900000000001</v>
      </c>
      <c r="R79" s="4">
        <v>111.7</v>
      </c>
      <c r="S79" s="4">
        <v>69.048299999999998</v>
      </c>
      <c r="T79" s="4">
        <v>21.334199999999999</v>
      </c>
      <c r="U79" s="4">
        <v>90.4</v>
      </c>
      <c r="V79" s="4">
        <v>35737.834999999999</v>
      </c>
      <c r="Y79" s="4">
        <v>1730.9960000000001</v>
      </c>
      <c r="Z79" s="4">
        <v>0</v>
      </c>
      <c r="AA79" s="4">
        <v>3.4586000000000001</v>
      </c>
      <c r="AB79" s="4" t="s">
        <v>384</v>
      </c>
      <c r="AC79" s="4">
        <v>0</v>
      </c>
      <c r="AD79" s="4">
        <v>12.2</v>
      </c>
      <c r="AE79" s="4">
        <v>849</v>
      </c>
      <c r="AF79" s="4">
        <v>873</v>
      </c>
      <c r="AG79" s="4">
        <v>884</v>
      </c>
      <c r="AH79" s="4">
        <v>52</v>
      </c>
      <c r="AI79" s="4">
        <v>24.75</v>
      </c>
      <c r="AJ79" s="4">
        <v>0.56999999999999995</v>
      </c>
      <c r="AK79" s="4">
        <v>986</v>
      </c>
      <c r="AL79" s="4">
        <v>8</v>
      </c>
      <c r="AM79" s="4">
        <v>0</v>
      </c>
      <c r="AN79" s="4">
        <v>32</v>
      </c>
      <c r="AO79" s="4">
        <v>192</v>
      </c>
      <c r="AP79" s="4">
        <v>191</v>
      </c>
      <c r="AQ79" s="4">
        <v>3.9</v>
      </c>
      <c r="AR79" s="4">
        <v>195</v>
      </c>
      <c r="AS79" s="4" t="s">
        <v>155</v>
      </c>
      <c r="AT79" s="4">
        <v>2</v>
      </c>
      <c r="AU79" s="5">
        <v>0.77929398148148143</v>
      </c>
      <c r="AV79" s="4">
        <v>47.164264000000003</v>
      </c>
      <c r="AW79" s="4">
        <v>-88.485545999999999</v>
      </c>
      <c r="AX79" s="4">
        <v>317.2</v>
      </c>
      <c r="AY79" s="4">
        <v>41.7</v>
      </c>
      <c r="AZ79" s="4">
        <v>12</v>
      </c>
      <c r="BA79" s="4">
        <v>9</v>
      </c>
      <c r="BB79" s="4" t="s">
        <v>435</v>
      </c>
      <c r="BC79" s="4">
        <v>1</v>
      </c>
      <c r="BD79" s="4">
        <v>1.3242419999999999</v>
      </c>
      <c r="BE79" s="4">
        <v>2.2000000000000002</v>
      </c>
      <c r="BF79" s="4">
        <v>14.063000000000001</v>
      </c>
      <c r="BG79" s="4">
        <v>11.48</v>
      </c>
      <c r="BH79" s="4">
        <v>0.82</v>
      </c>
      <c r="BI79" s="4">
        <v>18.544</v>
      </c>
      <c r="BJ79" s="4">
        <v>1304.8689999999999</v>
      </c>
      <c r="BK79" s="4">
        <v>628.84299999999996</v>
      </c>
      <c r="BL79" s="4">
        <v>1.8480000000000001</v>
      </c>
      <c r="BM79" s="4">
        <v>0.57099999999999995</v>
      </c>
      <c r="BN79" s="4">
        <v>2.419</v>
      </c>
      <c r="BO79" s="4">
        <v>1.4950000000000001</v>
      </c>
      <c r="BP79" s="4">
        <v>0.46200000000000002</v>
      </c>
      <c r="BQ79" s="4">
        <v>1.9570000000000001</v>
      </c>
      <c r="BR79" s="4">
        <v>244.28270000000001</v>
      </c>
      <c r="BU79" s="4">
        <v>70.992000000000004</v>
      </c>
      <c r="BW79" s="4">
        <v>519.83900000000006</v>
      </c>
      <c r="BX79" s="4">
        <v>0.44523600000000002</v>
      </c>
      <c r="BY79" s="4">
        <v>-5</v>
      </c>
      <c r="BZ79" s="4">
        <v>1.1165670000000001</v>
      </c>
      <c r="CA79" s="4">
        <v>10.880455</v>
      </c>
      <c r="CB79" s="4">
        <v>22.554652999999998</v>
      </c>
      <c r="CC79" s="4">
        <f t="shared" si="20"/>
        <v>2.8746162109999998</v>
      </c>
      <c r="CE79" s="4">
        <f t="shared" si="21"/>
        <v>10605.583621240065</v>
      </c>
      <c r="CF79" s="4">
        <f t="shared" si="22"/>
        <v>5111.0471787830547</v>
      </c>
      <c r="CG79" s="4">
        <f t="shared" si="23"/>
        <v>15.905908674945001</v>
      </c>
      <c r="CH79" s="4">
        <f t="shared" si="24"/>
        <v>1985.4564726974893</v>
      </c>
    </row>
    <row r="80" spans="1:86">
      <c r="A80" s="2">
        <v>42440</v>
      </c>
      <c r="B80" s="32">
        <v>0.5711509027777778</v>
      </c>
      <c r="C80" s="4">
        <v>7.4470000000000001</v>
      </c>
      <c r="D80" s="4">
        <v>5.7769000000000004</v>
      </c>
      <c r="E80" s="4" t="s">
        <v>155</v>
      </c>
      <c r="F80" s="4">
        <v>57768.889838000003</v>
      </c>
      <c r="G80" s="4">
        <v>75</v>
      </c>
      <c r="H80" s="4">
        <v>29.4</v>
      </c>
      <c r="I80" s="4">
        <v>42614.9</v>
      </c>
      <c r="K80" s="4">
        <v>4.55</v>
      </c>
      <c r="L80" s="4">
        <v>2052</v>
      </c>
      <c r="M80" s="4">
        <v>0.83560000000000001</v>
      </c>
      <c r="N80" s="4">
        <v>6.2229000000000001</v>
      </c>
      <c r="O80" s="4">
        <v>4.8273000000000001</v>
      </c>
      <c r="P80" s="4">
        <v>62.662599999999998</v>
      </c>
      <c r="Q80" s="4">
        <v>24.539200000000001</v>
      </c>
      <c r="R80" s="4">
        <v>87.2</v>
      </c>
      <c r="S80" s="4">
        <v>50.690600000000003</v>
      </c>
      <c r="T80" s="4">
        <v>19.850899999999999</v>
      </c>
      <c r="U80" s="4">
        <v>70.5</v>
      </c>
      <c r="V80" s="4">
        <v>42614.938499999997</v>
      </c>
      <c r="Y80" s="4">
        <v>1714.713</v>
      </c>
      <c r="Z80" s="4">
        <v>0</v>
      </c>
      <c r="AA80" s="4">
        <v>3.798</v>
      </c>
      <c r="AB80" s="4" t="s">
        <v>384</v>
      </c>
      <c r="AC80" s="4">
        <v>0</v>
      </c>
      <c r="AD80" s="4">
        <v>12.2</v>
      </c>
      <c r="AE80" s="4">
        <v>849</v>
      </c>
      <c r="AF80" s="4">
        <v>873</v>
      </c>
      <c r="AG80" s="4">
        <v>884</v>
      </c>
      <c r="AH80" s="4">
        <v>52</v>
      </c>
      <c r="AI80" s="4">
        <v>24.75</v>
      </c>
      <c r="AJ80" s="4">
        <v>0.56999999999999995</v>
      </c>
      <c r="AK80" s="4">
        <v>986</v>
      </c>
      <c r="AL80" s="4">
        <v>8</v>
      </c>
      <c r="AM80" s="4">
        <v>0</v>
      </c>
      <c r="AN80" s="4">
        <v>32</v>
      </c>
      <c r="AO80" s="4">
        <v>192</v>
      </c>
      <c r="AP80" s="4">
        <v>191</v>
      </c>
      <c r="AQ80" s="4">
        <v>3.9</v>
      </c>
      <c r="AR80" s="4">
        <v>195</v>
      </c>
      <c r="AS80" s="4" t="s">
        <v>155</v>
      </c>
      <c r="AT80" s="4">
        <v>2</v>
      </c>
      <c r="AU80" s="5">
        <v>0.77930555555555558</v>
      </c>
      <c r="AV80" s="4">
        <v>47.164330999999997</v>
      </c>
      <c r="AW80" s="4">
        <v>-88.485781000000003</v>
      </c>
      <c r="AX80" s="4">
        <v>317.39999999999998</v>
      </c>
      <c r="AY80" s="4">
        <v>41.8</v>
      </c>
      <c r="AZ80" s="4">
        <v>12</v>
      </c>
      <c r="BA80" s="4">
        <v>9</v>
      </c>
      <c r="BB80" s="4" t="s">
        <v>435</v>
      </c>
      <c r="BC80" s="4">
        <v>1</v>
      </c>
      <c r="BD80" s="4">
        <v>1.4</v>
      </c>
      <c r="BE80" s="4">
        <v>2.2000000000000002</v>
      </c>
      <c r="BF80" s="4">
        <v>14.063000000000001</v>
      </c>
      <c r="BG80" s="4">
        <v>10.89</v>
      </c>
      <c r="BH80" s="4">
        <v>0.77</v>
      </c>
      <c r="BI80" s="4">
        <v>19.670000000000002</v>
      </c>
      <c r="BJ80" s="4">
        <v>1231.9639999999999</v>
      </c>
      <c r="BK80" s="4">
        <v>608.25800000000004</v>
      </c>
      <c r="BL80" s="4">
        <v>1.2989999999999999</v>
      </c>
      <c r="BM80" s="4">
        <v>0.50900000000000001</v>
      </c>
      <c r="BN80" s="4">
        <v>1.8080000000000001</v>
      </c>
      <c r="BO80" s="4">
        <v>1.0509999999999999</v>
      </c>
      <c r="BP80" s="4">
        <v>0.41199999999999998</v>
      </c>
      <c r="BQ80" s="4">
        <v>1.462</v>
      </c>
      <c r="BR80" s="4">
        <v>278.97230000000002</v>
      </c>
      <c r="BU80" s="4">
        <v>67.350999999999999</v>
      </c>
      <c r="BW80" s="4">
        <v>546.70399999999995</v>
      </c>
      <c r="BX80" s="4">
        <v>0.39784199999999997</v>
      </c>
      <c r="BY80" s="4">
        <v>-5</v>
      </c>
      <c r="BZ80" s="4">
        <v>1.116433</v>
      </c>
      <c r="CA80" s="4">
        <v>9.7222679999999997</v>
      </c>
      <c r="CB80" s="4">
        <v>22.551938</v>
      </c>
      <c r="CC80" s="4">
        <f t="shared" si="20"/>
        <v>2.5686232055999998</v>
      </c>
      <c r="CE80" s="4">
        <f t="shared" si="21"/>
        <v>8947.180678240944</v>
      </c>
      <c r="CF80" s="4">
        <f t="shared" si="22"/>
        <v>4417.4945249905677</v>
      </c>
      <c r="CG80" s="4">
        <f t="shared" si="23"/>
        <v>10.617824994551999</v>
      </c>
      <c r="CH80" s="4">
        <f t="shared" si="24"/>
        <v>2026.0458684867708</v>
      </c>
    </row>
    <row r="81" spans="1:86">
      <c r="A81" s="2">
        <v>42440</v>
      </c>
      <c r="B81" s="32">
        <v>0.57116247685185184</v>
      </c>
      <c r="C81" s="4">
        <v>8.0969999999999995</v>
      </c>
      <c r="D81" s="4">
        <v>5.2026000000000003</v>
      </c>
      <c r="E81" s="4" t="s">
        <v>155</v>
      </c>
      <c r="F81" s="4">
        <v>52025.735056999998</v>
      </c>
      <c r="G81" s="4">
        <v>65.099999999999994</v>
      </c>
      <c r="H81" s="4">
        <v>27.7</v>
      </c>
      <c r="I81" s="4">
        <v>39673.599999999999</v>
      </c>
      <c r="K81" s="4">
        <v>4.9000000000000004</v>
      </c>
      <c r="L81" s="4">
        <v>2052</v>
      </c>
      <c r="M81" s="4">
        <v>0.83930000000000005</v>
      </c>
      <c r="N81" s="4">
        <v>6.7958999999999996</v>
      </c>
      <c r="O81" s="4">
        <v>4.3666999999999998</v>
      </c>
      <c r="P81" s="4">
        <v>54.655700000000003</v>
      </c>
      <c r="Q81" s="4">
        <v>23.2498</v>
      </c>
      <c r="R81" s="4">
        <v>77.900000000000006</v>
      </c>
      <c r="S81" s="4">
        <v>44.2134</v>
      </c>
      <c r="T81" s="4">
        <v>18.8078</v>
      </c>
      <c r="U81" s="4">
        <v>63</v>
      </c>
      <c r="V81" s="4">
        <v>39673.589399999997</v>
      </c>
      <c r="Y81" s="4">
        <v>1722.329</v>
      </c>
      <c r="Z81" s="4">
        <v>0</v>
      </c>
      <c r="AA81" s="4">
        <v>4.1128</v>
      </c>
      <c r="AB81" s="4" t="s">
        <v>384</v>
      </c>
      <c r="AC81" s="4">
        <v>0</v>
      </c>
      <c r="AD81" s="4">
        <v>12.3</v>
      </c>
      <c r="AE81" s="4">
        <v>849</v>
      </c>
      <c r="AF81" s="4">
        <v>873</v>
      </c>
      <c r="AG81" s="4">
        <v>884</v>
      </c>
      <c r="AH81" s="4">
        <v>52</v>
      </c>
      <c r="AI81" s="4">
        <v>24.75</v>
      </c>
      <c r="AJ81" s="4">
        <v>0.56999999999999995</v>
      </c>
      <c r="AK81" s="4">
        <v>986</v>
      </c>
      <c r="AL81" s="4">
        <v>8</v>
      </c>
      <c r="AM81" s="4">
        <v>0</v>
      </c>
      <c r="AN81" s="4">
        <v>32</v>
      </c>
      <c r="AO81" s="4">
        <v>192</v>
      </c>
      <c r="AP81" s="4">
        <v>191</v>
      </c>
      <c r="AQ81" s="4">
        <v>4</v>
      </c>
      <c r="AR81" s="4">
        <v>195</v>
      </c>
      <c r="AS81" s="4" t="s">
        <v>155</v>
      </c>
      <c r="AT81" s="4">
        <v>2</v>
      </c>
      <c r="AU81" s="5">
        <v>0.77931712962962962</v>
      </c>
      <c r="AV81" s="4">
        <v>47.164383000000001</v>
      </c>
      <c r="AW81" s="4">
        <v>-88.486013</v>
      </c>
      <c r="AX81" s="4">
        <v>317.3</v>
      </c>
      <c r="AY81" s="4">
        <v>41</v>
      </c>
      <c r="AZ81" s="4">
        <v>12</v>
      </c>
      <c r="BA81" s="4">
        <v>9</v>
      </c>
      <c r="BB81" s="4" t="s">
        <v>435</v>
      </c>
      <c r="BC81" s="4">
        <v>1</v>
      </c>
      <c r="BD81" s="4">
        <v>1.4248000000000001</v>
      </c>
      <c r="BE81" s="4">
        <v>2.2248000000000001</v>
      </c>
      <c r="BF81" s="4">
        <v>14.063000000000001</v>
      </c>
      <c r="BG81" s="4">
        <v>11.15</v>
      </c>
      <c r="BH81" s="4">
        <v>0.79</v>
      </c>
      <c r="BI81" s="4">
        <v>19.140999999999998</v>
      </c>
      <c r="BJ81" s="4">
        <v>1361.6079999999999</v>
      </c>
      <c r="BK81" s="4">
        <v>556.85199999999998</v>
      </c>
      <c r="BL81" s="4">
        <v>1.147</v>
      </c>
      <c r="BM81" s="4">
        <v>0.48799999999999999</v>
      </c>
      <c r="BN81" s="4">
        <v>1.635</v>
      </c>
      <c r="BO81" s="4">
        <v>0.92800000000000005</v>
      </c>
      <c r="BP81" s="4">
        <v>0.39500000000000002</v>
      </c>
      <c r="BQ81" s="4">
        <v>1.3220000000000001</v>
      </c>
      <c r="BR81" s="4">
        <v>262.84710000000001</v>
      </c>
      <c r="BU81" s="4">
        <v>68.465000000000003</v>
      </c>
      <c r="BW81" s="4">
        <v>599.154</v>
      </c>
      <c r="BX81" s="4">
        <v>0.40691899999999998</v>
      </c>
      <c r="BY81" s="4">
        <v>-5</v>
      </c>
      <c r="BZ81" s="4">
        <v>1.1157029999999999</v>
      </c>
      <c r="CA81" s="4">
        <v>9.9440810000000006</v>
      </c>
      <c r="CB81" s="4">
        <v>22.537195000000001</v>
      </c>
      <c r="CC81" s="4">
        <f t="shared" si="20"/>
        <v>2.6272262002</v>
      </c>
      <c r="CE81" s="4">
        <f t="shared" si="21"/>
        <v>10114.335360959256</v>
      </c>
      <c r="CF81" s="4">
        <f t="shared" si="22"/>
        <v>4136.4239005799645</v>
      </c>
      <c r="CG81" s="4">
        <f t="shared" si="23"/>
        <v>9.8201180862540003</v>
      </c>
      <c r="CH81" s="4">
        <f t="shared" si="24"/>
        <v>1952.4883212022798</v>
      </c>
    </row>
    <row r="82" spans="1:86">
      <c r="A82" s="2">
        <v>42440</v>
      </c>
      <c r="B82" s="32">
        <v>0.57117405092592588</v>
      </c>
      <c r="C82" s="4">
        <v>9.0340000000000007</v>
      </c>
      <c r="D82" s="4">
        <v>4.1955999999999998</v>
      </c>
      <c r="E82" s="4" t="s">
        <v>155</v>
      </c>
      <c r="F82" s="4">
        <v>41956.482758999999</v>
      </c>
      <c r="G82" s="4">
        <v>64.8</v>
      </c>
      <c r="H82" s="4">
        <v>27.7</v>
      </c>
      <c r="I82" s="4">
        <v>33936</v>
      </c>
      <c r="K82" s="4">
        <v>4.78</v>
      </c>
      <c r="L82" s="4">
        <v>2052</v>
      </c>
      <c r="M82" s="4">
        <v>0.84770000000000001</v>
      </c>
      <c r="N82" s="4">
        <v>7.6576000000000004</v>
      </c>
      <c r="O82" s="4">
        <v>3.5565000000000002</v>
      </c>
      <c r="P82" s="4">
        <v>54.928199999999997</v>
      </c>
      <c r="Q82" s="4">
        <v>23.449300000000001</v>
      </c>
      <c r="R82" s="4">
        <v>78.400000000000006</v>
      </c>
      <c r="S82" s="4">
        <v>44.433900000000001</v>
      </c>
      <c r="T82" s="4">
        <v>18.969200000000001</v>
      </c>
      <c r="U82" s="4">
        <v>63.4</v>
      </c>
      <c r="V82" s="4">
        <v>33936.022799999999</v>
      </c>
      <c r="Y82" s="4">
        <v>1739.394</v>
      </c>
      <c r="Z82" s="4">
        <v>0</v>
      </c>
      <c r="AA82" s="4">
        <v>4.0495999999999999</v>
      </c>
      <c r="AB82" s="4" t="s">
        <v>384</v>
      </c>
      <c r="AC82" s="4">
        <v>0</v>
      </c>
      <c r="AD82" s="4">
        <v>12.2</v>
      </c>
      <c r="AE82" s="4">
        <v>850</v>
      </c>
      <c r="AF82" s="4">
        <v>873</v>
      </c>
      <c r="AG82" s="4">
        <v>885</v>
      </c>
      <c r="AH82" s="4">
        <v>52</v>
      </c>
      <c r="AI82" s="4">
        <v>24.75</v>
      </c>
      <c r="AJ82" s="4">
        <v>0.56999999999999995</v>
      </c>
      <c r="AK82" s="4">
        <v>986</v>
      </c>
      <c r="AL82" s="4">
        <v>8</v>
      </c>
      <c r="AM82" s="4">
        <v>0</v>
      </c>
      <c r="AN82" s="4">
        <v>32</v>
      </c>
      <c r="AO82" s="4">
        <v>192</v>
      </c>
      <c r="AP82" s="4">
        <v>191</v>
      </c>
      <c r="AQ82" s="4">
        <v>4</v>
      </c>
      <c r="AR82" s="4">
        <v>195</v>
      </c>
      <c r="AS82" s="4" t="s">
        <v>155</v>
      </c>
      <c r="AT82" s="4">
        <v>2</v>
      </c>
      <c r="AU82" s="5">
        <v>0.77932870370370377</v>
      </c>
      <c r="AV82" s="4">
        <v>47.16442</v>
      </c>
      <c r="AW82" s="4">
        <v>-88.486237000000003</v>
      </c>
      <c r="AX82" s="4">
        <v>317.10000000000002</v>
      </c>
      <c r="AY82" s="4">
        <v>39.4</v>
      </c>
      <c r="AZ82" s="4">
        <v>12</v>
      </c>
      <c r="BA82" s="4">
        <v>9</v>
      </c>
      <c r="BB82" s="4" t="s">
        <v>435</v>
      </c>
      <c r="BC82" s="4">
        <v>1</v>
      </c>
      <c r="BD82" s="4">
        <v>1.549501</v>
      </c>
      <c r="BE82" s="4">
        <v>2.3247499999999999</v>
      </c>
      <c r="BF82" s="4">
        <v>14.063000000000001</v>
      </c>
      <c r="BG82" s="4">
        <v>11.8</v>
      </c>
      <c r="BH82" s="4">
        <v>0.84</v>
      </c>
      <c r="BI82" s="4">
        <v>17.972000000000001</v>
      </c>
      <c r="BJ82" s="4">
        <v>1589.2840000000001</v>
      </c>
      <c r="BK82" s="4">
        <v>469.78899999999999</v>
      </c>
      <c r="BL82" s="4">
        <v>1.194</v>
      </c>
      <c r="BM82" s="4">
        <v>0.51</v>
      </c>
      <c r="BN82" s="4">
        <v>1.7030000000000001</v>
      </c>
      <c r="BO82" s="4">
        <v>0.96599999999999997</v>
      </c>
      <c r="BP82" s="4">
        <v>0.41199999999999998</v>
      </c>
      <c r="BQ82" s="4">
        <v>1.3779999999999999</v>
      </c>
      <c r="BR82" s="4">
        <v>232.89689999999999</v>
      </c>
      <c r="BU82" s="4">
        <v>71.623000000000005</v>
      </c>
      <c r="BW82" s="4">
        <v>611.11</v>
      </c>
      <c r="BX82" s="4">
        <v>0.40842299999999998</v>
      </c>
      <c r="BY82" s="4">
        <v>-5</v>
      </c>
      <c r="BZ82" s="4">
        <v>1.114433</v>
      </c>
      <c r="CA82" s="4">
        <v>9.9808369999999993</v>
      </c>
      <c r="CB82" s="4">
        <v>22.511547</v>
      </c>
      <c r="CC82" s="4">
        <f t="shared" si="20"/>
        <v>2.6369371353999997</v>
      </c>
      <c r="CE82" s="4">
        <f t="shared" si="21"/>
        <v>11849.201259378877</v>
      </c>
      <c r="CF82" s="4">
        <f t="shared" si="22"/>
        <v>3502.598912744571</v>
      </c>
      <c r="CG82" s="4">
        <f t="shared" si="23"/>
        <v>10.273934259341999</v>
      </c>
      <c r="CH82" s="4">
        <f t="shared" si="24"/>
        <v>1736.4059795388589</v>
      </c>
    </row>
    <row r="83" spans="1:86">
      <c r="A83" s="2">
        <v>42440</v>
      </c>
      <c r="B83" s="32">
        <v>0.57118562500000003</v>
      </c>
      <c r="C83" s="4">
        <v>9.2910000000000004</v>
      </c>
      <c r="D83" s="4">
        <v>3.6778</v>
      </c>
      <c r="E83" s="4" t="s">
        <v>155</v>
      </c>
      <c r="F83" s="4">
        <v>36777.785235000003</v>
      </c>
      <c r="G83" s="4">
        <v>89</v>
      </c>
      <c r="H83" s="4">
        <v>27.7</v>
      </c>
      <c r="I83" s="4">
        <v>29567.200000000001</v>
      </c>
      <c r="K83" s="4">
        <v>4.4400000000000004</v>
      </c>
      <c r="L83" s="4">
        <v>2052</v>
      </c>
      <c r="M83" s="4">
        <v>0.85499999999999998</v>
      </c>
      <c r="N83" s="4">
        <v>7.9432999999999998</v>
      </c>
      <c r="O83" s="4">
        <v>3.1444000000000001</v>
      </c>
      <c r="P83" s="4">
        <v>76.099400000000003</v>
      </c>
      <c r="Q83" s="4">
        <v>23.682600000000001</v>
      </c>
      <c r="R83" s="4">
        <v>99.8</v>
      </c>
      <c r="S83" s="4">
        <v>61.560200000000002</v>
      </c>
      <c r="T83" s="4">
        <v>19.157900000000001</v>
      </c>
      <c r="U83" s="4">
        <v>80.7</v>
      </c>
      <c r="V83" s="4">
        <v>29567.1793</v>
      </c>
      <c r="Y83" s="4">
        <v>1754.395</v>
      </c>
      <c r="Z83" s="4">
        <v>0</v>
      </c>
      <c r="AA83" s="4">
        <v>3.7919</v>
      </c>
      <c r="AB83" s="4" t="s">
        <v>384</v>
      </c>
      <c r="AC83" s="4">
        <v>0</v>
      </c>
      <c r="AD83" s="4">
        <v>12.1</v>
      </c>
      <c r="AE83" s="4">
        <v>850</v>
      </c>
      <c r="AF83" s="4">
        <v>874</v>
      </c>
      <c r="AG83" s="4">
        <v>884</v>
      </c>
      <c r="AH83" s="4">
        <v>52</v>
      </c>
      <c r="AI83" s="4">
        <v>24.75</v>
      </c>
      <c r="AJ83" s="4">
        <v>0.56999999999999995</v>
      </c>
      <c r="AK83" s="4">
        <v>986</v>
      </c>
      <c r="AL83" s="4">
        <v>8</v>
      </c>
      <c r="AM83" s="4">
        <v>0</v>
      </c>
      <c r="AN83" s="4">
        <v>32</v>
      </c>
      <c r="AO83" s="4">
        <v>191.6</v>
      </c>
      <c r="AP83" s="4">
        <v>191</v>
      </c>
      <c r="AQ83" s="4">
        <v>4</v>
      </c>
      <c r="AR83" s="4">
        <v>195</v>
      </c>
      <c r="AS83" s="4" t="s">
        <v>155</v>
      </c>
      <c r="AT83" s="4">
        <v>2</v>
      </c>
      <c r="AU83" s="5">
        <v>0.7793402777777777</v>
      </c>
      <c r="AV83" s="4">
        <v>47.164437</v>
      </c>
      <c r="AW83" s="4">
        <v>-88.486459999999994</v>
      </c>
      <c r="AX83" s="4">
        <v>316.89999999999998</v>
      </c>
      <c r="AY83" s="4">
        <v>38.1</v>
      </c>
      <c r="AZ83" s="4">
        <v>12</v>
      </c>
      <c r="BA83" s="4">
        <v>9</v>
      </c>
      <c r="BB83" s="4" t="s">
        <v>435</v>
      </c>
      <c r="BC83" s="4">
        <v>1.123</v>
      </c>
      <c r="BD83" s="4">
        <v>1.5278</v>
      </c>
      <c r="BE83" s="4">
        <v>2.4738000000000002</v>
      </c>
      <c r="BF83" s="4">
        <v>14.063000000000001</v>
      </c>
      <c r="BG83" s="4">
        <v>12.44</v>
      </c>
      <c r="BH83" s="4">
        <v>0.88</v>
      </c>
      <c r="BI83" s="4">
        <v>16.963000000000001</v>
      </c>
      <c r="BJ83" s="4">
        <v>1714.884</v>
      </c>
      <c r="BK83" s="4">
        <v>432.065</v>
      </c>
      <c r="BL83" s="4">
        <v>1.72</v>
      </c>
      <c r="BM83" s="4">
        <v>0.53500000000000003</v>
      </c>
      <c r="BN83" s="4">
        <v>2.2559999999999998</v>
      </c>
      <c r="BO83" s="4">
        <v>1.3919999999999999</v>
      </c>
      <c r="BP83" s="4">
        <v>0.433</v>
      </c>
      <c r="BQ83" s="4">
        <v>1.825</v>
      </c>
      <c r="BR83" s="4">
        <v>211.0778</v>
      </c>
      <c r="BU83" s="4">
        <v>75.147000000000006</v>
      </c>
      <c r="BW83" s="4">
        <v>595.24400000000003</v>
      </c>
      <c r="BX83" s="4">
        <v>0.44591799999999998</v>
      </c>
      <c r="BY83" s="4">
        <v>-5</v>
      </c>
      <c r="BZ83" s="4">
        <v>1.111969</v>
      </c>
      <c r="CA83" s="4">
        <v>10.897121</v>
      </c>
      <c r="CB83" s="4">
        <v>22.461773999999998</v>
      </c>
      <c r="CC83" s="4">
        <f t="shared" si="20"/>
        <v>2.8790193681999998</v>
      </c>
      <c r="CE83" s="4">
        <f t="shared" si="21"/>
        <v>13959.411941376107</v>
      </c>
      <c r="CF83" s="4">
        <f t="shared" si="22"/>
        <v>3517.0736448941548</v>
      </c>
      <c r="CG83" s="4">
        <f t="shared" si="23"/>
        <v>14.855772631275</v>
      </c>
      <c r="CH83" s="4">
        <f t="shared" si="24"/>
        <v>1718.2048242793085</v>
      </c>
    </row>
    <row r="84" spans="1:86">
      <c r="A84" s="2">
        <v>42440</v>
      </c>
      <c r="B84" s="32">
        <v>0.57119719907407407</v>
      </c>
      <c r="C84" s="4">
        <v>8.3309999999999995</v>
      </c>
      <c r="D84" s="4">
        <v>4.8146000000000004</v>
      </c>
      <c r="E84" s="4" t="s">
        <v>155</v>
      </c>
      <c r="F84" s="4">
        <v>48145.553771999999</v>
      </c>
      <c r="G84" s="4">
        <v>155.1</v>
      </c>
      <c r="H84" s="4">
        <v>27.7</v>
      </c>
      <c r="I84" s="4">
        <v>28896.2</v>
      </c>
      <c r="K84" s="4">
        <v>4.28</v>
      </c>
      <c r="L84" s="4">
        <v>2052</v>
      </c>
      <c r="M84" s="4">
        <v>0.85219999999999996</v>
      </c>
      <c r="N84" s="4">
        <v>7.0994000000000002</v>
      </c>
      <c r="O84" s="4">
        <v>4.1029999999999998</v>
      </c>
      <c r="P84" s="4">
        <v>132.1789</v>
      </c>
      <c r="Q84" s="4">
        <v>23.606400000000001</v>
      </c>
      <c r="R84" s="4">
        <v>155.80000000000001</v>
      </c>
      <c r="S84" s="4">
        <v>106.9254</v>
      </c>
      <c r="T84" s="4">
        <v>19.096299999999999</v>
      </c>
      <c r="U84" s="4">
        <v>126</v>
      </c>
      <c r="V84" s="4">
        <v>28896.212100000001</v>
      </c>
      <c r="Y84" s="4">
        <v>1748.75</v>
      </c>
      <c r="Z84" s="4">
        <v>0</v>
      </c>
      <c r="AA84" s="4">
        <v>3.6456</v>
      </c>
      <c r="AB84" s="4" t="s">
        <v>384</v>
      </c>
      <c r="AC84" s="4">
        <v>0</v>
      </c>
      <c r="AD84" s="4">
        <v>11.9</v>
      </c>
      <c r="AE84" s="4">
        <v>851</v>
      </c>
      <c r="AF84" s="4">
        <v>875</v>
      </c>
      <c r="AG84" s="4">
        <v>885</v>
      </c>
      <c r="AH84" s="4">
        <v>52</v>
      </c>
      <c r="AI84" s="4">
        <v>24.75</v>
      </c>
      <c r="AJ84" s="4">
        <v>0.56999999999999995</v>
      </c>
      <c r="AK84" s="4">
        <v>986</v>
      </c>
      <c r="AL84" s="4">
        <v>8</v>
      </c>
      <c r="AM84" s="4">
        <v>0</v>
      </c>
      <c r="AN84" s="4">
        <v>32</v>
      </c>
      <c r="AO84" s="4">
        <v>191</v>
      </c>
      <c r="AP84" s="4">
        <v>191</v>
      </c>
      <c r="AQ84" s="4">
        <v>3.8</v>
      </c>
      <c r="AR84" s="4">
        <v>195</v>
      </c>
      <c r="AS84" s="4" t="s">
        <v>155</v>
      </c>
      <c r="AT84" s="4">
        <v>2</v>
      </c>
      <c r="AU84" s="5">
        <v>0.77935185185185185</v>
      </c>
      <c r="AV84" s="4">
        <v>47.164430000000003</v>
      </c>
      <c r="AW84" s="4">
        <v>-88.486686000000006</v>
      </c>
      <c r="AX84" s="4">
        <v>316.8</v>
      </c>
      <c r="AY84" s="4">
        <v>37.4</v>
      </c>
      <c r="AZ84" s="4">
        <v>12</v>
      </c>
      <c r="BA84" s="4">
        <v>10</v>
      </c>
      <c r="BB84" s="4" t="s">
        <v>437</v>
      </c>
      <c r="BC84" s="4">
        <v>1.524551</v>
      </c>
      <c r="BD84" s="4">
        <v>1.049102</v>
      </c>
      <c r="BE84" s="4">
        <v>2.7245509999999999</v>
      </c>
      <c r="BF84" s="4">
        <v>14.063000000000001</v>
      </c>
      <c r="BG84" s="4">
        <v>12.2</v>
      </c>
      <c r="BH84" s="4">
        <v>0.87</v>
      </c>
      <c r="BI84" s="4">
        <v>17.341000000000001</v>
      </c>
      <c r="BJ84" s="4">
        <v>1527.48</v>
      </c>
      <c r="BK84" s="4">
        <v>561.87099999999998</v>
      </c>
      <c r="BL84" s="4">
        <v>2.9780000000000002</v>
      </c>
      <c r="BM84" s="4">
        <v>0.53200000000000003</v>
      </c>
      <c r="BN84" s="4">
        <v>3.51</v>
      </c>
      <c r="BO84" s="4">
        <v>2.4089999999999998</v>
      </c>
      <c r="BP84" s="4">
        <v>0.43</v>
      </c>
      <c r="BQ84" s="4">
        <v>2.839</v>
      </c>
      <c r="BR84" s="4">
        <v>205.58439999999999</v>
      </c>
      <c r="BU84" s="4">
        <v>74.650000000000006</v>
      </c>
      <c r="BW84" s="4">
        <v>570.31399999999996</v>
      </c>
      <c r="BX84" s="4">
        <v>0.49061900000000003</v>
      </c>
      <c r="BY84" s="4">
        <v>-5</v>
      </c>
      <c r="BZ84" s="4">
        <v>1.106268</v>
      </c>
      <c r="CA84" s="4">
        <v>11.989502</v>
      </c>
      <c r="CB84" s="4">
        <v>22.346613999999999</v>
      </c>
      <c r="CC84" s="4">
        <f t="shared" si="20"/>
        <v>3.1676264283999997</v>
      </c>
      <c r="CE84" s="4">
        <f t="shared" si="21"/>
        <v>13680.35221267512</v>
      </c>
      <c r="CF84" s="4">
        <f t="shared" si="22"/>
        <v>5032.2054482467738</v>
      </c>
      <c r="CG84" s="4">
        <f t="shared" si="23"/>
        <v>25.426532544966001</v>
      </c>
      <c r="CH84" s="4">
        <f t="shared" si="24"/>
        <v>1841.2463675016934</v>
      </c>
    </row>
    <row r="85" spans="1:86">
      <c r="A85" s="2">
        <v>42440</v>
      </c>
      <c r="B85" s="32">
        <v>0.57120877314814822</v>
      </c>
      <c r="C85" s="4">
        <v>6.9550000000000001</v>
      </c>
      <c r="D85" s="4">
        <v>5.2984999999999998</v>
      </c>
      <c r="E85" s="4" t="s">
        <v>155</v>
      </c>
      <c r="F85" s="4">
        <v>52985.040128000001</v>
      </c>
      <c r="G85" s="4">
        <v>131.5</v>
      </c>
      <c r="H85" s="4">
        <v>22.6</v>
      </c>
      <c r="I85" s="4">
        <v>37431.1</v>
      </c>
      <c r="K85" s="4">
        <v>4.2</v>
      </c>
      <c r="L85" s="4">
        <v>2052</v>
      </c>
      <c r="M85" s="4">
        <v>0.84950000000000003</v>
      </c>
      <c r="N85" s="4">
        <v>5.9084000000000003</v>
      </c>
      <c r="O85" s="4">
        <v>4.5012999999999996</v>
      </c>
      <c r="P85" s="4">
        <v>111.7236</v>
      </c>
      <c r="Q85" s="4">
        <v>19.171900000000001</v>
      </c>
      <c r="R85" s="4">
        <v>130.9</v>
      </c>
      <c r="S85" s="4">
        <v>90.378200000000007</v>
      </c>
      <c r="T85" s="4">
        <v>15.509</v>
      </c>
      <c r="U85" s="4">
        <v>105.9</v>
      </c>
      <c r="V85" s="4">
        <v>37431.094299999997</v>
      </c>
      <c r="Y85" s="4">
        <v>1743.2439999999999</v>
      </c>
      <c r="Z85" s="4">
        <v>0</v>
      </c>
      <c r="AA85" s="4">
        <v>3.5680000000000001</v>
      </c>
      <c r="AB85" s="4" t="s">
        <v>384</v>
      </c>
      <c r="AC85" s="4">
        <v>0</v>
      </c>
      <c r="AD85" s="4">
        <v>11.8</v>
      </c>
      <c r="AE85" s="4">
        <v>852</v>
      </c>
      <c r="AF85" s="4">
        <v>876</v>
      </c>
      <c r="AG85" s="4">
        <v>886</v>
      </c>
      <c r="AH85" s="4">
        <v>52</v>
      </c>
      <c r="AI85" s="4">
        <v>24.75</v>
      </c>
      <c r="AJ85" s="4">
        <v>0.56999999999999995</v>
      </c>
      <c r="AK85" s="4">
        <v>986</v>
      </c>
      <c r="AL85" s="4">
        <v>8</v>
      </c>
      <c r="AM85" s="4">
        <v>0</v>
      </c>
      <c r="AN85" s="4">
        <v>32</v>
      </c>
      <c r="AO85" s="4">
        <v>191</v>
      </c>
      <c r="AP85" s="4">
        <v>191</v>
      </c>
      <c r="AQ85" s="4">
        <v>3.5</v>
      </c>
      <c r="AR85" s="4">
        <v>195</v>
      </c>
      <c r="AS85" s="4" t="s">
        <v>155</v>
      </c>
      <c r="AT85" s="4">
        <v>2</v>
      </c>
      <c r="AU85" s="5">
        <v>0.779363425925926</v>
      </c>
      <c r="AV85" s="4">
        <v>47.164397999999998</v>
      </c>
      <c r="AW85" s="4">
        <v>-88.486913000000001</v>
      </c>
      <c r="AX85" s="4">
        <v>317</v>
      </c>
      <c r="AY85" s="4">
        <v>37.700000000000003</v>
      </c>
      <c r="AZ85" s="4">
        <v>12</v>
      </c>
      <c r="BA85" s="4">
        <v>10</v>
      </c>
      <c r="BB85" s="4" t="s">
        <v>437</v>
      </c>
      <c r="BC85" s="4">
        <v>1.4292</v>
      </c>
      <c r="BD85" s="4">
        <v>1.2243999999999999</v>
      </c>
      <c r="BE85" s="4">
        <v>2.6048</v>
      </c>
      <c r="BF85" s="4">
        <v>14.063000000000001</v>
      </c>
      <c r="BG85" s="4">
        <v>11.98</v>
      </c>
      <c r="BH85" s="4">
        <v>0.85</v>
      </c>
      <c r="BI85" s="4">
        <v>17.712</v>
      </c>
      <c r="BJ85" s="4">
        <v>1265.7550000000001</v>
      </c>
      <c r="BK85" s="4">
        <v>613.74800000000005</v>
      </c>
      <c r="BL85" s="4">
        <v>2.5059999999999998</v>
      </c>
      <c r="BM85" s="4">
        <v>0.43</v>
      </c>
      <c r="BN85" s="4">
        <v>2.9369999999999998</v>
      </c>
      <c r="BO85" s="4">
        <v>2.028</v>
      </c>
      <c r="BP85" s="4">
        <v>0.34799999999999998</v>
      </c>
      <c r="BQ85" s="4">
        <v>2.3759999999999999</v>
      </c>
      <c r="BR85" s="4">
        <v>265.15969999999999</v>
      </c>
      <c r="BU85" s="4">
        <v>74.093999999999994</v>
      </c>
      <c r="BW85" s="4">
        <v>555.78499999999997</v>
      </c>
      <c r="BX85" s="4">
        <v>0.47689599999999999</v>
      </c>
      <c r="BY85" s="4">
        <v>-5</v>
      </c>
      <c r="BZ85" s="4">
        <v>1.104433</v>
      </c>
      <c r="CA85" s="4">
        <v>11.654147</v>
      </c>
      <c r="CB85" s="4">
        <v>22.309546999999998</v>
      </c>
      <c r="CC85" s="4">
        <f t="shared" si="20"/>
        <v>3.0790256374</v>
      </c>
      <c r="CE85" s="4">
        <f t="shared" si="21"/>
        <v>11019.217242480796</v>
      </c>
      <c r="CF85" s="4">
        <f t="shared" si="22"/>
        <v>5343.0739314781331</v>
      </c>
      <c r="CG85" s="4">
        <f t="shared" si="23"/>
        <v>20.684619194183998</v>
      </c>
      <c r="CH85" s="4">
        <f t="shared" si="24"/>
        <v>2308.3869613400971</v>
      </c>
    </row>
    <row r="86" spans="1:86">
      <c r="A86" s="2">
        <v>42440</v>
      </c>
      <c r="B86" s="32">
        <v>0.57122034722222226</v>
      </c>
      <c r="C86" s="4">
        <v>5.8250000000000002</v>
      </c>
      <c r="D86" s="4">
        <v>4.5846999999999998</v>
      </c>
      <c r="E86" s="4" t="s">
        <v>155</v>
      </c>
      <c r="F86" s="4">
        <v>45847.104581</v>
      </c>
      <c r="G86" s="4">
        <v>86</v>
      </c>
      <c r="H86" s="4">
        <v>13.6</v>
      </c>
      <c r="I86" s="4">
        <v>46125.3</v>
      </c>
      <c r="K86" s="4">
        <v>4.59</v>
      </c>
      <c r="L86" s="4">
        <v>2052</v>
      </c>
      <c r="M86" s="4">
        <v>0.85680000000000001</v>
      </c>
      <c r="N86" s="4">
        <v>4.9904999999999999</v>
      </c>
      <c r="O86" s="4">
        <v>3.9281000000000001</v>
      </c>
      <c r="P86" s="4">
        <v>73.682199999999995</v>
      </c>
      <c r="Q86" s="4">
        <v>11.6213</v>
      </c>
      <c r="R86" s="4">
        <v>85.3</v>
      </c>
      <c r="S86" s="4">
        <v>59.604799999999997</v>
      </c>
      <c r="T86" s="4">
        <v>9.4009999999999998</v>
      </c>
      <c r="U86" s="4">
        <v>69</v>
      </c>
      <c r="V86" s="4">
        <v>46125.3</v>
      </c>
      <c r="Y86" s="4">
        <v>1758.117</v>
      </c>
      <c r="Z86" s="4">
        <v>0</v>
      </c>
      <c r="AA86" s="4">
        <v>3.9287999999999998</v>
      </c>
      <c r="AB86" s="4" t="s">
        <v>384</v>
      </c>
      <c r="AC86" s="4">
        <v>0</v>
      </c>
      <c r="AD86" s="4">
        <v>11.9</v>
      </c>
      <c r="AE86" s="4">
        <v>853</v>
      </c>
      <c r="AF86" s="4">
        <v>877</v>
      </c>
      <c r="AG86" s="4">
        <v>887</v>
      </c>
      <c r="AH86" s="4">
        <v>52</v>
      </c>
      <c r="AI86" s="4">
        <v>24.75</v>
      </c>
      <c r="AJ86" s="4">
        <v>0.56999999999999995</v>
      </c>
      <c r="AK86" s="4">
        <v>986</v>
      </c>
      <c r="AL86" s="4">
        <v>8</v>
      </c>
      <c r="AM86" s="4">
        <v>0</v>
      </c>
      <c r="AN86" s="4">
        <v>32</v>
      </c>
      <c r="AO86" s="4">
        <v>191</v>
      </c>
      <c r="AP86" s="4">
        <v>190.6</v>
      </c>
      <c r="AQ86" s="4">
        <v>3.4</v>
      </c>
      <c r="AR86" s="4">
        <v>195</v>
      </c>
      <c r="AS86" s="4" t="s">
        <v>155</v>
      </c>
      <c r="AT86" s="4">
        <v>2</v>
      </c>
      <c r="AU86" s="5">
        <v>0.77937499999999993</v>
      </c>
      <c r="AV86" s="4">
        <v>47.164358</v>
      </c>
      <c r="AW86" s="4">
        <v>-88.487138999999999</v>
      </c>
      <c r="AX86" s="4">
        <v>317.10000000000002</v>
      </c>
      <c r="AY86" s="4">
        <v>38.799999999999997</v>
      </c>
      <c r="AZ86" s="4">
        <v>12</v>
      </c>
      <c r="BA86" s="4">
        <v>10</v>
      </c>
      <c r="BB86" s="4" t="s">
        <v>437</v>
      </c>
      <c r="BC86" s="4">
        <v>0.92437599999999998</v>
      </c>
      <c r="BD86" s="4">
        <v>1.348751</v>
      </c>
      <c r="BE86" s="4">
        <v>2.0243760000000002</v>
      </c>
      <c r="BF86" s="4">
        <v>14.063000000000001</v>
      </c>
      <c r="BG86" s="4">
        <v>12.62</v>
      </c>
      <c r="BH86" s="4">
        <v>0.9</v>
      </c>
      <c r="BI86" s="4">
        <v>16.716000000000001</v>
      </c>
      <c r="BJ86" s="4">
        <v>1118.3779999999999</v>
      </c>
      <c r="BK86" s="4">
        <v>560.28</v>
      </c>
      <c r="BL86" s="4">
        <v>1.7290000000000001</v>
      </c>
      <c r="BM86" s="4">
        <v>0.27300000000000002</v>
      </c>
      <c r="BN86" s="4">
        <v>2.0019999999999998</v>
      </c>
      <c r="BO86" s="4">
        <v>1.399</v>
      </c>
      <c r="BP86" s="4">
        <v>0.221</v>
      </c>
      <c r="BQ86" s="4">
        <v>1.619</v>
      </c>
      <c r="BR86" s="4">
        <v>341.80709999999999</v>
      </c>
      <c r="BU86" s="4">
        <v>78.17</v>
      </c>
      <c r="BW86" s="4">
        <v>640.17600000000004</v>
      </c>
      <c r="BX86" s="4">
        <v>0.41747400000000001</v>
      </c>
      <c r="BY86" s="4">
        <v>-5</v>
      </c>
      <c r="BZ86" s="4">
        <v>1.105</v>
      </c>
      <c r="CA86" s="4">
        <v>10.202021</v>
      </c>
      <c r="CB86" s="4">
        <v>22.321000000000002</v>
      </c>
      <c r="CC86" s="4">
        <f t="shared" si="20"/>
        <v>2.6953739481999999</v>
      </c>
      <c r="CE86" s="4">
        <f t="shared" si="21"/>
        <v>8523.0577339276861</v>
      </c>
      <c r="CF86" s="4">
        <f t="shared" si="22"/>
        <v>4269.8432794323599</v>
      </c>
      <c r="CG86" s="4">
        <f t="shared" si="23"/>
        <v>12.338252783252999</v>
      </c>
      <c r="CH86" s="4">
        <f t="shared" si="24"/>
        <v>2604.8810394753777</v>
      </c>
    </row>
    <row r="87" spans="1:86">
      <c r="A87" s="2">
        <v>42440</v>
      </c>
      <c r="B87" s="32">
        <v>0.5712319212962963</v>
      </c>
      <c r="C87" s="4">
        <v>5.5970000000000004</v>
      </c>
      <c r="D87" s="4">
        <v>4.4550000000000001</v>
      </c>
      <c r="E87" s="4" t="s">
        <v>155</v>
      </c>
      <c r="F87" s="4">
        <v>44549.704472999998</v>
      </c>
      <c r="G87" s="4">
        <v>78.5</v>
      </c>
      <c r="H87" s="4">
        <v>13.5</v>
      </c>
      <c r="I87" s="4">
        <v>46127.9</v>
      </c>
      <c r="K87" s="4">
        <v>6.54</v>
      </c>
      <c r="L87" s="4">
        <v>2052</v>
      </c>
      <c r="M87" s="4">
        <v>0.86</v>
      </c>
      <c r="N87" s="4">
        <v>4.8136000000000001</v>
      </c>
      <c r="O87" s="4">
        <v>3.8311000000000002</v>
      </c>
      <c r="P87" s="4">
        <v>67.538499999999999</v>
      </c>
      <c r="Q87" s="4">
        <v>11.578200000000001</v>
      </c>
      <c r="R87" s="4">
        <v>79.099999999999994</v>
      </c>
      <c r="S87" s="4">
        <v>54.634900000000002</v>
      </c>
      <c r="T87" s="4">
        <v>9.3660999999999994</v>
      </c>
      <c r="U87" s="4">
        <v>64</v>
      </c>
      <c r="V87" s="4">
        <v>46127.9</v>
      </c>
      <c r="Y87" s="4">
        <v>1764.6369999999999</v>
      </c>
      <c r="Z87" s="4">
        <v>0</v>
      </c>
      <c r="AA87" s="4">
        <v>5.6214000000000004</v>
      </c>
      <c r="AB87" s="4" t="s">
        <v>384</v>
      </c>
      <c r="AC87" s="4">
        <v>0</v>
      </c>
      <c r="AD87" s="4">
        <v>11.8</v>
      </c>
      <c r="AE87" s="4">
        <v>853</v>
      </c>
      <c r="AF87" s="4">
        <v>878</v>
      </c>
      <c r="AG87" s="4">
        <v>888</v>
      </c>
      <c r="AH87" s="4">
        <v>52</v>
      </c>
      <c r="AI87" s="4">
        <v>24.75</v>
      </c>
      <c r="AJ87" s="4">
        <v>0.56999999999999995</v>
      </c>
      <c r="AK87" s="4">
        <v>986</v>
      </c>
      <c r="AL87" s="4">
        <v>8</v>
      </c>
      <c r="AM87" s="4">
        <v>0</v>
      </c>
      <c r="AN87" s="4">
        <v>32</v>
      </c>
      <c r="AO87" s="4">
        <v>191</v>
      </c>
      <c r="AP87" s="4">
        <v>190</v>
      </c>
      <c r="AQ87" s="4">
        <v>3.4</v>
      </c>
      <c r="AR87" s="4">
        <v>195</v>
      </c>
      <c r="AS87" s="4" t="s">
        <v>155</v>
      </c>
      <c r="AT87" s="4">
        <v>2</v>
      </c>
      <c r="AU87" s="5">
        <v>0.77938657407407408</v>
      </c>
      <c r="AV87" s="4">
        <v>47.164310999999998</v>
      </c>
      <c r="AW87" s="4">
        <v>-88.487356000000005</v>
      </c>
      <c r="AX87" s="4">
        <v>317.2</v>
      </c>
      <c r="AY87" s="4">
        <v>38.200000000000003</v>
      </c>
      <c r="AZ87" s="4">
        <v>12</v>
      </c>
      <c r="BA87" s="4">
        <v>10</v>
      </c>
      <c r="BB87" s="4" t="s">
        <v>437</v>
      </c>
      <c r="BC87" s="4">
        <v>1.024276</v>
      </c>
      <c r="BD87" s="4">
        <v>1.524276</v>
      </c>
      <c r="BE87" s="4">
        <v>2.1485509999999999</v>
      </c>
      <c r="BF87" s="4">
        <v>14.063000000000001</v>
      </c>
      <c r="BG87" s="4">
        <v>12.92</v>
      </c>
      <c r="BH87" s="4">
        <v>0.92</v>
      </c>
      <c r="BI87" s="4">
        <v>16.285</v>
      </c>
      <c r="BJ87" s="4">
        <v>1101.0650000000001</v>
      </c>
      <c r="BK87" s="4">
        <v>557.75800000000004</v>
      </c>
      <c r="BL87" s="4">
        <v>1.6180000000000001</v>
      </c>
      <c r="BM87" s="4">
        <v>0.27700000000000002</v>
      </c>
      <c r="BN87" s="4">
        <v>1.895</v>
      </c>
      <c r="BO87" s="4">
        <v>1.3089999999999999</v>
      </c>
      <c r="BP87" s="4">
        <v>0.224</v>
      </c>
      <c r="BQ87" s="4">
        <v>1.5329999999999999</v>
      </c>
      <c r="BR87" s="4">
        <v>348.90370000000001</v>
      </c>
      <c r="BU87" s="4">
        <v>80.084999999999994</v>
      </c>
      <c r="BW87" s="4">
        <v>934.952</v>
      </c>
      <c r="BX87" s="4">
        <v>0.366896</v>
      </c>
      <c r="BY87" s="4">
        <v>-5</v>
      </c>
      <c r="BZ87" s="4">
        <v>1.103701</v>
      </c>
      <c r="CA87" s="4">
        <v>8.9660220000000006</v>
      </c>
      <c r="CB87" s="4">
        <v>22.29476</v>
      </c>
      <c r="CC87" s="4">
        <f t="shared" si="20"/>
        <v>2.3688230124</v>
      </c>
      <c r="CE87" s="4">
        <f t="shared" si="21"/>
        <v>7374.5132410322112</v>
      </c>
      <c r="CF87" s="4">
        <f t="shared" si="22"/>
        <v>3735.6502625109724</v>
      </c>
      <c r="CG87" s="4">
        <f t="shared" si="23"/>
        <v>10.267449059321999</v>
      </c>
      <c r="CH87" s="4">
        <f t="shared" si="24"/>
        <v>2336.8238528108063</v>
      </c>
    </row>
    <row r="88" spans="1:86">
      <c r="A88" s="2">
        <v>42440</v>
      </c>
      <c r="B88" s="32">
        <v>0.57124349537037034</v>
      </c>
      <c r="C88" s="4">
        <v>6.78</v>
      </c>
      <c r="D88" s="4">
        <v>4.7545000000000002</v>
      </c>
      <c r="E88" s="4" t="s">
        <v>155</v>
      </c>
      <c r="F88" s="4">
        <v>47545.050504999999</v>
      </c>
      <c r="G88" s="4">
        <v>87.2</v>
      </c>
      <c r="H88" s="4">
        <v>13.4</v>
      </c>
      <c r="I88" s="4">
        <v>46128.9</v>
      </c>
      <c r="K88" s="4">
        <v>8.4600000000000009</v>
      </c>
      <c r="L88" s="4">
        <v>2052</v>
      </c>
      <c r="M88" s="4">
        <v>0.84730000000000005</v>
      </c>
      <c r="N88" s="4">
        <v>5.7451999999999996</v>
      </c>
      <c r="O88" s="4">
        <v>4.0286</v>
      </c>
      <c r="P88" s="4">
        <v>73.890500000000003</v>
      </c>
      <c r="Q88" s="4">
        <v>11.3543</v>
      </c>
      <c r="R88" s="4">
        <v>85.2</v>
      </c>
      <c r="S88" s="4">
        <v>59.773299999999999</v>
      </c>
      <c r="T88" s="4">
        <v>9.1850000000000005</v>
      </c>
      <c r="U88" s="4">
        <v>69</v>
      </c>
      <c r="V88" s="4">
        <v>46128.9</v>
      </c>
      <c r="Y88" s="4">
        <v>1738.7270000000001</v>
      </c>
      <c r="Z88" s="4">
        <v>0</v>
      </c>
      <c r="AA88" s="4">
        <v>7.1684000000000001</v>
      </c>
      <c r="AB88" s="4" t="s">
        <v>384</v>
      </c>
      <c r="AC88" s="4">
        <v>0</v>
      </c>
      <c r="AD88" s="4">
        <v>11.8</v>
      </c>
      <c r="AE88" s="4">
        <v>853</v>
      </c>
      <c r="AF88" s="4">
        <v>879</v>
      </c>
      <c r="AG88" s="4">
        <v>888</v>
      </c>
      <c r="AH88" s="4">
        <v>52</v>
      </c>
      <c r="AI88" s="4">
        <v>24.75</v>
      </c>
      <c r="AJ88" s="4">
        <v>0.56999999999999995</v>
      </c>
      <c r="AK88" s="4">
        <v>986</v>
      </c>
      <c r="AL88" s="4">
        <v>8</v>
      </c>
      <c r="AM88" s="4">
        <v>0</v>
      </c>
      <c r="AN88" s="4">
        <v>32</v>
      </c>
      <c r="AO88" s="4">
        <v>190.6</v>
      </c>
      <c r="AP88" s="4">
        <v>190</v>
      </c>
      <c r="AQ88" s="4">
        <v>3.4</v>
      </c>
      <c r="AR88" s="4">
        <v>195</v>
      </c>
      <c r="AS88" s="4" t="s">
        <v>155</v>
      </c>
      <c r="AT88" s="4">
        <v>2</v>
      </c>
      <c r="AU88" s="5">
        <v>0.77939814814814812</v>
      </c>
      <c r="AV88" s="4">
        <v>47.164265999999998</v>
      </c>
      <c r="AW88" s="4">
        <v>-88.487553000000005</v>
      </c>
      <c r="AX88" s="4">
        <v>317.3</v>
      </c>
      <c r="AY88" s="4">
        <v>36.299999999999997</v>
      </c>
      <c r="AZ88" s="4">
        <v>12</v>
      </c>
      <c r="BA88" s="4">
        <v>10</v>
      </c>
      <c r="BB88" s="4" t="s">
        <v>437</v>
      </c>
      <c r="BC88" s="4">
        <v>1.1241760000000001</v>
      </c>
      <c r="BD88" s="4">
        <v>1.4549449999999999</v>
      </c>
      <c r="BE88" s="4">
        <v>2.2758240000000001</v>
      </c>
      <c r="BF88" s="4">
        <v>14.063000000000001</v>
      </c>
      <c r="BG88" s="4">
        <v>11.8</v>
      </c>
      <c r="BH88" s="4">
        <v>0.84</v>
      </c>
      <c r="BI88" s="4">
        <v>18.016999999999999</v>
      </c>
      <c r="BJ88" s="4">
        <v>1210.7239999999999</v>
      </c>
      <c r="BK88" s="4">
        <v>540.35500000000002</v>
      </c>
      <c r="BL88" s="4">
        <v>1.631</v>
      </c>
      <c r="BM88" s="4">
        <v>0.251</v>
      </c>
      <c r="BN88" s="4">
        <v>1.881</v>
      </c>
      <c r="BO88" s="4">
        <v>1.319</v>
      </c>
      <c r="BP88" s="4">
        <v>0.20300000000000001</v>
      </c>
      <c r="BQ88" s="4">
        <v>1.522</v>
      </c>
      <c r="BR88" s="4">
        <v>321.44889999999998</v>
      </c>
      <c r="BU88" s="4">
        <v>72.697999999999993</v>
      </c>
      <c r="BW88" s="4">
        <v>1098.412</v>
      </c>
      <c r="BX88" s="4">
        <v>0.32955699999999999</v>
      </c>
      <c r="BY88" s="4">
        <v>-5</v>
      </c>
      <c r="BZ88" s="4">
        <v>1.1020000000000001</v>
      </c>
      <c r="CA88" s="4">
        <v>8.0535490000000003</v>
      </c>
      <c r="CB88" s="4">
        <v>22.260400000000001</v>
      </c>
      <c r="CC88" s="4">
        <f t="shared" si="20"/>
        <v>2.1277476458</v>
      </c>
      <c r="CE88" s="4">
        <f t="shared" si="21"/>
        <v>7283.7169194285725</v>
      </c>
      <c r="CF88" s="4">
        <f t="shared" si="22"/>
        <v>3250.7762760115652</v>
      </c>
      <c r="CG88" s="4">
        <f t="shared" si="23"/>
        <v>9.1563536787660009</v>
      </c>
      <c r="CH88" s="4">
        <f t="shared" si="24"/>
        <v>1933.8369369581364</v>
      </c>
    </row>
    <row r="89" spans="1:86">
      <c r="A89" s="2">
        <v>42440</v>
      </c>
      <c r="B89" s="32">
        <v>0.57125506944444437</v>
      </c>
      <c r="C89" s="4">
        <v>7.8230000000000004</v>
      </c>
      <c r="D89" s="4">
        <v>4.9734999999999996</v>
      </c>
      <c r="E89" s="4" t="s">
        <v>155</v>
      </c>
      <c r="F89" s="4">
        <v>49734.824335999998</v>
      </c>
      <c r="G89" s="4">
        <v>107.8</v>
      </c>
      <c r="H89" s="4">
        <v>27.5</v>
      </c>
      <c r="I89" s="4">
        <v>46130.1</v>
      </c>
      <c r="K89" s="4">
        <v>8.14</v>
      </c>
      <c r="L89" s="4">
        <v>2052</v>
      </c>
      <c r="M89" s="4">
        <v>0.83689999999999998</v>
      </c>
      <c r="N89" s="4">
        <v>6.5468000000000002</v>
      </c>
      <c r="O89" s="4">
        <v>4.1620999999999997</v>
      </c>
      <c r="P89" s="4">
        <v>90.218800000000002</v>
      </c>
      <c r="Q89" s="4">
        <v>23.013500000000001</v>
      </c>
      <c r="R89" s="4">
        <v>113.2</v>
      </c>
      <c r="S89" s="4">
        <v>72.981999999999999</v>
      </c>
      <c r="T89" s="4">
        <v>18.616599999999998</v>
      </c>
      <c r="U89" s="4">
        <v>91.6</v>
      </c>
      <c r="V89" s="4">
        <v>46130.1</v>
      </c>
      <c r="Y89" s="4">
        <v>1717.223</v>
      </c>
      <c r="Z89" s="4">
        <v>0</v>
      </c>
      <c r="AA89" s="4">
        <v>6.8085000000000004</v>
      </c>
      <c r="AB89" s="4" t="s">
        <v>384</v>
      </c>
      <c r="AC89" s="4">
        <v>0</v>
      </c>
      <c r="AD89" s="4">
        <v>11.8</v>
      </c>
      <c r="AE89" s="4">
        <v>853</v>
      </c>
      <c r="AF89" s="4">
        <v>879</v>
      </c>
      <c r="AG89" s="4">
        <v>888</v>
      </c>
      <c r="AH89" s="4">
        <v>52</v>
      </c>
      <c r="AI89" s="4">
        <v>24.75</v>
      </c>
      <c r="AJ89" s="4">
        <v>0.56999999999999995</v>
      </c>
      <c r="AK89" s="4">
        <v>986</v>
      </c>
      <c r="AL89" s="4">
        <v>8</v>
      </c>
      <c r="AM89" s="4">
        <v>0</v>
      </c>
      <c r="AN89" s="4">
        <v>32</v>
      </c>
      <c r="AO89" s="4">
        <v>190</v>
      </c>
      <c r="AP89" s="4">
        <v>189.6</v>
      </c>
      <c r="AQ89" s="4">
        <v>3.4</v>
      </c>
      <c r="AR89" s="4">
        <v>195</v>
      </c>
      <c r="AS89" s="4" t="s">
        <v>155</v>
      </c>
      <c r="AT89" s="4">
        <v>2</v>
      </c>
      <c r="AU89" s="5">
        <v>0.77940972222222227</v>
      </c>
      <c r="AV89" s="4">
        <v>47.164230000000003</v>
      </c>
      <c r="AW89" s="4">
        <v>-88.487725999999995</v>
      </c>
      <c r="AX89" s="4">
        <v>317.3</v>
      </c>
      <c r="AY89" s="4">
        <v>33</v>
      </c>
      <c r="AZ89" s="4">
        <v>12</v>
      </c>
      <c r="BA89" s="4">
        <v>10</v>
      </c>
      <c r="BB89" s="4" t="s">
        <v>437</v>
      </c>
      <c r="BC89" s="4">
        <v>1.2243189999999999</v>
      </c>
      <c r="BD89" s="4">
        <v>1.048638</v>
      </c>
      <c r="BE89" s="4">
        <v>2.2243189999999999</v>
      </c>
      <c r="BF89" s="4">
        <v>14.063000000000001</v>
      </c>
      <c r="BG89" s="4">
        <v>10.99</v>
      </c>
      <c r="BH89" s="4">
        <v>0.78</v>
      </c>
      <c r="BI89" s="4">
        <v>19.495000000000001</v>
      </c>
      <c r="BJ89" s="4">
        <v>1295.2360000000001</v>
      </c>
      <c r="BK89" s="4">
        <v>524.08900000000006</v>
      </c>
      <c r="BL89" s="4">
        <v>1.869</v>
      </c>
      <c r="BM89" s="4">
        <v>0.47699999999999998</v>
      </c>
      <c r="BN89" s="4">
        <v>2.3460000000000001</v>
      </c>
      <c r="BO89" s="4">
        <v>1.512</v>
      </c>
      <c r="BP89" s="4">
        <v>0.38600000000000001</v>
      </c>
      <c r="BQ89" s="4">
        <v>1.8979999999999999</v>
      </c>
      <c r="BR89" s="4">
        <v>301.786</v>
      </c>
      <c r="BU89" s="4">
        <v>67.405000000000001</v>
      </c>
      <c r="BW89" s="4">
        <v>979.423</v>
      </c>
      <c r="BX89" s="4">
        <v>0.36331999999999998</v>
      </c>
      <c r="BY89" s="4">
        <v>-5</v>
      </c>
      <c r="BZ89" s="4">
        <v>1.1011340000000001</v>
      </c>
      <c r="CA89" s="4">
        <v>8.8786330000000007</v>
      </c>
      <c r="CB89" s="4">
        <v>22.242906999999999</v>
      </c>
      <c r="CC89" s="4">
        <f t="shared" si="20"/>
        <v>2.3457348385999999</v>
      </c>
      <c r="CE89" s="4">
        <f t="shared" si="21"/>
        <v>8590.4440440138387</v>
      </c>
      <c r="CF89" s="4">
        <f t="shared" si="22"/>
        <v>3475.9358360817396</v>
      </c>
      <c r="CG89" s="4">
        <f t="shared" si="23"/>
        <v>12.588179139198001</v>
      </c>
      <c r="CH89" s="4">
        <f t="shared" si="24"/>
        <v>2001.5470124878861</v>
      </c>
    </row>
    <row r="90" spans="1:86">
      <c r="A90" s="2">
        <v>42440</v>
      </c>
      <c r="B90" s="32">
        <v>0.57126664351851852</v>
      </c>
      <c r="C90" s="4">
        <v>8.1639999999999997</v>
      </c>
      <c r="D90" s="4">
        <v>4.7572000000000001</v>
      </c>
      <c r="E90" s="4" t="s">
        <v>155</v>
      </c>
      <c r="F90" s="4">
        <v>47571.946975999999</v>
      </c>
      <c r="G90" s="4">
        <v>101.4</v>
      </c>
      <c r="H90" s="4">
        <v>28.6</v>
      </c>
      <c r="I90" s="4">
        <v>45569.9</v>
      </c>
      <c r="K90" s="4">
        <v>6.3</v>
      </c>
      <c r="L90" s="4">
        <v>2052</v>
      </c>
      <c r="M90" s="4">
        <v>0.83689999999999998</v>
      </c>
      <c r="N90" s="4">
        <v>6.8322000000000003</v>
      </c>
      <c r="O90" s="4">
        <v>3.9811999999999999</v>
      </c>
      <c r="P90" s="4">
        <v>84.866299999999995</v>
      </c>
      <c r="Q90" s="4">
        <v>23.934799999999999</v>
      </c>
      <c r="R90" s="4">
        <v>108.8</v>
      </c>
      <c r="S90" s="4">
        <v>68.652100000000004</v>
      </c>
      <c r="T90" s="4">
        <v>19.361899999999999</v>
      </c>
      <c r="U90" s="4">
        <v>88</v>
      </c>
      <c r="V90" s="4">
        <v>45569.949699999997</v>
      </c>
      <c r="Y90" s="4">
        <v>1717.277</v>
      </c>
      <c r="Z90" s="4">
        <v>0</v>
      </c>
      <c r="AA90" s="4">
        <v>5.2721</v>
      </c>
      <c r="AB90" s="4" t="s">
        <v>384</v>
      </c>
      <c r="AC90" s="4">
        <v>0</v>
      </c>
      <c r="AD90" s="4">
        <v>11.7</v>
      </c>
      <c r="AE90" s="4">
        <v>853</v>
      </c>
      <c r="AF90" s="4">
        <v>880</v>
      </c>
      <c r="AG90" s="4">
        <v>889</v>
      </c>
      <c r="AH90" s="4">
        <v>52</v>
      </c>
      <c r="AI90" s="4">
        <v>24.75</v>
      </c>
      <c r="AJ90" s="4">
        <v>0.56999999999999995</v>
      </c>
      <c r="AK90" s="4">
        <v>986</v>
      </c>
      <c r="AL90" s="4">
        <v>8</v>
      </c>
      <c r="AM90" s="4">
        <v>0</v>
      </c>
      <c r="AN90" s="4">
        <v>32</v>
      </c>
      <c r="AO90" s="4">
        <v>190</v>
      </c>
      <c r="AP90" s="4">
        <v>189.4</v>
      </c>
      <c r="AQ90" s="4">
        <v>3.3</v>
      </c>
      <c r="AR90" s="4">
        <v>195</v>
      </c>
      <c r="AS90" s="4" t="s">
        <v>155</v>
      </c>
      <c r="AT90" s="4">
        <v>2</v>
      </c>
      <c r="AU90" s="5">
        <v>0.7794212962962962</v>
      </c>
      <c r="AV90" s="4">
        <v>47.164208000000002</v>
      </c>
      <c r="AW90" s="4">
        <v>-88.487888999999996</v>
      </c>
      <c r="AX90" s="4">
        <v>317.5</v>
      </c>
      <c r="AY90" s="4">
        <v>30</v>
      </c>
      <c r="AZ90" s="4">
        <v>12</v>
      </c>
      <c r="BA90" s="4">
        <v>11</v>
      </c>
      <c r="BB90" s="4" t="s">
        <v>420</v>
      </c>
      <c r="BC90" s="4">
        <v>1.3499000000000001</v>
      </c>
      <c r="BD90" s="4">
        <v>1.2998000000000001</v>
      </c>
      <c r="BE90" s="4">
        <v>2.3997999999999999</v>
      </c>
      <c r="BF90" s="4">
        <v>14.063000000000001</v>
      </c>
      <c r="BG90" s="4">
        <v>10.99</v>
      </c>
      <c r="BH90" s="4">
        <v>0.78</v>
      </c>
      <c r="BI90" s="4">
        <v>19.492000000000001</v>
      </c>
      <c r="BJ90" s="4">
        <v>1347.4280000000001</v>
      </c>
      <c r="BK90" s="4">
        <v>499.72800000000001</v>
      </c>
      <c r="BL90" s="4">
        <v>1.7529999999999999</v>
      </c>
      <c r="BM90" s="4">
        <v>0.49399999999999999</v>
      </c>
      <c r="BN90" s="4">
        <v>2.2469999999999999</v>
      </c>
      <c r="BO90" s="4">
        <v>1.4179999999999999</v>
      </c>
      <c r="BP90" s="4">
        <v>0.4</v>
      </c>
      <c r="BQ90" s="4">
        <v>1.8180000000000001</v>
      </c>
      <c r="BR90" s="4">
        <v>297.17869999999999</v>
      </c>
      <c r="BU90" s="4">
        <v>67.194000000000003</v>
      </c>
      <c r="BW90" s="4">
        <v>756.01</v>
      </c>
      <c r="BX90" s="4">
        <v>0.40678399999999998</v>
      </c>
      <c r="BY90" s="4">
        <v>-5</v>
      </c>
      <c r="BZ90" s="4">
        <v>1.1008659999999999</v>
      </c>
      <c r="CA90" s="4">
        <v>9.9407840000000007</v>
      </c>
      <c r="CB90" s="4">
        <v>22.237493000000001</v>
      </c>
      <c r="CC90" s="4">
        <f t="shared" si="20"/>
        <v>2.6263551328000001</v>
      </c>
      <c r="CE90" s="4">
        <f t="shared" si="21"/>
        <v>10005.684555553345</v>
      </c>
      <c r="CF90" s="4">
        <f t="shared" si="22"/>
        <v>3710.8630157437447</v>
      </c>
      <c r="CG90" s="4">
        <f t="shared" si="23"/>
        <v>13.500041948064002</v>
      </c>
      <c r="CH90" s="4">
        <f t="shared" si="24"/>
        <v>2206.7793817772977</v>
      </c>
    </row>
    <row r="91" spans="1:86">
      <c r="A91" s="2">
        <v>42440</v>
      </c>
      <c r="B91" s="32">
        <v>0.57127821759259256</v>
      </c>
      <c r="C91" s="4">
        <v>7.7409999999999997</v>
      </c>
      <c r="D91" s="4">
        <v>5.1970999999999998</v>
      </c>
      <c r="E91" s="4" t="s">
        <v>155</v>
      </c>
      <c r="F91" s="4">
        <v>51971.284176000001</v>
      </c>
      <c r="G91" s="4">
        <v>95.9</v>
      </c>
      <c r="H91" s="4">
        <v>37.799999999999997</v>
      </c>
      <c r="I91" s="4">
        <v>43344</v>
      </c>
      <c r="K91" s="4">
        <v>5.3</v>
      </c>
      <c r="L91" s="4">
        <v>2052</v>
      </c>
      <c r="M91" s="4">
        <v>0.83809999999999996</v>
      </c>
      <c r="N91" s="4">
        <v>6.4877000000000002</v>
      </c>
      <c r="O91" s="4">
        <v>4.3558000000000003</v>
      </c>
      <c r="P91" s="4">
        <v>80.3994</v>
      </c>
      <c r="Q91" s="4">
        <v>31.680800000000001</v>
      </c>
      <c r="R91" s="4">
        <v>112.1</v>
      </c>
      <c r="S91" s="4">
        <v>65.038600000000002</v>
      </c>
      <c r="T91" s="4">
        <v>25.628</v>
      </c>
      <c r="U91" s="4">
        <v>90.7</v>
      </c>
      <c r="V91" s="4">
        <v>43344.032800000001</v>
      </c>
      <c r="Y91" s="4">
        <v>1719.8150000000001</v>
      </c>
      <c r="Z91" s="4">
        <v>0</v>
      </c>
      <c r="AA91" s="4">
        <v>4.444</v>
      </c>
      <c r="AB91" s="4" t="s">
        <v>384</v>
      </c>
      <c r="AC91" s="4">
        <v>0</v>
      </c>
      <c r="AD91" s="4">
        <v>11.8</v>
      </c>
      <c r="AE91" s="4">
        <v>853</v>
      </c>
      <c r="AF91" s="4">
        <v>880</v>
      </c>
      <c r="AG91" s="4">
        <v>888</v>
      </c>
      <c r="AH91" s="4">
        <v>52</v>
      </c>
      <c r="AI91" s="4">
        <v>24.75</v>
      </c>
      <c r="AJ91" s="4">
        <v>0.56999999999999995</v>
      </c>
      <c r="AK91" s="4">
        <v>986</v>
      </c>
      <c r="AL91" s="4">
        <v>8</v>
      </c>
      <c r="AM91" s="4">
        <v>0</v>
      </c>
      <c r="AN91" s="4">
        <v>32</v>
      </c>
      <c r="AO91" s="4">
        <v>190</v>
      </c>
      <c r="AP91" s="4">
        <v>190</v>
      </c>
      <c r="AQ91" s="4">
        <v>3.3</v>
      </c>
      <c r="AR91" s="4">
        <v>195</v>
      </c>
      <c r="AS91" s="4" t="s">
        <v>155</v>
      </c>
      <c r="AT91" s="4">
        <v>2</v>
      </c>
      <c r="AU91" s="5">
        <v>0.77943287037037035</v>
      </c>
      <c r="AV91" s="4">
        <v>47.164205000000003</v>
      </c>
      <c r="AW91" s="4">
        <v>-88.488055000000003</v>
      </c>
      <c r="AX91" s="4">
        <v>317.5</v>
      </c>
      <c r="AY91" s="4">
        <v>28.5</v>
      </c>
      <c r="AZ91" s="4">
        <v>12</v>
      </c>
      <c r="BA91" s="4">
        <v>11</v>
      </c>
      <c r="BB91" s="4" t="s">
        <v>420</v>
      </c>
      <c r="BC91" s="4">
        <v>1.4008</v>
      </c>
      <c r="BD91" s="4">
        <v>1.6</v>
      </c>
      <c r="BE91" s="4">
        <v>2.6008</v>
      </c>
      <c r="BF91" s="4">
        <v>14.063000000000001</v>
      </c>
      <c r="BG91" s="4">
        <v>11.09</v>
      </c>
      <c r="BH91" s="4">
        <v>0.79</v>
      </c>
      <c r="BI91" s="4">
        <v>19.315000000000001</v>
      </c>
      <c r="BJ91" s="4">
        <v>1295.7460000000001</v>
      </c>
      <c r="BK91" s="4">
        <v>553.69899999999996</v>
      </c>
      <c r="BL91" s="4">
        <v>1.6819999999999999</v>
      </c>
      <c r="BM91" s="4">
        <v>0.66300000000000003</v>
      </c>
      <c r="BN91" s="4">
        <v>2.3439999999999999</v>
      </c>
      <c r="BO91" s="4">
        <v>1.36</v>
      </c>
      <c r="BP91" s="4">
        <v>0.53600000000000003</v>
      </c>
      <c r="BQ91" s="4">
        <v>1.8959999999999999</v>
      </c>
      <c r="BR91" s="4">
        <v>286.25580000000002</v>
      </c>
      <c r="BU91" s="4">
        <v>68.149000000000001</v>
      </c>
      <c r="BW91" s="4">
        <v>645.36500000000001</v>
      </c>
      <c r="BX91" s="4">
        <v>0.406721</v>
      </c>
      <c r="BY91" s="4">
        <v>-5</v>
      </c>
      <c r="BZ91" s="4">
        <v>1.101567</v>
      </c>
      <c r="CA91" s="4">
        <v>9.9392449999999997</v>
      </c>
      <c r="CB91" s="4">
        <v>22.251653000000001</v>
      </c>
      <c r="CC91" s="4">
        <f t="shared" si="20"/>
        <v>2.625948529</v>
      </c>
      <c r="CE91" s="4">
        <f t="shared" si="21"/>
        <v>9620.4165029721898</v>
      </c>
      <c r="CF91" s="4">
        <f t="shared" si="22"/>
        <v>4111.0024628894844</v>
      </c>
      <c r="CG91" s="4">
        <f t="shared" si="23"/>
        <v>14.077071964439998</v>
      </c>
      <c r="CH91" s="4">
        <f t="shared" si="24"/>
        <v>2125.339397066637</v>
      </c>
    </row>
    <row r="92" spans="1:86">
      <c r="A92" s="2">
        <v>42440</v>
      </c>
      <c r="B92" s="32">
        <v>0.57128979166666671</v>
      </c>
      <c r="C92" s="4">
        <v>7.3289999999999997</v>
      </c>
      <c r="D92" s="4">
        <v>5.2824</v>
      </c>
      <c r="E92" s="4" t="s">
        <v>155</v>
      </c>
      <c r="F92" s="4">
        <v>52823.939394000001</v>
      </c>
      <c r="G92" s="4">
        <v>88.2</v>
      </c>
      <c r="H92" s="4">
        <v>37.700000000000003</v>
      </c>
      <c r="I92" s="4">
        <v>46125.1</v>
      </c>
      <c r="K92" s="4">
        <v>4.8</v>
      </c>
      <c r="L92" s="4">
        <v>2052</v>
      </c>
      <c r="M92" s="4">
        <v>0.83760000000000001</v>
      </c>
      <c r="N92" s="4">
        <v>6.1387</v>
      </c>
      <c r="O92" s="4">
        <v>4.4245000000000001</v>
      </c>
      <c r="P92" s="4">
        <v>73.851900000000001</v>
      </c>
      <c r="Q92" s="4">
        <v>31.577400000000001</v>
      </c>
      <c r="R92" s="4">
        <v>105.4</v>
      </c>
      <c r="S92" s="4">
        <v>59.742100000000001</v>
      </c>
      <c r="T92" s="4">
        <v>25.5443</v>
      </c>
      <c r="U92" s="4">
        <v>85.3</v>
      </c>
      <c r="V92" s="4">
        <v>46125.1</v>
      </c>
      <c r="Y92" s="4">
        <v>1718.748</v>
      </c>
      <c r="Z92" s="4">
        <v>0</v>
      </c>
      <c r="AA92" s="4">
        <v>4.0205000000000002</v>
      </c>
      <c r="AB92" s="4" t="s">
        <v>384</v>
      </c>
      <c r="AC92" s="4">
        <v>0</v>
      </c>
      <c r="AD92" s="4">
        <v>11.7</v>
      </c>
      <c r="AE92" s="4">
        <v>853</v>
      </c>
      <c r="AF92" s="4">
        <v>880</v>
      </c>
      <c r="AG92" s="4">
        <v>887</v>
      </c>
      <c r="AH92" s="4">
        <v>52</v>
      </c>
      <c r="AI92" s="4">
        <v>24.75</v>
      </c>
      <c r="AJ92" s="4">
        <v>0.56999999999999995</v>
      </c>
      <c r="AK92" s="4">
        <v>986</v>
      </c>
      <c r="AL92" s="4">
        <v>8</v>
      </c>
      <c r="AM92" s="4">
        <v>0</v>
      </c>
      <c r="AN92" s="4">
        <v>32</v>
      </c>
      <c r="AO92" s="4">
        <v>190</v>
      </c>
      <c r="AP92" s="4">
        <v>190</v>
      </c>
      <c r="AQ92" s="4">
        <v>3.2</v>
      </c>
      <c r="AR92" s="4">
        <v>195</v>
      </c>
      <c r="AS92" s="4" t="s">
        <v>155</v>
      </c>
      <c r="AT92" s="4">
        <v>2</v>
      </c>
      <c r="AU92" s="5">
        <v>0.7794444444444445</v>
      </c>
      <c r="AV92" s="4">
        <v>47.164219000000003</v>
      </c>
      <c r="AW92" s="4">
        <v>-88.488223000000005</v>
      </c>
      <c r="AX92" s="4">
        <v>317.7</v>
      </c>
      <c r="AY92" s="4">
        <v>27.8</v>
      </c>
      <c r="AZ92" s="4">
        <v>12</v>
      </c>
      <c r="BA92" s="4">
        <v>11</v>
      </c>
      <c r="BB92" s="4" t="s">
        <v>420</v>
      </c>
      <c r="BC92" s="4">
        <v>1.1000000000000001</v>
      </c>
      <c r="BD92" s="4">
        <v>1.6247750000000001</v>
      </c>
      <c r="BE92" s="4">
        <v>2.3247749999999998</v>
      </c>
      <c r="BF92" s="4">
        <v>14.063000000000001</v>
      </c>
      <c r="BG92" s="4">
        <v>11.05</v>
      </c>
      <c r="BH92" s="4">
        <v>0.79</v>
      </c>
      <c r="BI92" s="4">
        <v>19.388999999999999</v>
      </c>
      <c r="BJ92" s="4">
        <v>1226.2159999999999</v>
      </c>
      <c r="BK92" s="4">
        <v>562.51499999999999</v>
      </c>
      <c r="BL92" s="4">
        <v>1.5449999999999999</v>
      </c>
      <c r="BM92" s="4">
        <v>0.66100000000000003</v>
      </c>
      <c r="BN92" s="4">
        <v>2.2050000000000001</v>
      </c>
      <c r="BO92" s="4">
        <v>1.25</v>
      </c>
      <c r="BP92" s="4">
        <v>0.53400000000000003</v>
      </c>
      <c r="BQ92" s="4">
        <v>1.784</v>
      </c>
      <c r="BR92" s="4">
        <v>304.66660000000002</v>
      </c>
      <c r="BU92" s="4">
        <v>68.116</v>
      </c>
      <c r="BW92" s="4">
        <v>583.93600000000004</v>
      </c>
      <c r="BX92" s="4">
        <v>0.37359799999999999</v>
      </c>
      <c r="BY92" s="4">
        <v>-5</v>
      </c>
      <c r="BZ92" s="4">
        <v>1.099701</v>
      </c>
      <c r="CA92" s="4">
        <v>9.1298019999999998</v>
      </c>
      <c r="CB92" s="4">
        <v>22.21396</v>
      </c>
      <c r="CC92" s="4">
        <f t="shared" si="20"/>
        <v>2.4120936883999997</v>
      </c>
      <c r="CE92" s="4">
        <f t="shared" si="21"/>
        <v>8362.746639056304</v>
      </c>
      <c r="CF92" s="4">
        <f t="shared" si="22"/>
        <v>3836.3309773064102</v>
      </c>
      <c r="CG92" s="4">
        <f t="shared" si="23"/>
        <v>12.166812375696001</v>
      </c>
      <c r="CH92" s="4">
        <f t="shared" si="24"/>
        <v>2077.8146633078604</v>
      </c>
    </row>
    <row r="93" spans="1:86">
      <c r="A93" s="2">
        <v>42440</v>
      </c>
      <c r="B93" s="32">
        <v>0.57130136574074075</v>
      </c>
      <c r="C93" s="4">
        <v>7.5090000000000003</v>
      </c>
      <c r="D93" s="4">
        <v>5.1623000000000001</v>
      </c>
      <c r="E93" s="4" t="s">
        <v>155</v>
      </c>
      <c r="F93" s="4">
        <v>51622.577488000003</v>
      </c>
      <c r="G93" s="4">
        <v>84.9</v>
      </c>
      <c r="H93" s="4">
        <v>36.700000000000003</v>
      </c>
      <c r="I93" s="4">
        <v>46126.7</v>
      </c>
      <c r="K93" s="4">
        <v>5.08</v>
      </c>
      <c r="L93" s="4">
        <v>2052</v>
      </c>
      <c r="M93" s="4">
        <v>0.83740000000000003</v>
      </c>
      <c r="N93" s="4">
        <v>6.2877000000000001</v>
      </c>
      <c r="O93" s="4">
        <v>4.3228999999999997</v>
      </c>
      <c r="P93" s="4">
        <v>71.064999999999998</v>
      </c>
      <c r="Q93" s="4">
        <v>30.731999999999999</v>
      </c>
      <c r="R93" s="4">
        <v>101.8</v>
      </c>
      <c r="S93" s="4">
        <v>57.4876</v>
      </c>
      <c r="T93" s="4">
        <v>24.860499999999998</v>
      </c>
      <c r="U93" s="4">
        <v>82.3</v>
      </c>
      <c r="V93" s="4">
        <v>46126.7</v>
      </c>
      <c r="Y93" s="4">
        <v>1718.3489999999999</v>
      </c>
      <c r="Z93" s="4">
        <v>0</v>
      </c>
      <c r="AA93" s="4">
        <v>4.2573999999999996</v>
      </c>
      <c r="AB93" s="4" t="s">
        <v>384</v>
      </c>
      <c r="AC93" s="4">
        <v>0</v>
      </c>
      <c r="AD93" s="4">
        <v>11.7</v>
      </c>
      <c r="AE93" s="4">
        <v>853</v>
      </c>
      <c r="AF93" s="4">
        <v>881</v>
      </c>
      <c r="AG93" s="4">
        <v>887</v>
      </c>
      <c r="AH93" s="4">
        <v>52</v>
      </c>
      <c r="AI93" s="4">
        <v>24.75</v>
      </c>
      <c r="AJ93" s="4">
        <v>0.56999999999999995</v>
      </c>
      <c r="AK93" s="4">
        <v>986</v>
      </c>
      <c r="AL93" s="4">
        <v>8</v>
      </c>
      <c r="AM93" s="4">
        <v>0</v>
      </c>
      <c r="AN93" s="4">
        <v>32</v>
      </c>
      <c r="AO93" s="4">
        <v>190</v>
      </c>
      <c r="AP93" s="4">
        <v>190</v>
      </c>
      <c r="AQ93" s="4">
        <v>3.2</v>
      </c>
      <c r="AR93" s="4">
        <v>195</v>
      </c>
      <c r="AS93" s="4" t="s">
        <v>155</v>
      </c>
      <c r="AT93" s="4">
        <v>2</v>
      </c>
      <c r="AU93" s="5">
        <v>0.77945601851851853</v>
      </c>
      <c r="AV93" s="4">
        <v>47.164253000000002</v>
      </c>
      <c r="AW93" s="4">
        <v>-88.488388</v>
      </c>
      <c r="AX93" s="4">
        <v>317.60000000000002</v>
      </c>
      <c r="AY93" s="4">
        <v>28</v>
      </c>
      <c r="AZ93" s="4">
        <v>12</v>
      </c>
      <c r="BA93" s="4">
        <v>11</v>
      </c>
      <c r="BB93" s="4" t="s">
        <v>420</v>
      </c>
      <c r="BC93" s="4">
        <v>1.1000000000000001</v>
      </c>
      <c r="BD93" s="4">
        <v>1.7</v>
      </c>
      <c r="BE93" s="4">
        <v>2.4</v>
      </c>
      <c r="BF93" s="4">
        <v>14.063000000000001</v>
      </c>
      <c r="BG93" s="4">
        <v>11.03</v>
      </c>
      <c r="BH93" s="4">
        <v>0.78</v>
      </c>
      <c r="BI93" s="4">
        <v>19.417000000000002</v>
      </c>
      <c r="BJ93" s="4">
        <v>1252.0530000000001</v>
      </c>
      <c r="BK93" s="4">
        <v>547.87300000000005</v>
      </c>
      <c r="BL93" s="4">
        <v>1.482</v>
      </c>
      <c r="BM93" s="4">
        <v>0.64100000000000001</v>
      </c>
      <c r="BN93" s="4">
        <v>2.1230000000000002</v>
      </c>
      <c r="BO93" s="4">
        <v>1.1990000000000001</v>
      </c>
      <c r="BP93" s="4">
        <v>0.51800000000000002</v>
      </c>
      <c r="BQ93" s="4">
        <v>1.7170000000000001</v>
      </c>
      <c r="BR93" s="4">
        <v>303.72309999999999</v>
      </c>
      <c r="BU93" s="4">
        <v>67.887</v>
      </c>
      <c r="BW93" s="4">
        <v>616.41700000000003</v>
      </c>
      <c r="BX93" s="4">
        <v>0.38306200000000001</v>
      </c>
      <c r="BY93" s="4">
        <v>-5</v>
      </c>
      <c r="BZ93" s="4">
        <v>1.0980000000000001</v>
      </c>
      <c r="CA93" s="4">
        <v>9.3610779999999991</v>
      </c>
      <c r="CB93" s="4">
        <v>22.179600000000001</v>
      </c>
      <c r="CC93" s="4">
        <f t="shared" si="20"/>
        <v>2.4731968075999995</v>
      </c>
      <c r="CE93" s="4">
        <f t="shared" si="21"/>
        <v>8755.2626474710978</v>
      </c>
      <c r="CF93" s="4">
        <f t="shared" si="22"/>
        <v>3831.1253696592175</v>
      </c>
      <c r="CG93" s="4">
        <f t="shared" si="23"/>
        <v>12.006509281722</v>
      </c>
      <c r="CH93" s="4">
        <f t="shared" si="24"/>
        <v>2123.8521952378442</v>
      </c>
    </row>
    <row r="94" spans="1:86">
      <c r="A94" s="2">
        <v>42440</v>
      </c>
      <c r="B94" s="32">
        <v>0.57131293981481479</v>
      </c>
      <c r="C94" s="4">
        <v>8.3079999999999998</v>
      </c>
      <c r="D94" s="4">
        <v>4.7386999999999997</v>
      </c>
      <c r="E94" s="4" t="s">
        <v>155</v>
      </c>
      <c r="F94" s="4">
        <v>47386.798029999998</v>
      </c>
      <c r="G94" s="4">
        <v>84.6</v>
      </c>
      <c r="H94" s="4">
        <v>35.299999999999997</v>
      </c>
      <c r="I94" s="4">
        <v>45173.599999999999</v>
      </c>
      <c r="K94" s="4">
        <v>5.5</v>
      </c>
      <c r="L94" s="4">
        <v>2052</v>
      </c>
      <c r="M94" s="4">
        <v>0.83630000000000004</v>
      </c>
      <c r="N94" s="4">
        <v>6.9478999999999997</v>
      </c>
      <c r="O94" s="4">
        <v>3.9630999999999998</v>
      </c>
      <c r="P94" s="4">
        <v>70.769499999999994</v>
      </c>
      <c r="Q94" s="4">
        <v>29.522400000000001</v>
      </c>
      <c r="R94" s="4">
        <v>100.3</v>
      </c>
      <c r="S94" s="4">
        <v>57.248600000000003</v>
      </c>
      <c r="T94" s="4">
        <v>23.882000000000001</v>
      </c>
      <c r="U94" s="4">
        <v>81.099999999999994</v>
      </c>
      <c r="V94" s="4">
        <v>45173.630299999997</v>
      </c>
      <c r="Y94" s="4">
        <v>1716.146</v>
      </c>
      <c r="Z94" s="4">
        <v>0</v>
      </c>
      <c r="AA94" s="4">
        <v>4.5998000000000001</v>
      </c>
      <c r="AB94" s="4" t="s">
        <v>384</v>
      </c>
      <c r="AC94" s="4">
        <v>0</v>
      </c>
      <c r="AD94" s="4">
        <v>11.7</v>
      </c>
      <c r="AE94" s="4">
        <v>853</v>
      </c>
      <c r="AF94" s="4">
        <v>880</v>
      </c>
      <c r="AG94" s="4">
        <v>887</v>
      </c>
      <c r="AH94" s="4">
        <v>52</v>
      </c>
      <c r="AI94" s="4">
        <v>24.75</v>
      </c>
      <c r="AJ94" s="4">
        <v>0.56999999999999995</v>
      </c>
      <c r="AK94" s="4">
        <v>986</v>
      </c>
      <c r="AL94" s="4">
        <v>8</v>
      </c>
      <c r="AM94" s="4">
        <v>0</v>
      </c>
      <c r="AN94" s="4">
        <v>32</v>
      </c>
      <c r="AO94" s="4">
        <v>189.6</v>
      </c>
      <c r="AP94" s="4">
        <v>190</v>
      </c>
      <c r="AQ94" s="4">
        <v>3.3</v>
      </c>
      <c r="AR94" s="4">
        <v>195</v>
      </c>
      <c r="AS94" s="4" t="s">
        <v>155</v>
      </c>
      <c r="AT94" s="4">
        <v>2</v>
      </c>
      <c r="AU94" s="5">
        <v>0.77946759259259257</v>
      </c>
      <c r="AV94" s="4">
        <v>47.164279000000001</v>
      </c>
      <c r="AW94" s="4">
        <v>-88.488551000000001</v>
      </c>
      <c r="AX94" s="4">
        <v>317.60000000000002</v>
      </c>
      <c r="AY94" s="4">
        <v>28</v>
      </c>
      <c r="AZ94" s="4">
        <v>12</v>
      </c>
      <c r="BA94" s="4">
        <v>11</v>
      </c>
      <c r="BB94" s="4" t="s">
        <v>420</v>
      </c>
      <c r="BC94" s="4">
        <v>1.0754490000000001</v>
      </c>
      <c r="BD94" s="4">
        <v>1.7</v>
      </c>
      <c r="BE94" s="4">
        <v>2.3263470000000002</v>
      </c>
      <c r="BF94" s="4">
        <v>14.063000000000001</v>
      </c>
      <c r="BG94" s="4">
        <v>10.96</v>
      </c>
      <c r="BH94" s="4">
        <v>0.78</v>
      </c>
      <c r="BI94" s="4">
        <v>19.57</v>
      </c>
      <c r="BJ94" s="4">
        <v>1365.0809999999999</v>
      </c>
      <c r="BK94" s="4">
        <v>495.58300000000003</v>
      </c>
      <c r="BL94" s="4">
        <v>1.456</v>
      </c>
      <c r="BM94" s="4">
        <v>0.60699999999999998</v>
      </c>
      <c r="BN94" s="4">
        <v>2.0640000000000001</v>
      </c>
      <c r="BO94" s="4">
        <v>1.1779999999999999</v>
      </c>
      <c r="BP94" s="4">
        <v>0.49099999999999999</v>
      </c>
      <c r="BQ94" s="4">
        <v>1.669</v>
      </c>
      <c r="BR94" s="4">
        <v>293.48540000000003</v>
      </c>
      <c r="BU94" s="4">
        <v>66.897000000000006</v>
      </c>
      <c r="BW94" s="4">
        <v>657.11800000000005</v>
      </c>
      <c r="BX94" s="4">
        <v>0.37497900000000001</v>
      </c>
      <c r="BY94" s="4">
        <v>-5</v>
      </c>
      <c r="BZ94" s="4">
        <v>1.096268</v>
      </c>
      <c r="CA94" s="4">
        <v>9.1635500000000008</v>
      </c>
      <c r="CB94" s="4">
        <v>22.144614000000001</v>
      </c>
      <c r="CC94" s="4">
        <f t="shared" si="20"/>
        <v>2.42100991</v>
      </c>
      <c r="CE94" s="4">
        <f t="shared" si="21"/>
        <v>9344.2140341698505</v>
      </c>
      <c r="CF94" s="4">
        <f t="shared" si="22"/>
        <v>3392.35080093855</v>
      </c>
      <c r="CG94" s="4">
        <f t="shared" si="23"/>
        <v>11.424591817650001</v>
      </c>
      <c r="CH94" s="4">
        <f t="shared" si="24"/>
        <v>2008.9579984659904</v>
      </c>
    </row>
    <row r="95" spans="1:86">
      <c r="A95" s="2">
        <v>42440</v>
      </c>
      <c r="B95" s="32">
        <v>0.57132451388888883</v>
      </c>
      <c r="C95" s="4">
        <v>8.7080000000000002</v>
      </c>
      <c r="D95" s="4">
        <v>4.3246000000000002</v>
      </c>
      <c r="E95" s="4" t="s">
        <v>155</v>
      </c>
      <c r="F95" s="4">
        <v>43245.754796000001</v>
      </c>
      <c r="G95" s="4">
        <v>95.1</v>
      </c>
      <c r="H95" s="4">
        <v>35.4</v>
      </c>
      <c r="I95" s="4">
        <v>38094</v>
      </c>
      <c r="K95" s="4">
        <v>5.34</v>
      </c>
      <c r="L95" s="4">
        <v>2052</v>
      </c>
      <c r="M95" s="4">
        <v>0.84440000000000004</v>
      </c>
      <c r="N95" s="4">
        <v>7.3532999999999999</v>
      </c>
      <c r="O95" s="4">
        <v>3.6518000000000002</v>
      </c>
      <c r="P95" s="4">
        <v>80.3095</v>
      </c>
      <c r="Q95" s="4">
        <v>29.893000000000001</v>
      </c>
      <c r="R95" s="4">
        <v>110.2</v>
      </c>
      <c r="S95" s="4">
        <v>64.965999999999994</v>
      </c>
      <c r="T95" s="4">
        <v>24.181799999999999</v>
      </c>
      <c r="U95" s="4">
        <v>89.1</v>
      </c>
      <c r="V95" s="4">
        <v>38093.9571</v>
      </c>
      <c r="Y95" s="4">
        <v>1732.7819999999999</v>
      </c>
      <c r="Z95" s="4">
        <v>0</v>
      </c>
      <c r="AA95" s="4">
        <v>4.5086000000000004</v>
      </c>
      <c r="AB95" s="4" t="s">
        <v>384</v>
      </c>
      <c r="AC95" s="4">
        <v>0</v>
      </c>
      <c r="AD95" s="4">
        <v>11.7</v>
      </c>
      <c r="AE95" s="4">
        <v>853</v>
      </c>
      <c r="AF95" s="4">
        <v>881</v>
      </c>
      <c r="AG95" s="4">
        <v>888</v>
      </c>
      <c r="AH95" s="4">
        <v>52</v>
      </c>
      <c r="AI95" s="4">
        <v>24.75</v>
      </c>
      <c r="AJ95" s="4">
        <v>0.56999999999999995</v>
      </c>
      <c r="AK95" s="4">
        <v>986</v>
      </c>
      <c r="AL95" s="4">
        <v>8</v>
      </c>
      <c r="AM95" s="4">
        <v>0</v>
      </c>
      <c r="AN95" s="4">
        <v>32</v>
      </c>
      <c r="AO95" s="4">
        <v>189.4</v>
      </c>
      <c r="AP95" s="4">
        <v>190</v>
      </c>
      <c r="AQ95" s="4">
        <v>3.2</v>
      </c>
      <c r="AR95" s="4">
        <v>195</v>
      </c>
      <c r="AS95" s="4" t="s">
        <v>155</v>
      </c>
      <c r="AT95" s="4">
        <v>2</v>
      </c>
      <c r="AU95" s="5">
        <v>0.77947916666666661</v>
      </c>
      <c r="AV95" s="4">
        <v>47.164313999999997</v>
      </c>
      <c r="AW95" s="4">
        <v>-88.488715999999997</v>
      </c>
      <c r="AX95" s="4">
        <v>317.60000000000002</v>
      </c>
      <c r="AY95" s="4">
        <v>28.1</v>
      </c>
      <c r="AZ95" s="4">
        <v>12</v>
      </c>
      <c r="BA95" s="4">
        <v>11</v>
      </c>
      <c r="BB95" s="4" t="s">
        <v>420</v>
      </c>
      <c r="BC95" s="4">
        <v>1</v>
      </c>
      <c r="BD95" s="4">
        <v>1.7</v>
      </c>
      <c r="BE95" s="4">
        <v>2.1</v>
      </c>
      <c r="BF95" s="4">
        <v>14.063000000000001</v>
      </c>
      <c r="BG95" s="4">
        <v>11.57</v>
      </c>
      <c r="BH95" s="4">
        <v>0.82</v>
      </c>
      <c r="BI95" s="4">
        <v>18.422000000000001</v>
      </c>
      <c r="BJ95" s="4">
        <v>1504.758</v>
      </c>
      <c r="BK95" s="4">
        <v>475.63299999999998</v>
      </c>
      <c r="BL95" s="4">
        <v>1.7210000000000001</v>
      </c>
      <c r="BM95" s="4">
        <v>0.64100000000000001</v>
      </c>
      <c r="BN95" s="4">
        <v>2.3620000000000001</v>
      </c>
      <c r="BO95" s="4">
        <v>1.3919999999999999</v>
      </c>
      <c r="BP95" s="4">
        <v>0.51800000000000002</v>
      </c>
      <c r="BQ95" s="4">
        <v>1.91</v>
      </c>
      <c r="BR95" s="4">
        <v>257.77269999999999</v>
      </c>
      <c r="BU95" s="4">
        <v>70.352000000000004</v>
      </c>
      <c r="BW95" s="4">
        <v>670.84299999999996</v>
      </c>
      <c r="BX95" s="4">
        <v>0.37997999999999998</v>
      </c>
      <c r="BY95" s="4">
        <v>-5</v>
      </c>
      <c r="BZ95" s="4">
        <v>1.0948659999999999</v>
      </c>
      <c r="CA95" s="4">
        <v>9.2857610000000008</v>
      </c>
      <c r="CB95" s="4">
        <v>22.116292999999999</v>
      </c>
      <c r="CC95" s="4">
        <f t="shared" si="20"/>
        <v>2.4532980562</v>
      </c>
      <c r="CE95" s="4">
        <f t="shared" si="21"/>
        <v>10437.698893675986</v>
      </c>
      <c r="CF95" s="4">
        <f t="shared" si="22"/>
        <v>3299.2109281996109</v>
      </c>
      <c r="CG95" s="4">
        <f t="shared" si="23"/>
        <v>13.248645221969999</v>
      </c>
      <c r="CH95" s="4">
        <f t="shared" si="24"/>
        <v>1788.0309163399509</v>
      </c>
    </row>
    <row r="96" spans="1:86">
      <c r="A96" s="2">
        <v>42440</v>
      </c>
      <c r="B96" s="32">
        <v>0.57133608796296298</v>
      </c>
      <c r="C96" s="4">
        <v>8.5299999999999994</v>
      </c>
      <c r="D96" s="4">
        <v>4.7916999999999996</v>
      </c>
      <c r="E96" s="4" t="s">
        <v>155</v>
      </c>
      <c r="F96" s="4">
        <v>47916.713927999997</v>
      </c>
      <c r="G96" s="4">
        <v>104</v>
      </c>
      <c r="H96" s="4">
        <v>35.4</v>
      </c>
      <c r="I96" s="4">
        <v>34045</v>
      </c>
      <c r="K96" s="4">
        <v>4.7699999999999996</v>
      </c>
      <c r="L96" s="4">
        <v>2052</v>
      </c>
      <c r="M96" s="4">
        <v>0.84530000000000005</v>
      </c>
      <c r="N96" s="4">
        <v>7.2111999999999998</v>
      </c>
      <c r="O96" s="4">
        <v>4.0506000000000002</v>
      </c>
      <c r="P96" s="4">
        <v>87.931399999999996</v>
      </c>
      <c r="Q96" s="4">
        <v>29.894500000000001</v>
      </c>
      <c r="R96" s="4">
        <v>117.8</v>
      </c>
      <c r="S96" s="4">
        <v>71.131600000000006</v>
      </c>
      <c r="T96" s="4">
        <v>24.183</v>
      </c>
      <c r="U96" s="4">
        <v>95.3</v>
      </c>
      <c r="V96" s="4">
        <v>34044.984700000001</v>
      </c>
      <c r="Y96" s="4">
        <v>1734.654</v>
      </c>
      <c r="Z96" s="4">
        <v>0</v>
      </c>
      <c r="AA96" s="4">
        <v>4.0282</v>
      </c>
      <c r="AB96" s="4" t="s">
        <v>384</v>
      </c>
      <c r="AC96" s="4">
        <v>0</v>
      </c>
      <c r="AD96" s="4">
        <v>11.7</v>
      </c>
      <c r="AE96" s="4">
        <v>853</v>
      </c>
      <c r="AF96" s="4">
        <v>881</v>
      </c>
      <c r="AG96" s="4">
        <v>887</v>
      </c>
      <c r="AH96" s="4">
        <v>52</v>
      </c>
      <c r="AI96" s="4">
        <v>24.75</v>
      </c>
      <c r="AJ96" s="4">
        <v>0.56999999999999995</v>
      </c>
      <c r="AK96" s="4">
        <v>986</v>
      </c>
      <c r="AL96" s="4">
        <v>8</v>
      </c>
      <c r="AM96" s="4">
        <v>0</v>
      </c>
      <c r="AN96" s="4">
        <v>32</v>
      </c>
      <c r="AO96" s="4">
        <v>190</v>
      </c>
      <c r="AP96" s="4">
        <v>189.6</v>
      </c>
      <c r="AQ96" s="4">
        <v>3</v>
      </c>
      <c r="AR96" s="4">
        <v>195</v>
      </c>
      <c r="AS96" s="4" t="s">
        <v>155</v>
      </c>
      <c r="AT96" s="4">
        <v>2</v>
      </c>
      <c r="AU96" s="5">
        <v>0.77949074074074076</v>
      </c>
      <c r="AV96" s="4">
        <v>47.164360000000002</v>
      </c>
      <c r="AW96" s="4">
        <v>-88.488849999999999</v>
      </c>
      <c r="AX96" s="4">
        <v>318</v>
      </c>
      <c r="AY96" s="4">
        <v>27.7</v>
      </c>
      <c r="AZ96" s="4">
        <v>12</v>
      </c>
      <c r="BA96" s="4">
        <v>11</v>
      </c>
      <c r="BB96" s="4" t="s">
        <v>420</v>
      </c>
      <c r="BC96" s="4">
        <v>1</v>
      </c>
      <c r="BD96" s="4">
        <v>1.7</v>
      </c>
      <c r="BE96" s="4">
        <v>2.1</v>
      </c>
      <c r="BF96" s="4">
        <v>14.063000000000001</v>
      </c>
      <c r="BG96" s="4">
        <v>11.65</v>
      </c>
      <c r="BH96" s="4">
        <v>0.83</v>
      </c>
      <c r="BI96" s="4">
        <v>18.295000000000002</v>
      </c>
      <c r="BJ96" s="4">
        <v>1490.62</v>
      </c>
      <c r="BK96" s="4">
        <v>532.91700000000003</v>
      </c>
      <c r="BL96" s="4">
        <v>1.903</v>
      </c>
      <c r="BM96" s="4">
        <v>0.64700000000000002</v>
      </c>
      <c r="BN96" s="4">
        <v>2.5510000000000002</v>
      </c>
      <c r="BO96" s="4">
        <v>1.54</v>
      </c>
      <c r="BP96" s="4">
        <v>0.52300000000000002</v>
      </c>
      <c r="BQ96" s="4">
        <v>2.0630000000000002</v>
      </c>
      <c r="BR96" s="4">
        <v>232.7072</v>
      </c>
      <c r="BU96" s="4">
        <v>71.141000000000005</v>
      </c>
      <c r="BW96" s="4">
        <v>605.43299999999999</v>
      </c>
      <c r="BX96" s="4">
        <v>0.44254900000000003</v>
      </c>
      <c r="BY96" s="4">
        <v>-5</v>
      </c>
      <c r="BZ96" s="4">
        <v>1.096433</v>
      </c>
      <c r="CA96" s="4">
        <v>10.814802</v>
      </c>
      <c r="CB96" s="4">
        <v>22.147938</v>
      </c>
      <c r="CC96" s="4">
        <f t="shared" si="20"/>
        <v>2.8572706883999999</v>
      </c>
      <c r="CE96" s="4">
        <f t="shared" si="21"/>
        <v>12042.20783745828</v>
      </c>
      <c r="CF96" s="4">
        <f t="shared" si="22"/>
        <v>4305.2537025631982</v>
      </c>
      <c r="CG96" s="4">
        <f t="shared" si="23"/>
        <v>16.666269584922002</v>
      </c>
      <c r="CH96" s="4">
        <f t="shared" si="24"/>
        <v>1879.9616721048767</v>
      </c>
    </row>
    <row r="97" spans="1:86">
      <c r="A97" s="2">
        <v>42440</v>
      </c>
      <c r="B97" s="32">
        <v>0.57134766203703702</v>
      </c>
      <c r="C97" s="4">
        <v>8.6829999999999998</v>
      </c>
      <c r="D97" s="4">
        <v>4.9743000000000004</v>
      </c>
      <c r="E97" s="4" t="s">
        <v>155</v>
      </c>
      <c r="F97" s="4">
        <v>49743.23603</v>
      </c>
      <c r="G97" s="4">
        <v>99.3</v>
      </c>
      <c r="H97" s="4">
        <v>35.299999999999997</v>
      </c>
      <c r="I97" s="4">
        <v>32658</v>
      </c>
      <c r="K97" s="4">
        <v>4.24</v>
      </c>
      <c r="L97" s="4">
        <v>2052</v>
      </c>
      <c r="M97" s="4">
        <v>0.84379999999999999</v>
      </c>
      <c r="N97" s="4">
        <v>7.3266</v>
      </c>
      <c r="O97" s="4">
        <v>4.1971999999999996</v>
      </c>
      <c r="P97" s="4">
        <v>83.796400000000006</v>
      </c>
      <c r="Q97" s="4">
        <v>29.7545</v>
      </c>
      <c r="R97" s="4">
        <v>113.6</v>
      </c>
      <c r="S97" s="4">
        <v>67.786600000000007</v>
      </c>
      <c r="T97" s="4">
        <v>24.069800000000001</v>
      </c>
      <c r="U97" s="4">
        <v>91.9</v>
      </c>
      <c r="V97" s="4">
        <v>32658.003499999999</v>
      </c>
      <c r="Y97" s="4">
        <v>1731.413</v>
      </c>
      <c r="Z97" s="4">
        <v>0</v>
      </c>
      <c r="AA97" s="4">
        <v>3.5746000000000002</v>
      </c>
      <c r="AB97" s="4" t="s">
        <v>384</v>
      </c>
      <c r="AC97" s="4">
        <v>0</v>
      </c>
      <c r="AD97" s="4">
        <v>11.7</v>
      </c>
      <c r="AE97" s="4">
        <v>853</v>
      </c>
      <c r="AF97" s="4">
        <v>882</v>
      </c>
      <c r="AG97" s="4">
        <v>887</v>
      </c>
      <c r="AH97" s="4">
        <v>52</v>
      </c>
      <c r="AI97" s="4">
        <v>24.75</v>
      </c>
      <c r="AJ97" s="4">
        <v>0.56999999999999995</v>
      </c>
      <c r="AK97" s="4">
        <v>986</v>
      </c>
      <c r="AL97" s="4">
        <v>8</v>
      </c>
      <c r="AM97" s="4">
        <v>0</v>
      </c>
      <c r="AN97" s="4">
        <v>32</v>
      </c>
      <c r="AO97" s="4">
        <v>190</v>
      </c>
      <c r="AP97" s="4">
        <v>189</v>
      </c>
      <c r="AQ97" s="4">
        <v>3</v>
      </c>
      <c r="AR97" s="4">
        <v>195</v>
      </c>
      <c r="AS97" s="4" t="s">
        <v>155</v>
      </c>
      <c r="AT97" s="4">
        <v>2</v>
      </c>
      <c r="AU97" s="5">
        <v>0.77950231481481491</v>
      </c>
      <c r="AV97" s="4">
        <v>47.164428000000001</v>
      </c>
      <c r="AW97" s="4">
        <v>-88.488930999999994</v>
      </c>
      <c r="AX97" s="4">
        <v>319.2</v>
      </c>
      <c r="AY97" s="4">
        <v>27.1</v>
      </c>
      <c r="AZ97" s="4">
        <v>12</v>
      </c>
      <c r="BA97" s="4">
        <v>11</v>
      </c>
      <c r="BB97" s="4" t="s">
        <v>420</v>
      </c>
      <c r="BC97" s="4">
        <v>0.9758</v>
      </c>
      <c r="BD97" s="4">
        <v>1.7</v>
      </c>
      <c r="BE97" s="4">
        <v>2.0758000000000001</v>
      </c>
      <c r="BF97" s="4">
        <v>14.063000000000001</v>
      </c>
      <c r="BG97" s="4">
        <v>11.52</v>
      </c>
      <c r="BH97" s="4">
        <v>0.82</v>
      </c>
      <c r="BI97" s="4">
        <v>18.515999999999998</v>
      </c>
      <c r="BJ97" s="4">
        <v>1501.8209999999999</v>
      </c>
      <c r="BK97" s="4">
        <v>547.58199999999999</v>
      </c>
      <c r="BL97" s="4">
        <v>1.7989999999999999</v>
      </c>
      <c r="BM97" s="4">
        <v>0.63900000000000001</v>
      </c>
      <c r="BN97" s="4">
        <v>2.4369999999999998</v>
      </c>
      <c r="BO97" s="4">
        <v>1.4550000000000001</v>
      </c>
      <c r="BP97" s="4">
        <v>0.51700000000000002</v>
      </c>
      <c r="BQ97" s="4">
        <v>1.972</v>
      </c>
      <c r="BR97" s="4">
        <v>221.36060000000001</v>
      </c>
      <c r="BU97" s="4">
        <v>70.415000000000006</v>
      </c>
      <c r="BW97" s="4">
        <v>532.76499999999999</v>
      </c>
      <c r="BX97" s="4">
        <v>0.445405</v>
      </c>
      <c r="BY97" s="4">
        <v>-5</v>
      </c>
      <c r="BZ97" s="4">
        <v>1.096568</v>
      </c>
      <c r="CA97" s="4">
        <v>10.884594999999999</v>
      </c>
      <c r="CB97" s="4">
        <v>22.150665</v>
      </c>
      <c r="CC97" s="4">
        <f t="shared" si="20"/>
        <v>2.8757099989999997</v>
      </c>
      <c r="CE97" s="4">
        <f t="shared" si="21"/>
        <v>12210.994870578763</v>
      </c>
      <c r="CF97" s="4">
        <f t="shared" si="22"/>
        <v>4452.2755995696298</v>
      </c>
      <c r="CG97" s="4">
        <f t="shared" si="23"/>
        <v>16.03392274098</v>
      </c>
      <c r="CH97" s="4">
        <f t="shared" si="24"/>
        <v>1799.8370985278789</v>
      </c>
    </row>
    <row r="98" spans="1:86">
      <c r="A98" s="2">
        <v>42440</v>
      </c>
      <c r="B98" s="32">
        <v>0.57135923611111117</v>
      </c>
      <c r="C98" s="4">
        <v>8.9979999999999993</v>
      </c>
      <c r="D98" s="4">
        <v>4.1418999999999997</v>
      </c>
      <c r="E98" s="4" t="s">
        <v>155</v>
      </c>
      <c r="F98" s="4">
        <v>41418.631670000002</v>
      </c>
      <c r="G98" s="4">
        <v>96.8</v>
      </c>
      <c r="H98" s="4">
        <v>33.9</v>
      </c>
      <c r="I98" s="4">
        <v>30999.200000000001</v>
      </c>
      <c r="K98" s="4">
        <v>4.0999999999999996</v>
      </c>
      <c r="L98" s="4">
        <v>2052</v>
      </c>
      <c r="M98" s="4">
        <v>0.85109999999999997</v>
      </c>
      <c r="N98" s="4">
        <v>7.6581000000000001</v>
      </c>
      <c r="O98" s="4">
        <v>3.5251000000000001</v>
      </c>
      <c r="P98" s="4">
        <v>82.379499999999993</v>
      </c>
      <c r="Q98" s="4">
        <v>28.8429</v>
      </c>
      <c r="R98" s="4">
        <v>111.2</v>
      </c>
      <c r="S98" s="4">
        <v>66.640500000000003</v>
      </c>
      <c r="T98" s="4">
        <v>23.3323</v>
      </c>
      <c r="U98" s="4">
        <v>90</v>
      </c>
      <c r="V98" s="4">
        <v>30999.18</v>
      </c>
      <c r="Y98" s="4">
        <v>1746.425</v>
      </c>
      <c r="Z98" s="4">
        <v>0</v>
      </c>
      <c r="AA98" s="4">
        <v>3.4893999999999998</v>
      </c>
      <c r="AB98" s="4" t="s">
        <v>384</v>
      </c>
      <c r="AC98" s="4">
        <v>0</v>
      </c>
      <c r="AD98" s="4">
        <v>11.7</v>
      </c>
      <c r="AE98" s="4">
        <v>853</v>
      </c>
      <c r="AF98" s="4">
        <v>883</v>
      </c>
      <c r="AG98" s="4">
        <v>888</v>
      </c>
      <c r="AH98" s="4">
        <v>52</v>
      </c>
      <c r="AI98" s="4">
        <v>24.75</v>
      </c>
      <c r="AJ98" s="4">
        <v>0.56999999999999995</v>
      </c>
      <c r="AK98" s="4">
        <v>986</v>
      </c>
      <c r="AL98" s="4">
        <v>8</v>
      </c>
      <c r="AM98" s="4">
        <v>0</v>
      </c>
      <c r="AN98" s="4">
        <v>32</v>
      </c>
      <c r="AO98" s="4">
        <v>190</v>
      </c>
      <c r="AP98" s="4">
        <v>189</v>
      </c>
      <c r="AQ98" s="4">
        <v>3.1</v>
      </c>
      <c r="AR98" s="4">
        <v>195</v>
      </c>
      <c r="AS98" s="4" t="s">
        <v>155</v>
      </c>
      <c r="AT98" s="4">
        <v>2</v>
      </c>
      <c r="AU98" s="5">
        <v>0.77951388888888884</v>
      </c>
      <c r="AV98" s="4">
        <v>47.164388000000002</v>
      </c>
      <c r="AW98" s="4">
        <v>-88.489103999999998</v>
      </c>
      <c r="AX98" s="4">
        <v>319.89999999999998</v>
      </c>
      <c r="AY98" s="4">
        <v>29.1</v>
      </c>
      <c r="AZ98" s="4">
        <v>12</v>
      </c>
      <c r="BA98" s="4">
        <v>11</v>
      </c>
      <c r="BB98" s="4" t="s">
        <v>420</v>
      </c>
      <c r="BC98" s="4">
        <v>1.0207580000000001</v>
      </c>
      <c r="BD98" s="4">
        <v>1.5309379999999999</v>
      </c>
      <c r="BE98" s="4">
        <v>2.0724550000000002</v>
      </c>
      <c r="BF98" s="4">
        <v>14.063000000000001</v>
      </c>
      <c r="BG98" s="4">
        <v>12.12</v>
      </c>
      <c r="BH98" s="4">
        <v>0.86</v>
      </c>
      <c r="BI98" s="4">
        <v>17.497</v>
      </c>
      <c r="BJ98" s="4">
        <v>1625.604</v>
      </c>
      <c r="BK98" s="4">
        <v>476.25299999999999</v>
      </c>
      <c r="BL98" s="4">
        <v>1.831</v>
      </c>
      <c r="BM98" s="4">
        <v>0.64100000000000001</v>
      </c>
      <c r="BN98" s="4">
        <v>2.472</v>
      </c>
      <c r="BO98" s="4">
        <v>1.4810000000000001</v>
      </c>
      <c r="BP98" s="4">
        <v>0.51900000000000002</v>
      </c>
      <c r="BQ98" s="4">
        <v>2</v>
      </c>
      <c r="BR98" s="4">
        <v>217.59010000000001</v>
      </c>
      <c r="BU98" s="4">
        <v>73.551000000000002</v>
      </c>
      <c r="BW98" s="4">
        <v>538.577</v>
      </c>
      <c r="BX98" s="4">
        <v>0.44589800000000002</v>
      </c>
      <c r="BY98" s="4">
        <v>-5</v>
      </c>
      <c r="BZ98" s="4">
        <v>1.0977319999999999</v>
      </c>
      <c r="CA98" s="4">
        <v>10.896632</v>
      </c>
      <c r="CB98" s="4">
        <v>22.174185999999999</v>
      </c>
      <c r="CC98" s="4">
        <f t="shared" si="20"/>
        <v>2.8788901743999999</v>
      </c>
      <c r="CE98" s="4">
        <f t="shared" si="21"/>
        <v>13232.065598598818</v>
      </c>
      <c r="CF98" s="4">
        <f t="shared" si="22"/>
        <v>3876.5965988823123</v>
      </c>
      <c r="CG98" s="4">
        <f t="shared" si="23"/>
        <v>16.279568208000001</v>
      </c>
      <c r="CH98" s="4">
        <f t="shared" si="24"/>
        <v>1771.1364371677705</v>
      </c>
    </row>
    <row r="99" spans="1:86">
      <c r="A99" s="2">
        <v>42440</v>
      </c>
      <c r="B99" s="32">
        <v>0.57137081018518521</v>
      </c>
      <c r="C99" s="4">
        <v>9.0670000000000002</v>
      </c>
      <c r="D99" s="4">
        <v>4.0838000000000001</v>
      </c>
      <c r="E99" s="4" t="s">
        <v>155</v>
      </c>
      <c r="F99" s="4">
        <v>40838.089888000002</v>
      </c>
      <c r="G99" s="4">
        <v>120.8</v>
      </c>
      <c r="H99" s="4">
        <v>19.8</v>
      </c>
      <c r="I99" s="4">
        <v>29301.7</v>
      </c>
      <c r="K99" s="4">
        <v>4</v>
      </c>
      <c r="L99" s="4">
        <v>2052</v>
      </c>
      <c r="M99" s="4">
        <v>0.8528</v>
      </c>
      <c r="N99" s="4">
        <v>7.7317</v>
      </c>
      <c r="O99" s="4">
        <v>3.4826000000000001</v>
      </c>
      <c r="P99" s="4">
        <v>103.0025</v>
      </c>
      <c r="Q99" s="4">
        <v>16.885000000000002</v>
      </c>
      <c r="R99" s="4">
        <v>119.9</v>
      </c>
      <c r="S99" s="4">
        <v>83.323300000000003</v>
      </c>
      <c r="T99" s="4">
        <v>13.6591</v>
      </c>
      <c r="U99" s="4">
        <v>97</v>
      </c>
      <c r="V99" s="4">
        <v>29301.672999999999</v>
      </c>
      <c r="Y99" s="4">
        <v>1749.904</v>
      </c>
      <c r="Z99" s="4">
        <v>0</v>
      </c>
      <c r="AA99" s="4">
        <v>3.4110999999999998</v>
      </c>
      <c r="AB99" s="4" t="s">
        <v>384</v>
      </c>
      <c r="AC99" s="4">
        <v>0</v>
      </c>
      <c r="AD99" s="4">
        <v>11.8</v>
      </c>
      <c r="AE99" s="4">
        <v>853</v>
      </c>
      <c r="AF99" s="4">
        <v>883</v>
      </c>
      <c r="AG99" s="4">
        <v>887</v>
      </c>
      <c r="AH99" s="4">
        <v>52</v>
      </c>
      <c r="AI99" s="4">
        <v>24.75</v>
      </c>
      <c r="AJ99" s="4">
        <v>0.56999999999999995</v>
      </c>
      <c r="AK99" s="4">
        <v>986</v>
      </c>
      <c r="AL99" s="4">
        <v>8</v>
      </c>
      <c r="AM99" s="4">
        <v>0</v>
      </c>
      <c r="AN99" s="4">
        <v>32</v>
      </c>
      <c r="AO99" s="4">
        <v>190</v>
      </c>
      <c r="AP99" s="4">
        <v>189</v>
      </c>
      <c r="AQ99" s="4">
        <v>3.1</v>
      </c>
      <c r="AR99" s="4">
        <v>195</v>
      </c>
      <c r="AS99" s="4" t="s">
        <v>155</v>
      </c>
      <c r="AT99" s="4">
        <v>2</v>
      </c>
      <c r="AU99" s="5">
        <v>0.77952546296296299</v>
      </c>
      <c r="AV99" s="4">
        <v>47.164344999999997</v>
      </c>
      <c r="AW99" s="4">
        <v>-88.489288000000002</v>
      </c>
      <c r="AX99" s="4">
        <v>320.5</v>
      </c>
      <c r="AY99" s="4">
        <v>30.5</v>
      </c>
      <c r="AZ99" s="4">
        <v>12</v>
      </c>
      <c r="BA99" s="4">
        <v>11</v>
      </c>
      <c r="BB99" s="4" t="s">
        <v>420</v>
      </c>
      <c r="BC99" s="4">
        <v>1.304</v>
      </c>
      <c r="BD99" s="4">
        <v>1.024</v>
      </c>
      <c r="BE99" s="4">
        <v>2.2040000000000002</v>
      </c>
      <c r="BF99" s="4">
        <v>14.063000000000001</v>
      </c>
      <c r="BG99" s="4">
        <v>12.27</v>
      </c>
      <c r="BH99" s="4">
        <v>0.87</v>
      </c>
      <c r="BI99" s="4">
        <v>17.263999999999999</v>
      </c>
      <c r="BJ99" s="4">
        <v>1657.3610000000001</v>
      </c>
      <c r="BK99" s="4">
        <v>475.13799999999998</v>
      </c>
      <c r="BL99" s="4">
        <v>2.3119999999999998</v>
      </c>
      <c r="BM99" s="4">
        <v>0.379</v>
      </c>
      <c r="BN99" s="4">
        <v>2.6909999999999998</v>
      </c>
      <c r="BO99" s="4">
        <v>1.87</v>
      </c>
      <c r="BP99" s="4">
        <v>0.307</v>
      </c>
      <c r="BQ99" s="4">
        <v>2.177</v>
      </c>
      <c r="BR99" s="4">
        <v>207.69640000000001</v>
      </c>
      <c r="BU99" s="4">
        <v>74.421999999999997</v>
      </c>
      <c r="BW99" s="4">
        <v>531.66200000000003</v>
      </c>
      <c r="BX99" s="4">
        <v>0.49387599999999998</v>
      </c>
      <c r="BY99" s="4">
        <v>-5</v>
      </c>
      <c r="BZ99" s="4">
        <v>1.0991340000000001</v>
      </c>
      <c r="CA99" s="4">
        <v>12.069095000000001</v>
      </c>
      <c r="CB99" s="4">
        <v>22.202507000000001</v>
      </c>
      <c r="CC99" s="4">
        <f t="shared" si="20"/>
        <v>3.1886548989999999</v>
      </c>
      <c r="CE99" s="4">
        <f t="shared" si="21"/>
        <v>14942.126976646367</v>
      </c>
      <c r="CF99" s="4">
        <f t="shared" si="22"/>
        <v>4283.66078810217</v>
      </c>
      <c r="CG99" s="4">
        <f t="shared" si="23"/>
        <v>19.626991601805003</v>
      </c>
      <c r="CH99" s="4">
        <f t="shared" si="24"/>
        <v>1872.5105643202262</v>
      </c>
    </row>
    <row r="100" spans="1:86">
      <c r="A100" s="2">
        <v>42440</v>
      </c>
      <c r="B100" s="32">
        <v>0.57138238425925925</v>
      </c>
      <c r="C100" s="4">
        <v>8.5399999999999991</v>
      </c>
      <c r="D100" s="4">
        <v>4.7577999999999996</v>
      </c>
      <c r="E100" s="4" t="s">
        <v>155</v>
      </c>
      <c r="F100" s="4">
        <v>47578.292683</v>
      </c>
      <c r="G100" s="4">
        <v>131.19999999999999</v>
      </c>
      <c r="H100" s="4">
        <v>19.8</v>
      </c>
      <c r="I100" s="4">
        <v>29119.5</v>
      </c>
      <c r="K100" s="4">
        <v>4</v>
      </c>
      <c r="L100" s="4">
        <v>2052</v>
      </c>
      <c r="M100" s="4">
        <v>0.85060000000000002</v>
      </c>
      <c r="N100" s="4">
        <v>7.2641</v>
      </c>
      <c r="O100" s="4">
        <v>4.0468999999999999</v>
      </c>
      <c r="P100" s="4">
        <v>111.5949</v>
      </c>
      <c r="Q100" s="4">
        <v>16.8109</v>
      </c>
      <c r="R100" s="4">
        <v>128.4</v>
      </c>
      <c r="S100" s="4">
        <v>90.274000000000001</v>
      </c>
      <c r="T100" s="4">
        <v>13.5991</v>
      </c>
      <c r="U100" s="4">
        <v>103.9</v>
      </c>
      <c r="V100" s="4">
        <v>29119.52</v>
      </c>
      <c r="Y100" s="4">
        <v>1745.3969999999999</v>
      </c>
      <c r="Z100" s="4">
        <v>0</v>
      </c>
      <c r="AA100" s="4">
        <v>3.4022999999999999</v>
      </c>
      <c r="AB100" s="4" t="s">
        <v>384</v>
      </c>
      <c r="AC100" s="4">
        <v>0</v>
      </c>
      <c r="AD100" s="4">
        <v>11.7</v>
      </c>
      <c r="AE100" s="4">
        <v>854</v>
      </c>
      <c r="AF100" s="4">
        <v>883</v>
      </c>
      <c r="AG100" s="4">
        <v>887</v>
      </c>
      <c r="AH100" s="4">
        <v>52</v>
      </c>
      <c r="AI100" s="4">
        <v>24.75</v>
      </c>
      <c r="AJ100" s="4">
        <v>0.56999999999999995</v>
      </c>
      <c r="AK100" s="4">
        <v>986</v>
      </c>
      <c r="AL100" s="4">
        <v>8</v>
      </c>
      <c r="AM100" s="4">
        <v>0</v>
      </c>
      <c r="AN100" s="4">
        <v>32</v>
      </c>
      <c r="AO100" s="4">
        <v>190</v>
      </c>
      <c r="AP100" s="4">
        <v>189</v>
      </c>
      <c r="AQ100" s="4">
        <v>3</v>
      </c>
      <c r="AR100" s="4">
        <v>195</v>
      </c>
      <c r="AS100" s="4" t="s">
        <v>155</v>
      </c>
      <c r="AT100" s="4">
        <v>2</v>
      </c>
      <c r="AU100" s="5">
        <v>0.77953703703703703</v>
      </c>
      <c r="AV100" s="4">
        <v>47.164285</v>
      </c>
      <c r="AW100" s="4">
        <v>-88.489457999999999</v>
      </c>
      <c r="AX100" s="4">
        <v>320.60000000000002</v>
      </c>
      <c r="AY100" s="4">
        <v>31.1</v>
      </c>
      <c r="AZ100" s="4">
        <v>12</v>
      </c>
      <c r="BA100" s="4">
        <v>11</v>
      </c>
      <c r="BB100" s="4" t="s">
        <v>420</v>
      </c>
      <c r="BC100" s="4">
        <v>0.97578200000000004</v>
      </c>
      <c r="BD100" s="4">
        <v>1.1000000000000001</v>
      </c>
      <c r="BE100" s="4">
        <v>1.9</v>
      </c>
      <c r="BF100" s="4">
        <v>14.063000000000001</v>
      </c>
      <c r="BG100" s="4">
        <v>12.08</v>
      </c>
      <c r="BH100" s="4">
        <v>0.86</v>
      </c>
      <c r="BI100" s="4">
        <v>17.565999999999999</v>
      </c>
      <c r="BJ100" s="4">
        <v>1548.4929999999999</v>
      </c>
      <c r="BK100" s="4">
        <v>549.07100000000003</v>
      </c>
      <c r="BL100" s="4">
        <v>2.4910000000000001</v>
      </c>
      <c r="BM100" s="4">
        <v>0.375</v>
      </c>
      <c r="BN100" s="4">
        <v>2.8660000000000001</v>
      </c>
      <c r="BO100" s="4">
        <v>2.0150000000000001</v>
      </c>
      <c r="BP100" s="4">
        <v>0.30399999999999999</v>
      </c>
      <c r="BQ100" s="4">
        <v>2.319</v>
      </c>
      <c r="BR100" s="4">
        <v>205.261</v>
      </c>
      <c r="BU100" s="4">
        <v>73.819000000000003</v>
      </c>
      <c r="BW100" s="4">
        <v>527.35299999999995</v>
      </c>
      <c r="BX100" s="4">
        <v>0.49531999999999998</v>
      </c>
      <c r="BY100" s="4">
        <v>-5</v>
      </c>
      <c r="BZ100" s="4">
        <v>1.0988659999999999</v>
      </c>
      <c r="CA100" s="4">
        <v>12.104383</v>
      </c>
      <c r="CB100" s="4">
        <v>22.197092999999999</v>
      </c>
      <c r="CC100" s="4">
        <f t="shared" si="20"/>
        <v>3.1979779885999999</v>
      </c>
      <c r="CE100" s="4">
        <f t="shared" si="21"/>
        <v>14001.433601579793</v>
      </c>
      <c r="CF100" s="4">
        <f t="shared" si="22"/>
        <v>4964.6857616101715</v>
      </c>
      <c r="CG100" s="4">
        <f t="shared" si="23"/>
        <v>20.968337940218998</v>
      </c>
      <c r="CH100" s="4">
        <f t="shared" si="24"/>
        <v>1855.9646459453611</v>
      </c>
    </row>
    <row r="101" spans="1:86">
      <c r="A101" s="2">
        <v>42440</v>
      </c>
      <c r="B101" s="32">
        <v>0.57139395833333329</v>
      </c>
      <c r="C101" s="4">
        <v>8.2040000000000006</v>
      </c>
      <c r="D101" s="4">
        <v>5.4591000000000003</v>
      </c>
      <c r="E101" s="4" t="s">
        <v>155</v>
      </c>
      <c r="F101" s="4">
        <v>54590.677686000003</v>
      </c>
      <c r="G101" s="4">
        <v>119.2</v>
      </c>
      <c r="H101" s="4">
        <v>21.1</v>
      </c>
      <c r="I101" s="4">
        <v>31439.9</v>
      </c>
      <c r="K101" s="4">
        <v>4</v>
      </c>
      <c r="L101" s="4">
        <v>2052</v>
      </c>
      <c r="M101" s="4">
        <v>0.84409999999999996</v>
      </c>
      <c r="N101" s="4">
        <v>6.9249000000000001</v>
      </c>
      <c r="O101" s="4">
        <v>4.6078000000000001</v>
      </c>
      <c r="P101" s="4">
        <v>100.63079999999999</v>
      </c>
      <c r="Q101" s="4">
        <v>17.816500000000001</v>
      </c>
      <c r="R101" s="4">
        <v>118.4</v>
      </c>
      <c r="S101" s="4">
        <v>81.404700000000005</v>
      </c>
      <c r="T101" s="4">
        <v>14.412599999999999</v>
      </c>
      <c r="U101" s="4">
        <v>95.8</v>
      </c>
      <c r="V101" s="4">
        <v>31439.892</v>
      </c>
      <c r="Y101" s="4">
        <v>1732.0360000000001</v>
      </c>
      <c r="Z101" s="4">
        <v>0</v>
      </c>
      <c r="AA101" s="4">
        <v>3.3763000000000001</v>
      </c>
      <c r="AB101" s="4" t="s">
        <v>384</v>
      </c>
      <c r="AC101" s="4">
        <v>0</v>
      </c>
      <c r="AD101" s="4">
        <v>11.7</v>
      </c>
      <c r="AE101" s="4">
        <v>854</v>
      </c>
      <c r="AF101" s="4">
        <v>883</v>
      </c>
      <c r="AG101" s="4">
        <v>887</v>
      </c>
      <c r="AH101" s="4">
        <v>52</v>
      </c>
      <c r="AI101" s="4">
        <v>24.75</v>
      </c>
      <c r="AJ101" s="4">
        <v>0.56999999999999995</v>
      </c>
      <c r="AK101" s="4">
        <v>986</v>
      </c>
      <c r="AL101" s="4">
        <v>8</v>
      </c>
      <c r="AM101" s="4">
        <v>0</v>
      </c>
      <c r="AN101" s="4">
        <v>32</v>
      </c>
      <c r="AO101" s="4">
        <v>189.6</v>
      </c>
      <c r="AP101" s="4">
        <v>189</v>
      </c>
      <c r="AQ101" s="4">
        <v>3.1</v>
      </c>
      <c r="AR101" s="4">
        <v>195</v>
      </c>
      <c r="AS101" s="4" t="s">
        <v>155</v>
      </c>
      <c r="AT101" s="4">
        <v>2</v>
      </c>
      <c r="AU101" s="5">
        <v>0.77954861111111118</v>
      </c>
      <c r="AV101" s="4">
        <v>47.164203999999998</v>
      </c>
      <c r="AW101" s="4">
        <v>-88.489624000000006</v>
      </c>
      <c r="AX101" s="4">
        <v>320.5</v>
      </c>
      <c r="AY101" s="4">
        <v>32.5</v>
      </c>
      <c r="AZ101" s="4">
        <v>12</v>
      </c>
      <c r="BA101" s="4">
        <v>11</v>
      </c>
      <c r="BB101" s="4" t="s">
        <v>420</v>
      </c>
      <c r="BC101" s="4">
        <v>0.92490000000000006</v>
      </c>
      <c r="BD101" s="4">
        <v>1.1497999999999999</v>
      </c>
      <c r="BE101" s="4">
        <v>1.9498</v>
      </c>
      <c r="BF101" s="4">
        <v>14.063000000000001</v>
      </c>
      <c r="BG101" s="4">
        <v>11.54</v>
      </c>
      <c r="BH101" s="4">
        <v>0.82</v>
      </c>
      <c r="BI101" s="4">
        <v>18.472999999999999</v>
      </c>
      <c r="BJ101" s="4">
        <v>1430.4069999999999</v>
      </c>
      <c r="BK101" s="4">
        <v>605.79300000000001</v>
      </c>
      <c r="BL101" s="4">
        <v>2.177</v>
      </c>
      <c r="BM101" s="4">
        <v>0.38500000000000001</v>
      </c>
      <c r="BN101" s="4">
        <v>2.5619999999999998</v>
      </c>
      <c r="BO101" s="4">
        <v>1.7609999999999999</v>
      </c>
      <c r="BP101" s="4">
        <v>0.312</v>
      </c>
      <c r="BQ101" s="4">
        <v>2.073</v>
      </c>
      <c r="BR101" s="4">
        <v>214.7466</v>
      </c>
      <c r="BU101" s="4">
        <v>70.983000000000004</v>
      </c>
      <c r="BW101" s="4">
        <v>507.09199999999998</v>
      </c>
      <c r="BX101" s="4">
        <v>0.481628</v>
      </c>
      <c r="BY101" s="4">
        <v>-5</v>
      </c>
      <c r="BZ101" s="4">
        <v>1.0991340000000001</v>
      </c>
      <c r="CA101" s="4">
        <v>11.769784</v>
      </c>
      <c r="CB101" s="4">
        <v>22.202507000000001</v>
      </c>
      <c r="CC101" s="4">
        <f t="shared" si="20"/>
        <v>3.1095769327999996</v>
      </c>
      <c r="CE101" s="4">
        <f t="shared" si="21"/>
        <v>12576.179322299735</v>
      </c>
      <c r="CF101" s="4">
        <f t="shared" si="22"/>
        <v>5326.1494107578637</v>
      </c>
      <c r="CG101" s="4">
        <f t="shared" si="23"/>
        <v>18.225875387304001</v>
      </c>
      <c r="CH101" s="4">
        <f t="shared" si="24"/>
        <v>1888.058259260597</v>
      </c>
    </row>
    <row r="102" spans="1:86">
      <c r="A102" s="2">
        <v>42440</v>
      </c>
      <c r="B102" s="32">
        <v>0.57140553240740743</v>
      </c>
      <c r="C102" s="4">
        <v>8.4619999999999997</v>
      </c>
      <c r="D102" s="4">
        <v>5.1064999999999996</v>
      </c>
      <c r="E102" s="4" t="s">
        <v>155</v>
      </c>
      <c r="F102" s="4">
        <v>51064.808184000001</v>
      </c>
      <c r="G102" s="4">
        <v>90.8</v>
      </c>
      <c r="H102" s="4">
        <v>32.6</v>
      </c>
      <c r="I102" s="4">
        <v>32968.9</v>
      </c>
      <c r="K102" s="4">
        <v>4</v>
      </c>
      <c r="L102" s="4">
        <v>2052</v>
      </c>
      <c r="M102" s="4">
        <v>0.84399999999999997</v>
      </c>
      <c r="N102" s="4">
        <v>7.1412000000000004</v>
      </c>
      <c r="O102" s="4">
        <v>4.3097000000000003</v>
      </c>
      <c r="P102" s="4">
        <v>76.669899999999998</v>
      </c>
      <c r="Q102" s="4">
        <v>27.513200000000001</v>
      </c>
      <c r="R102" s="4">
        <v>104.2</v>
      </c>
      <c r="S102" s="4">
        <v>62.021700000000003</v>
      </c>
      <c r="T102" s="4">
        <v>22.256599999999999</v>
      </c>
      <c r="U102" s="4">
        <v>84.3</v>
      </c>
      <c r="V102" s="4">
        <v>32968.943800000001</v>
      </c>
      <c r="Y102" s="4">
        <v>1731.8109999999999</v>
      </c>
      <c r="Z102" s="4">
        <v>0</v>
      </c>
      <c r="AA102" s="4">
        <v>3.3757999999999999</v>
      </c>
      <c r="AB102" s="4" t="s">
        <v>384</v>
      </c>
      <c r="AC102" s="4">
        <v>0</v>
      </c>
      <c r="AD102" s="4">
        <v>11.7</v>
      </c>
      <c r="AE102" s="4">
        <v>854</v>
      </c>
      <c r="AF102" s="4">
        <v>884</v>
      </c>
      <c r="AG102" s="4">
        <v>888</v>
      </c>
      <c r="AH102" s="4">
        <v>52</v>
      </c>
      <c r="AI102" s="4">
        <v>24.75</v>
      </c>
      <c r="AJ102" s="4">
        <v>0.56999999999999995</v>
      </c>
      <c r="AK102" s="4">
        <v>986</v>
      </c>
      <c r="AL102" s="4">
        <v>8</v>
      </c>
      <c r="AM102" s="4">
        <v>0</v>
      </c>
      <c r="AN102" s="4">
        <v>32</v>
      </c>
      <c r="AO102" s="4">
        <v>189</v>
      </c>
      <c r="AP102" s="4">
        <v>189</v>
      </c>
      <c r="AQ102" s="4">
        <v>3.2</v>
      </c>
      <c r="AR102" s="4">
        <v>195</v>
      </c>
      <c r="AS102" s="4" t="s">
        <v>155</v>
      </c>
      <c r="AT102" s="4">
        <v>2</v>
      </c>
      <c r="AU102" s="5">
        <v>0.77956018518518511</v>
      </c>
      <c r="AV102" s="4">
        <v>47.164096000000001</v>
      </c>
      <c r="AW102" s="4">
        <v>-88.489778000000001</v>
      </c>
      <c r="AX102" s="4">
        <v>319.8</v>
      </c>
      <c r="AY102" s="4">
        <v>33.799999999999997</v>
      </c>
      <c r="AZ102" s="4">
        <v>12</v>
      </c>
      <c r="BA102" s="4">
        <v>11</v>
      </c>
      <c r="BB102" s="4" t="s">
        <v>420</v>
      </c>
      <c r="BC102" s="4">
        <v>1</v>
      </c>
      <c r="BD102" s="4">
        <v>1.324875</v>
      </c>
      <c r="BE102" s="4">
        <v>2.1</v>
      </c>
      <c r="BF102" s="4">
        <v>14.063000000000001</v>
      </c>
      <c r="BG102" s="4">
        <v>11.53</v>
      </c>
      <c r="BH102" s="4">
        <v>0.82</v>
      </c>
      <c r="BI102" s="4">
        <v>18.489000000000001</v>
      </c>
      <c r="BJ102" s="4">
        <v>1467.9760000000001</v>
      </c>
      <c r="BK102" s="4">
        <v>563.85599999999999</v>
      </c>
      <c r="BL102" s="4">
        <v>1.65</v>
      </c>
      <c r="BM102" s="4">
        <v>0.59199999999999997</v>
      </c>
      <c r="BN102" s="4">
        <v>2.2429999999999999</v>
      </c>
      <c r="BO102" s="4">
        <v>1.335</v>
      </c>
      <c r="BP102" s="4">
        <v>0.47899999999999998</v>
      </c>
      <c r="BQ102" s="4">
        <v>1.8140000000000001</v>
      </c>
      <c r="BR102" s="4">
        <v>224.10300000000001</v>
      </c>
      <c r="BU102" s="4">
        <v>70.631</v>
      </c>
      <c r="BW102" s="4">
        <v>504.577</v>
      </c>
      <c r="BX102" s="4">
        <v>0.42534</v>
      </c>
      <c r="BY102" s="4">
        <v>-5</v>
      </c>
      <c r="BZ102" s="4">
        <v>1.0967009999999999</v>
      </c>
      <c r="CA102" s="4">
        <v>10.394246000000001</v>
      </c>
      <c r="CB102" s="4">
        <v>22.153359999999999</v>
      </c>
      <c r="CC102" s="4">
        <f t="shared" si="20"/>
        <v>2.7461597931999999</v>
      </c>
      <c r="CE102" s="4">
        <f t="shared" si="21"/>
        <v>11398.102238573714</v>
      </c>
      <c r="CF102" s="4">
        <f t="shared" si="22"/>
        <v>4378.0609055142722</v>
      </c>
      <c r="CG102" s="4">
        <f t="shared" si="23"/>
        <v>14.084806196268001</v>
      </c>
      <c r="CH102" s="4">
        <f t="shared" si="24"/>
        <v>1740.048138369486</v>
      </c>
    </row>
    <row r="103" spans="1:86">
      <c r="A103" s="2">
        <v>42440</v>
      </c>
      <c r="B103" s="32">
        <v>0.57141710648148147</v>
      </c>
      <c r="C103" s="4">
        <v>8.6790000000000003</v>
      </c>
      <c r="D103" s="4">
        <v>4.2309000000000001</v>
      </c>
      <c r="E103" s="4" t="s">
        <v>155</v>
      </c>
      <c r="F103" s="4">
        <v>42309.479965999999</v>
      </c>
      <c r="G103" s="4">
        <v>124</v>
      </c>
      <c r="H103" s="4">
        <v>32.6</v>
      </c>
      <c r="I103" s="4">
        <v>32066.799999999999</v>
      </c>
      <c r="K103" s="4">
        <v>4.0599999999999996</v>
      </c>
      <c r="L103" s="4">
        <v>2052</v>
      </c>
      <c r="M103" s="4">
        <v>0.85170000000000001</v>
      </c>
      <c r="N103" s="4">
        <v>7.3913000000000002</v>
      </c>
      <c r="O103" s="4">
        <v>3.6032999999999999</v>
      </c>
      <c r="P103" s="4">
        <v>105.6135</v>
      </c>
      <c r="Q103" s="4">
        <v>27.733000000000001</v>
      </c>
      <c r="R103" s="4">
        <v>133.30000000000001</v>
      </c>
      <c r="S103" s="4">
        <v>85.435500000000005</v>
      </c>
      <c r="T103" s="4">
        <v>22.4344</v>
      </c>
      <c r="U103" s="4">
        <v>107.9</v>
      </c>
      <c r="V103" s="4">
        <v>32066.7978</v>
      </c>
      <c r="Y103" s="4">
        <v>1747.598</v>
      </c>
      <c r="Z103" s="4">
        <v>0</v>
      </c>
      <c r="AA103" s="4">
        <v>3.4611000000000001</v>
      </c>
      <c r="AB103" s="4" t="s">
        <v>384</v>
      </c>
      <c r="AC103" s="4">
        <v>0</v>
      </c>
      <c r="AD103" s="4">
        <v>11.7</v>
      </c>
      <c r="AE103" s="4">
        <v>854</v>
      </c>
      <c r="AF103" s="4">
        <v>884</v>
      </c>
      <c r="AG103" s="4">
        <v>888</v>
      </c>
      <c r="AH103" s="4">
        <v>52</v>
      </c>
      <c r="AI103" s="4">
        <v>24.75</v>
      </c>
      <c r="AJ103" s="4">
        <v>0.56999999999999995</v>
      </c>
      <c r="AK103" s="4">
        <v>986</v>
      </c>
      <c r="AL103" s="4">
        <v>8</v>
      </c>
      <c r="AM103" s="4">
        <v>0</v>
      </c>
      <c r="AN103" s="4">
        <v>32</v>
      </c>
      <c r="AO103" s="4">
        <v>189</v>
      </c>
      <c r="AP103" s="4">
        <v>189</v>
      </c>
      <c r="AQ103" s="4">
        <v>3.1</v>
      </c>
      <c r="AR103" s="4">
        <v>195</v>
      </c>
      <c r="AS103" s="4" t="s">
        <v>155</v>
      </c>
      <c r="AT103" s="4">
        <v>2</v>
      </c>
      <c r="AU103" s="5">
        <v>0.77957175925925926</v>
      </c>
      <c r="AV103" s="4">
        <v>47.163986000000001</v>
      </c>
      <c r="AW103" s="4">
        <v>-88.489931999999996</v>
      </c>
      <c r="AX103" s="4">
        <v>319.5</v>
      </c>
      <c r="AY103" s="4">
        <v>35</v>
      </c>
      <c r="AZ103" s="4">
        <v>12</v>
      </c>
      <c r="BA103" s="4">
        <v>11</v>
      </c>
      <c r="BB103" s="4" t="s">
        <v>420</v>
      </c>
      <c r="BC103" s="4">
        <v>1</v>
      </c>
      <c r="BD103" s="4">
        <v>1.4</v>
      </c>
      <c r="BE103" s="4">
        <v>2.1</v>
      </c>
      <c r="BF103" s="4">
        <v>14.063000000000001</v>
      </c>
      <c r="BG103" s="4">
        <v>12.17</v>
      </c>
      <c r="BH103" s="4">
        <v>0.87</v>
      </c>
      <c r="BI103" s="4">
        <v>17.417999999999999</v>
      </c>
      <c r="BJ103" s="4">
        <v>1578.0309999999999</v>
      </c>
      <c r="BK103" s="4">
        <v>489.63499999999999</v>
      </c>
      <c r="BL103" s="4">
        <v>2.3610000000000002</v>
      </c>
      <c r="BM103" s="4">
        <v>0.62</v>
      </c>
      <c r="BN103" s="4">
        <v>2.9809999999999999</v>
      </c>
      <c r="BO103" s="4">
        <v>1.91</v>
      </c>
      <c r="BP103" s="4">
        <v>0.502</v>
      </c>
      <c r="BQ103" s="4">
        <v>2.4119999999999999</v>
      </c>
      <c r="BR103" s="4">
        <v>226.3837</v>
      </c>
      <c r="BU103" s="4">
        <v>74.025999999999996</v>
      </c>
      <c r="BW103" s="4">
        <v>537.28399999999999</v>
      </c>
      <c r="BX103" s="4">
        <v>0.49670300000000001</v>
      </c>
      <c r="BY103" s="4">
        <v>-5</v>
      </c>
      <c r="BZ103" s="4">
        <v>1.0971649999999999</v>
      </c>
      <c r="CA103" s="4">
        <v>12.13818</v>
      </c>
      <c r="CB103" s="4">
        <v>22.162732999999999</v>
      </c>
      <c r="CC103" s="4">
        <f t="shared" si="20"/>
        <v>3.2069071559999998</v>
      </c>
      <c r="CE103" s="4">
        <f t="shared" si="21"/>
        <v>14308.354969714259</v>
      </c>
      <c r="CF103" s="4">
        <f t="shared" si="22"/>
        <v>4439.6284899320999</v>
      </c>
      <c r="CG103" s="4">
        <f t="shared" si="23"/>
        <v>21.870135749519999</v>
      </c>
      <c r="CH103" s="4">
        <f t="shared" si="24"/>
        <v>2052.6709164505019</v>
      </c>
    </row>
    <row r="104" spans="1:86">
      <c r="A104" s="2">
        <v>42440</v>
      </c>
      <c r="B104" s="32">
        <v>0.57142868055555562</v>
      </c>
      <c r="C104" s="4">
        <v>8.8810000000000002</v>
      </c>
      <c r="D104" s="4">
        <v>4.2782</v>
      </c>
      <c r="E104" s="4" t="s">
        <v>155</v>
      </c>
      <c r="F104" s="4">
        <v>42781.971234999997</v>
      </c>
      <c r="G104" s="4">
        <v>172.3</v>
      </c>
      <c r="H104" s="4">
        <v>36.200000000000003</v>
      </c>
      <c r="I104" s="4">
        <v>30297.599999999999</v>
      </c>
      <c r="K104" s="4">
        <v>4.21</v>
      </c>
      <c r="L104" s="4">
        <v>2052</v>
      </c>
      <c r="M104" s="4">
        <v>0.85140000000000005</v>
      </c>
      <c r="N104" s="4">
        <v>7.5614999999999997</v>
      </c>
      <c r="O104" s="4">
        <v>3.6425000000000001</v>
      </c>
      <c r="P104" s="4">
        <v>146.6994</v>
      </c>
      <c r="Q104" s="4">
        <v>30.821400000000001</v>
      </c>
      <c r="R104" s="4">
        <v>177.5</v>
      </c>
      <c r="S104" s="4">
        <v>118.6717</v>
      </c>
      <c r="T104" s="4">
        <v>24.9328</v>
      </c>
      <c r="U104" s="4">
        <v>143.6</v>
      </c>
      <c r="V104" s="4">
        <v>30297.596799999999</v>
      </c>
      <c r="Y104" s="4">
        <v>1747.1110000000001</v>
      </c>
      <c r="Z104" s="4">
        <v>0</v>
      </c>
      <c r="AA104" s="4">
        <v>3.5863</v>
      </c>
      <c r="AB104" s="4" t="s">
        <v>384</v>
      </c>
      <c r="AC104" s="4">
        <v>0</v>
      </c>
      <c r="AD104" s="4">
        <v>11.7</v>
      </c>
      <c r="AE104" s="4">
        <v>854</v>
      </c>
      <c r="AF104" s="4">
        <v>883</v>
      </c>
      <c r="AG104" s="4">
        <v>887</v>
      </c>
      <c r="AH104" s="4">
        <v>52</v>
      </c>
      <c r="AI104" s="4">
        <v>24.75</v>
      </c>
      <c r="AJ104" s="4">
        <v>0.56999999999999995</v>
      </c>
      <c r="AK104" s="4">
        <v>986</v>
      </c>
      <c r="AL104" s="4">
        <v>8</v>
      </c>
      <c r="AM104" s="4">
        <v>0</v>
      </c>
      <c r="AN104" s="4">
        <v>32</v>
      </c>
      <c r="AO104" s="4">
        <v>189.4</v>
      </c>
      <c r="AP104" s="4">
        <v>189</v>
      </c>
      <c r="AQ104" s="4">
        <v>3.2</v>
      </c>
      <c r="AR104" s="4">
        <v>195</v>
      </c>
      <c r="AS104" s="4" t="s">
        <v>155</v>
      </c>
      <c r="AT104" s="4">
        <v>2</v>
      </c>
      <c r="AU104" s="5">
        <v>0.77958333333333341</v>
      </c>
      <c r="AV104" s="4">
        <v>47.163902999999998</v>
      </c>
      <c r="AW104" s="4">
        <v>-88.490115000000003</v>
      </c>
      <c r="AX104" s="4">
        <v>319.2</v>
      </c>
      <c r="AY104" s="4">
        <v>35.200000000000003</v>
      </c>
      <c r="AZ104" s="4">
        <v>12</v>
      </c>
      <c r="BA104" s="4">
        <v>11</v>
      </c>
      <c r="BB104" s="4" t="s">
        <v>420</v>
      </c>
      <c r="BC104" s="4">
        <v>1.0493509999999999</v>
      </c>
      <c r="BD104" s="4">
        <v>1.5974029999999999</v>
      </c>
      <c r="BE104" s="4">
        <v>2.2727270000000002</v>
      </c>
      <c r="BF104" s="4">
        <v>14.063000000000001</v>
      </c>
      <c r="BG104" s="4">
        <v>12.15</v>
      </c>
      <c r="BH104" s="4">
        <v>0.86</v>
      </c>
      <c r="BI104" s="4">
        <v>17.451000000000001</v>
      </c>
      <c r="BJ104" s="4">
        <v>1610.672</v>
      </c>
      <c r="BK104" s="4">
        <v>493.83100000000002</v>
      </c>
      <c r="BL104" s="4">
        <v>3.2719999999999998</v>
      </c>
      <c r="BM104" s="4">
        <v>0.68799999999999994</v>
      </c>
      <c r="BN104" s="4">
        <v>3.96</v>
      </c>
      <c r="BO104" s="4">
        <v>2.6469999999999998</v>
      </c>
      <c r="BP104" s="4">
        <v>0.55600000000000005</v>
      </c>
      <c r="BQ104" s="4">
        <v>3.2029999999999998</v>
      </c>
      <c r="BR104" s="4">
        <v>213.40360000000001</v>
      </c>
      <c r="BU104" s="4">
        <v>73.835999999999999</v>
      </c>
      <c r="BW104" s="4">
        <v>555.44299999999998</v>
      </c>
      <c r="BX104" s="4">
        <v>0.56992699999999996</v>
      </c>
      <c r="BY104" s="4">
        <v>-5</v>
      </c>
      <c r="BZ104" s="4">
        <v>1.099567</v>
      </c>
      <c r="CA104" s="4">
        <v>13.927591</v>
      </c>
      <c r="CB104" s="4">
        <v>22.211252999999999</v>
      </c>
      <c r="CC104" s="4">
        <f t="shared" si="20"/>
        <v>3.6796695421999996</v>
      </c>
      <c r="CE104" s="4">
        <f t="shared" si="21"/>
        <v>16757.287295810544</v>
      </c>
      <c r="CF104" s="4">
        <f t="shared" si="22"/>
        <v>5137.7735147673875</v>
      </c>
      <c r="CG104" s="4">
        <f t="shared" si="23"/>
        <v>33.323725257831001</v>
      </c>
      <c r="CH104" s="4">
        <f t="shared" si="24"/>
        <v>2220.2319498695174</v>
      </c>
    </row>
    <row r="105" spans="1:86">
      <c r="A105" s="2">
        <v>42440</v>
      </c>
      <c r="B105" s="32">
        <v>0.57144025462962966</v>
      </c>
      <c r="C105" s="4">
        <v>8.8859999999999992</v>
      </c>
      <c r="D105" s="4">
        <v>4.1882000000000001</v>
      </c>
      <c r="E105" s="4" t="s">
        <v>155</v>
      </c>
      <c r="F105" s="4">
        <v>41882.405470999998</v>
      </c>
      <c r="G105" s="4">
        <v>165.4</v>
      </c>
      <c r="H105" s="4">
        <v>37.1</v>
      </c>
      <c r="I105" s="4">
        <v>28603.3</v>
      </c>
      <c r="K105" s="4">
        <v>4.24</v>
      </c>
      <c r="L105" s="4">
        <v>2052</v>
      </c>
      <c r="M105" s="4">
        <v>0.85399999999999998</v>
      </c>
      <c r="N105" s="4">
        <v>7.5880999999999998</v>
      </c>
      <c r="O105" s="4">
        <v>3.5767000000000002</v>
      </c>
      <c r="P105" s="4">
        <v>141.23670000000001</v>
      </c>
      <c r="Q105" s="4">
        <v>31.716999999999999</v>
      </c>
      <c r="R105" s="4">
        <v>173</v>
      </c>
      <c r="S105" s="4">
        <v>114.2526</v>
      </c>
      <c r="T105" s="4">
        <v>25.657299999999999</v>
      </c>
      <c r="U105" s="4">
        <v>139.9</v>
      </c>
      <c r="V105" s="4">
        <v>28603.252</v>
      </c>
      <c r="Y105" s="4">
        <v>1752.3689999999999</v>
      </c>
      <c r="Z105" s="4">
        <v>0</v>
      </c>
      <c r="AA105" s="4">
        <v>3.6200999999999999</v>
      </c>
      <c r="AB105" s="4" t="s">
        <v>384</v>
      </c>
      <c r="AC105" s="4">
        <v>0</v>
      </c>
      <c r="AD105" s="4">
        <v>11.7</v>
      </c>
      <c r="AE105" s="4">
        <v>854</v>
      </c>
      <c r="AF105" s="4">
        <v>883</v>
      </c>
      <c r="AG105" s="4">
        <v>888</v>
      </c>
      <c r="AH105" s="4">
        <v>52</v>
      </c>
      <c r="AI105" s="4">
        <v>24.75</v>
      </c>
      <c r="AJ105" s="4">
        <v>0.56999999999999995</v>
      </c>
      <c r="AK105" s="4">
        <v>986</v>
      </c>
      <c r="AL105" s="4">
        <v>8</v>
      </c>
      <c r="AM105" s="4">
        <v>0</v>
      </c>
      <c r="AN105" s="4">
        <v>32</v>
      </c>
      <c r="AO105" s="4">
        <v>190</v>
      </c>
      <c r="AP105" s="4">
        <v>189</v>
      </c>
      <c r="AQ105" s="4">
        <v>3.3</v>
      </c>
      <c r="AR105" s="4">
        <v>195</v>
      </c>
      <c r="AS105" s="4" t="s">
        <v>155</v>
      </c>
      <c r="AT105" s="4">
        <v>2</v>
      </c>
      <c r="AU105" s="5">
        <v>0.77959490740740733</v>
      </c>
      <c r="AV105" s="4">
        <v>47.163845000000002</v>
      </c>
      <c r="AW105" s="4">
        <v>-88.490320999999994</v>
      </c>
      <c r="AX105" s="4">
        <v>319.10000000000002</v>
      </c>
      <c r="AY105" s="4">
        <v>35.4</v>
      </c>
      <c r="AZ105" s="4">
        <v>12</v>
      </c>
      <c r="BA105" s="4">
        <v>11</v>
      </c>
      <c r="BB105" s="4" t="s">
        <v>420</v>
      </c>
      <c r="BC105" s="4">
        <v>1.2491019999999999</v>
      </c>
      <c r="BD105" s="4">
        <v>2.2245509999999999</v>
      </c>
      <c r="BE105" s="4">
        <v>2.824551</v>
      </c>
      <c r="BF105" s="4">
        <v>14.063000000000001</v>
      </c>
      <c r="BG105" s="4">
        <v>12.37</v>
      </c>
      <c r="BH105" s="4">
        <v>0.88</v>
      </c>
      <c r="BI105" s="4">
        <v>17.099</v>
      </c>
      <c r="BJ105" s="4">
        <v>1640.45</v>
      </c>
      <c r="BK105" s="4">
        <v>492.14100000000002</v>
      </c>
      <c r="BL105" s="4">
        <v>3.198</v>
      </c>
      <c r="BM105" s="4">
        <v>0.71799999999999997</v>
      </c>
      <c r="BN105" s="4">
        <v>3.9159999999999999</v>
      </c>
      <c r="BO105" s="4">
        <v>2.5870000000000002</v>
      </c>
      <c r="BP105" s="4">
        <v>0.58099999999999996</v>
      </c>
      <c r="BQ105" s="4">
        <v>3.1680000000000001</v>
      </c>
      <c r="BR105" s="4">
        <v>204.4769</v>
      </c>
      <c r="BU105" s="4">
        <v>75.162999999999997</v>
      </c>
      <c r="BW105" s="4">
        <v>569.05799999999999</v>
      </c>
      <c r="BX105" s="4">
        <v>0.48806100000000002</v>
      </c>
      <c r="BY105" s="4">
        <v>-5</v>
      </c>
      <c r="BZ105" s="4">
        <v>1.0985670000000001</v>
      </c>
      <c r="CA105" s="4">
        <v>11.926990999999999</v>
      </c>
      <c r="CB105" s="4">
        <v>22.191053</v>
      </c>
      <c r="CC105" s="4">
        <f t="shared" si="20"/>
        <v>3.1511110221999998</v>
      </c>
      <c r="CE105" s="4">
        <f t="shared" si="21"/>
        <v>14615.52739230465</v>
      </c>
      <c r="CF105" s="4">
        <f t="shared" si="22"/>
        <v>4384.7116744650566</v>
      </c>
      <c r="CG105" s="4">
        <f t="shared" si="23"/>
        <v>28.225176493536001</v>
      </c>
      <c r="CH105" s="4">
        <f t="shared" si="24"/>
        <v>1821.7792270679013</v>
      </c>
    </row>
    <row r="106" spans="1:86">
      <c r="A106" s="2">
        <v>42440</v>
      </c>
      <c r="B106" s="32">
        <v>0.5714518287037037</v>
      </c>
      <c r="C106" s="4">
        <v>8.0129999999999999</v>
      </c>
      <c r="D106" s="4">
        <v>4.4257999999999997</v>
      </c>
      <c r="E106" s="4" t="s">
        <v>155</v>
      </c>
      <c r="F106" s="4">
        <v>44257.878788000002</v>
      </c>
      <c r="G106" s="4">
        <v>154.69999999999999</v>
      </c>
      <c r="H106" s="4">
        <v>39.4</v>
      </c>
      <c r="I106" s="4">
        <v>31228.2</v>
      </c>
      <c r="K106" s="4">
        <v>4.18</v>
      </c>
      <c r="L106" s="4">
        <v>2052</v>
      </c>
      <c r="M106" s="4">
        <v>0.85589999999999999</v>
      </c>
      <c r="N106" s="4">
        <v>6.8586999999999998</v>
      </c>
      <c r="O106" s="4">
        <v>3.7881999999999998</v>
      </c>
      <c r="P106" s="4">
        <v>132.42609999999999</v>
      </c>
      <c r="Q106" s="4">
        <v>33.755400000000002</v>
      </c>
      <c r="R106" s="4">
        <v>166.2</v>
      </c>
      <c r="S106" s="4">
        <v>107.1253</v>
      </c>
      <c r="T106" s="4">
        <v>27.3062</v>
      </c>
      <c r="U106" s="4">
        <v>134.4</v>
      </c>
      <c r="V106" s="4">
        <v>31228.164700000001</v>
      </c>
      <c r="Y106" s="4">
        <v>1756.364</v>
      </c>
      <c r="Z106" s="4">
        <v>0</v>
      </c>
      <c r="AA106" s="4">
        <v>3.5767000000000002</v>
      </c>
      <c r="AB106" s="4" t="s">
        <v>384</v>
      </c>
      <c r="AC106" s="4">
        <v>0</v>
      </c>
      <c r="AD106" s="4">
        <v>11.7</v>
      </c>
      <c r="AE106" s="4">
        <v>854</v>
      </c>
      <c r="AF106" s="4">
        <v>883</v>
      </c>
      <c r="AG106" s="4">
        <v>887</v>
      </c>
      <c r="AH106" s="4">
        <v>52</v>
      </c>
      <c r="AI106" s="4">
        <v>24.75</v>
      </c>
      <c r="AJ106" s="4">
        <v>0.56999999999999995</v>
      </c>
      <c r="AK106" s="4">
        <v>986</v>
      </c>
      <c r="AL106" s="4">
        <v>8</v>
      </c>
      <c r="AM106" s="4">
        <v>0</v>
      </c>
      <c r="AN106" s="4">
        <v>32</v>
      </c>
      <c r="AO106" s="4">
        <v>190</v>
      </c>
      <c r="AP106" s="4">
        <v>189</v>
      </c>
      <c r="AQ106" s="4">
        <v>3.2</v>
      </c>
      <c r="AR106" s="4">
        <v>195</v>
      </c>
      <c r="AS106" s="4" t="s">
        <v>155</v>
      </c>
      <c r="AT106" s="4">
        <v>2</v>
      </c>
      <c r="AU106" s="5">
        <v>0.77960648148148148</v>
      </c>
      <c r="AV106" s="4">
        <v>47.163800000000002</v>
      </c>
      <c r="AW106" s="4">
        <v>-88.490540999999993</v>
      </c>
      <c r="AX106" s="4">
        <v>319.2</v>
      </c>
      <c r="AY106" s="4">
        <v>36.4</v>
      </c>
      <c r="AZ106" s="4">
        <v>12</v>
      </c>
      <c r="BA106" s="4">
        <v>11</v>
      </c>
      <c r="BB106" s="4" t="s">
        <v>420</v>
      </c>
      <c r="BC106" s="4">
        <v>1.3756489999999999</v>
      </c>
      <c r="BD106" s="4">
        <v>2.3243510000000001</v>
      </c>
      <c r="BE106" s="4">
        <v>2.9243510000000001</v>
      </c>
      <c r="BF106" s="4">
        <v>14.063000000000001</v>
      </c>
      <c r="BG106" s="4">
        <v>12.55</v>
      </c>
      <c r="BH106" s="4">
        <v>0.89</v>
      </c>
      <c r="BI106" s="4">
        <v>16.832000000000001</v>
      </c>
      <c r="BJ106" s="4">
        <v>1510.3420000000001</v>
      </c>
      <c r="BK106" s="4">
        <v>530.93399999999997</v>
      </c>
      <c r="BL106" s="4">
        <v>3.0539999999999998</v>
      </c>
      <c r="BM106" s="4">
        <v>0.77800000000000002</v>
      </c>
      <c r="BN106" s="4">
        <v>3.8319999999999999</v>
      </c>
      <c r="BO106" s="4">
        <v>2.4700000000000002</v>
      </c>
      <c r="BP106" s="4">
        <v>0.63</v>
      </c>
      <c r="BQ106" s="4">
        <v>3.1</v>
      </c>
      <c r="BR106" s="4">
        <v>227.3938</v>
      </c>
      <c r="BU106" s="4">
        <v>76.736000000000004</v>
      </c>
      <c r="BW106" s="4">
        <v>572.69000000000005</v>
      </c>
      <c r="BX106" s="4">
        <v>0.47131000000000001</v>
      </c>
      <c r="BY106" s="4">
        <v>-5</v>
      </c>
      <c r="BZ106" s="4">
        <v>1.099299</v>
      </c>
      <c r="CA106" s="4">
        <v>11.517639000000001</v>
      </c>
      <c r="CB106" s="4">
        <v>22.205839999999998</v>
      </c>
      <c r="CC106" s="4">
        <f t="shared" si="20"/>
        <v>3.0429602238000002</v>
      </c>
      <c r="CE106" s="4">
        <f t="shared" si="21"/>
        <v>12994.493720135888</v>
      </c>
      <c r="CF106" s="4">
        <f t="shared" si="22"/>
        <v>4567.9842901850216</v>
      </c>
      <c r="CG106" s="4">
        <f t="shared" si="23"/>
        <v>26.671396632300006</v>
      </c>
      <c r="CH106" s="4">
        <f t="shared" si="24"/>
        <v>1956.4226553309356</v>
      </c>
    </row>
    <row r="107" spans="1:86">
      <c r="A107" s="2">
        <v>42440</v>
      </c>
      <c r="B107" s="32">
        <v>0.57146340277777774</v>
      </c>
      <c r="C107" s="4">
        <v>6.8869999999999996</v>
      </c>
      <c r="D107" s="4">
        <v>5.0301</v>
      </c>
      <c r="E107" s="4" t="s">
        <v>155</v>
      </c>
      <c r="F107" s="4">
        <v>50300.578512</v>
      </c>
      <c r="G107" s="4">
        <v>120.7</v>
      </c>
      <c r="H107" s="4">
        <v>48</v>
      </c>
      <c r="I107" s="4">
        <v>46122</v>
      </c>
      <c r="K107" s="4">
        <v>4.28</v>
      </c>
      <c r="L107" s="4">
        <v>2052</v>
      </c>
      <c r="M107" s="4">
        <v>0.84360000000000002</v>
      </c>
      <c r="N107" s="4">
        <v>5.8095999999999997</v>
      </c>
      <c r="O107" s="4">
        <v>4.2432999999999996</v>
      </c>
      <c r="P107" s="4">
        <v>101.8612</v>
      </c>
      <c r="Q107" s="4">
        <v>40.492100000000001</v>
      </c>
      <c r="R107" s="4">
        <v>142.4</v>
      </c>
      <c r="S107" s="4">
        <v>82.4</v>
      </c>
      <c r="T107" s="4">
        <v>32.755800000000001</v>
      </c>
      <c r="U107" s="4">
        <v>115.2</v>
      </c>
      <c r="V107" s="4">
        <v>46122</v>
      </c>
      <c r="Y107" s="4">
        <v>1731.0360000000001</v>
      </c>
      <c r="Z107" s="4">
        <v>0</v>
      </c>
      <c r="AA107" s="4">
        <v>3.6141000000000001</v>
      </c>
      <c r="AB107" s="4" t="s">
        <v>384</v>
      </c>
      <c r="AC107" s="4">
        <v>0</v>
      </c>
      <c r="AD107" s="4">
        <v>11.7</v>
      </c>
      <c r="AE107" s="4">
        <v>853</v>
      </c>
      <c r="AF107" s="4">
        <v>883</v>
      </c>
      <c r="AG107" s="4">
        <v>888</v>
      </c>
      <c r="AH107" s="4">
        <v>52</v>
      </c>
      <c r="AI107" s="4">
        <v>24.75</v>
      </c>
      <c r="AJ107" s="4">
        <v>0.56999999999999995</v>
      </c>
      <c r="AK107" s="4">
        <v>986</v>
      </c>
      <c r="AL107" s="4">
        <v>8</v>
      </c>
      <c r="AM107" s="4">
        <v>0</v>
      </c>
      <c r="AN107" s="4">
        <v>32</v>
      </c>
      <c r="AO107" s="4">
        <v>190</v>
      </c>
      <c r="AP107" s="4">
        <v>189</v>
      </c>
      <c r="AQ107" s="4">
        <v>3.1</v>
      </c>
      <c r="AR107" s="4">
        <v>195</v>
      </c>
      <c r="AS107" s="4" t="s">
        <v>155</v>
      </c>
      <c r="AT107" s="4">
        <v>2</v>
      </c>
      <c r="AU107" s="5">
        <v>0.77961805555555552</v>
      </c>
      <c r="AV107" s="4">
        <v>47.163758999999999</v>
      </c>
      <c r="AW107" s="4">
        <v>-88.490767000000005</v>
      </c>
      <c r="AX107" s="4">
        <v>319.2</v>
      </c>
      <c r="AY107" s="4">
        <v>37.4</v>
      </c>
      <c r="AZ107" s="4">
        <v>12</v>
      </c>
      <c r="BA107" s="4">
        <v>11</v>
      </c>
      <c r="BB107" s="4" t="s">
        <v>420</v>
      </c>
      <c r="BC107" s="4">
        <v>1.3242</v>
      </c>
      <c r="BD107" s="4">
        <v>2.4</v>
      </c>
      <c r="BE107" s="4">
        <v>3.0242</v>
      </c>
      <c r="BF107" s="4">
        <v>14.063000000000001</v>
      </c>
      <c r="BG107" s="4">
        <v>11.51</v>
      </c>
      <c r="BH107" s="4">
        <v>0.82</v>
      </c>
      <c r="BI107" s="4">
        <v>18.542000000000002</v>
      </c>
      <c r="BJ107" s="4">
        <v>1201</v>
      </c>
      <c r="BK107" s="4">
        <v>558.30799999999999</v>
      </c>
      <c r="BL107" s="4">
        <v>2.2050000000000001</v>
      </c>
      <c r="BM107" s="4">
        <v>0.877</v>
      </c>
      <c r="BN107" s="4">
        <v>3.0819999999999999</v>
      </c>
      <c r="BO107" s="4">
        <v>1.784</v>
      </c>
      <c r="BP107" s="4">
        <v>0.70899999999999996</v>
      </c>
      <c r="BQ107" s="4">
        <v>2.4929999999999999</v>
      </c>
      <c r="BR107" s="4">
        <v>315.2824</v>
      </c>
      <c r="BU107" s="4">
        <v>70.998000000000005</v>
      </c>
      <c r="BW107" s="4">
        <v>543.25</v>
      </c>
      <c r="BX107" s="4">
        <v>0.44561699999999999</v>
      </c>
      <c r="BY107" s="4">
        <v>-5</v>
      </c>
      <c r="BZ107" s="4">
        <v>1.1005670000000001</v>
      </c>
      <c r="CA107" s="4">
        <v>10.889766</v>
      </c>
      <c r="CB107" s="4">
        <v>22.231452999999998</v>
      </c>
      <c r="CC107" s="4">
        <f t="shared" si="20"/>
        <v>2.8770761771999998</v>
      </c>
      <c r="CE107" s="4">
        <f t="shared" si="21"/>
        <v>9769.7208976019992</v>
      </c>
      <c r="CF107" s="4">
        <f t="shared" si="22"/>
        <v>4541.6430765182158</v>
      </c>
      <c r="CG107" s="4">
        <f t="shared" si="23"/>
        <v>20.279695418585998</v>
      </c>
      <c r="CH107" s="4">
        <f t="shared" si="24"/>
        <v>2564.7136152590447</v>
      </c>
    </row>
    <row r="108" spans="1:86">
      <c r="A108" s="2">
        <v>42440</v>
      </c>
      <c r="B108" s="32">
        <v>0.57147497685185178</v>
      </c>
      <c r="C108" s="4">
        <v>6.5069999999999997</v>
      </c>
      <c r="D108" s="4">
        <v>4.9470999999999998</v>
      </c>
      <c r="E108" s="4" t="s">
        <v>155</v>
      </c>
      <c r="F108" s="4">
        <v>49470.850708999998</v>
      </c>
      <c r="G108" s="4">
        <v>93.4</v>
      </c>
      <c r="H108" s="4">
        <v>48.2</v>
      </c>
      <c r="I108" s="4">
        <v>46121</v>
      </c>
      <c r="K108" s="4">
        <v>5.16</v>
      </c>
      <c r="L108" s="4">
        <v>2052</v>
      </c>
      <c r="M108" s="4">
        <v>0.84750000000000003</v>
      </c>
      <c r="N108" s="4">
        <v>5.5144000000000002</v>
      </c>
      <c r="O108" s="4">
        <v>4.1924999999999999</v>
      </c>
      <c r="P108" s="4">
        <v>79.117000000000004</v>
      </c>
      <c r="Q108" s="4">
        <v>40.848100000000002</v>
      </c>
      <c r="R108" s="4">
        <v>120</v>
      </c>
      <c r="S108" s="4">
        <v>64.001300000000001</v>
      </c>
      <c r="T108" s="4">
        <v>33.043900000000001</v>
      </c>
      <c r="U108" s="4">
        <v>97</v>
      </c>
      <c r="V108" s="4">
        <v>46121</v>
      </c>
      <c r="Y108" s="4">
        <v>1739.011</v>
      </c>
      <c r="Z108" s="4">
        <v>0</v>
      </c>
      <c r="AA108" s="4">
        <v>4.3693</v>
      </c>
      <c r="AB108" s="4" t="s">
        <v>384</v>
      </c>
      <c r="AC108" s="4">
        <v>0</v>
      </c>
      <c r="AD108" s="4">
        <v>11.7</v>
      </c>
      <c r="AE108" s="4">
        <v>853</v>
      </c>
      <c r="AF108" s="4">
        <v>883</v>
      </c>
      <c r="AG108" s="4">
        <v>888</v>
      </c>
      <c r="AH108" s="4">
        <v>52</v>
      </c>
      <c r="AI108" s="4">
        <v>24.75</v>
      </c>
      <c r="AJ108" s="4">
        <v>0.56999999999999995</v>
      </c>
      <c r="AK108" s="4">
        <v>986</v>
      </c>
      <c r="AL108" s="4">
        <v>8</v>
      </c>
      <c r="AM108" s="4">
        <v>0</v>
      </c>
      <c r="AN108" s="4">
        <v>32</v>
      </c>
      <c r="AO108" s="4">
        <v>189.6</v>
      </c>
      <c r="AP108" s="4">
        <v>189</v>
      </c>
      <c r="AQ108" s="4">
        <v>3.1</v>
      </c>
      <c r="AR108" s="4">
        <v>195</v>
      </c>
      <c r="AS108" s="4" t="s">
        <v>155</v>
      </c>
      <c r="AT108" s="4">
        <v>2</v>
      </c>
      <c r="AU108" s="5">
        <v>0.77962962962962967</v>
      </c>
      <c r="AV108" s="4">
        <v>47.163721000000002</v>
      </c>
      <c r="AW108" s="4">
        <v>-88.490986000000007</v>
      </c>
      <c r="AX108" s="4">
        <v>319.3</v>
      </c>
      <c r="AY108" s="4">
        <v>37.4</v>
      </c>
      <c r="AZ108" s="4">
        <v>12</v>
      </c>
      <c r="BA108" s="4">
        <v>11</v>
      </c>
      <c r="BB108" s="4" t="s">
        <v>420</v>
      </c>
      <c r="BC108" s="4">
        <v>1.4241520000000001</v>
      </c>
      <c r="BD108" s="4">
        <v>2.375848</v>
      </c>
      <c r="BE108" s="4">
        <v>3.1</v>
      </c>
      <c r="BF108" s="4">
        <v>14.063000000000001</v>
      </c>
      <c r="BG108" s="4">
        <v>11.82</v>
      </c>
      <c r="BH108" s="4">
        <v>0.84</v>
      </c>
      <c r="BI108" s="4">
        <v>17.998000000000001</v>
      </c>
      <c r="BJ108" s="4">
        <v>1167.596</v>
      </c>
      <c r="BK108" s="4">
        <v>564.99900000000002</v>
      </c>
      <c r="BL108" s="4">
        <v>1.754</v>
      </c>
      <c r="BM108" s="4">
        <v>0.90600000000000003</v>
      </c>
      <c r="BN108" s="4">
        <v>2.66</v>
      </c>
      <c r="BO108" s="4">
        <v>1.419</v>
      </c>
      <c r="BP108" s="4">
        <v>0.73299999999999998</v>
      </c>
      <c r="BQ108" s="4">
        <v>2.1520000000000001</v>
      </c>
      <c r="BR108" s="4">
        <v>322.91719999999998</v>
      </c>
      <c r="BU108" s="4">
        <v>73.054000000000002</v>
      </c>
      <c r="BW108" s="4">
        <v>672.67899999999997</v>
      </c>
      <c r="BX108" s="4">
        <v>0.37385600000000002</v>
      </c>
      <c r="BY108" s="4">
        <v>-5</v>
      </c>
      <c r="BZ108" s="4">
        <v>1.100433</v>
      </c>
      <c r="CA108" s="4">
        <v>9.1361059999999998</v>
      </c>
      <c r="CB108" s="4">
        <v>22.228746999999998</v>
      </c>
      <c r="CC108" s="4">
        <f t="shared" si="20"/>
        <v>2.4137592051999999</v>
      </c>
      <c r="CE108" s="4">
        <f t="shared" si="21"/>
        <v>7968.4587734184724</v>
      </c>
      <c r="CF108" s="4">
        <f t="shared" si="22"/>
        <v>3855.9323931588183</v>
      </c>
      <c r="CG108" s="4">
        <f t="shared" si="23"/>
        <v>14.686692383664001</v>
      </c>
      <c r="CH108" s="4">
        <f t="shared" si="24"/>
        <v>2203.8037090121302</v>
      </c>
    </row>
    <row r="109" spans="1:86">
      <c r="A109" s="2">
        <v>42440</v>
      </c>
      <c r="B109" s="32">
        <v>0.57148655092592593</v>
      </c>
      <c r="C109" s="4">
        <v>7.4580000000000002</v>
      </c>
      <c r="D109" s="4">
        <v>4.4992000000000001</v>
      </c>
      <c r="E109" s="4" t="s">
        <v>155</v>
      </c>
      <c r="F109" s="4">
        <v>44992.118432000003</v>
      </c>
      <c r="G109" s="4">
        <v>88.9</v>
      </c>
      <c r="H109" s="4">
        <v>43.9</v>
      </c>
      <c r="I109" s="4">
        <v>46117.599999999999</v>
      </c>
      <c r="K109" s="4">
        <v>6.34</v>
      </c>
      <c r="L109" s="4">
        <v>2052</v>
      </c>
      <c r="M109" s="4">
        <v>0.84440000000000004</v>
      </c>
      <c r="N109" s="4">
        <v>6.2977999999999996</v>
      </c>
      <c r="O109" s="4">
        <v>3.7991999999999999</v>
      </c>
      <c r="P109" s="4">
        <v>75.044499999999999</v>
      </c>
      <c r="Q109" s="4">
        <v>37.0426</v>
      </c>
      <c r="R109" s="4">
        <v>112.1</v>
      </c>
      <c r="S109" s="4">
        <v>60.706899999999997</v>
      </c>
      <c r="T109" s="4">
        <v>29.965399999999999</v>
      </c>
      <c r="U109" s="4">
        <v>90.7</v>
      </c>
      <c r="V109" s="4">
        <v>46117.599999999999</v>
      </c>
      <c r="Y109" s="4">
        <v>1732.7170000000001</v>
      </c>
      <c r="Z109" s="4">
        <v>0</v>
      </c>
      <c r="AA109" s="4">
        <v>5.3567</v>
      </c>
      <c r="AB109" s="4" t="s">
        <v>384</v>
      </c>
      <c r="AC109" s="4">
        <v>0</v>
      </c>
      <c r="AD109" s="4">
        <v>11.7</v>
      </c>
      <c r="AE109" s="4">
        <v>853</v>
      </c>
      <c r="AF109" s="4">
        <v>882</v>
      </c>
      <c r="AG109" s="4">
        <v>887</v>
      </c>
      <c r="AH109" s="4">
        <v>52</v>
      </c>
      <c r="AI109" s="4">
        <v>24.75</v>
      </c>
      <c r="AJ109" s="4">
        <v>0.56999999999999995</v>
      </c>
      <c r="AK109" s="4">
        <v>986</v>
      </c>
      <c r="AL109" s="4">
        <v>8</v>
      </c>
      <c r="AM109" s="4">
        <v>0</v>
      </c>
      <c r="AN109" s="4">
        <v>32</v>
      </c>
      <c r="AO109" s="4">
        <v>189</v>
      </c>
      <c r="AP109" s="4">
        <v>189</v>
      </c>
      <c r="AQ109" s="4">
        <v>3.2</v>
      </c>
      <c r="AR109" s="4">
        <v>195</v>
      </c>
      <c r="AS109" s="4" t="s">
        <v>155</v>
      </c>
      <c r="AT109" s="4">
        <v>2</v>
      </c>
      <c r="AU109" s="5">
        <v>0.7796412037037036</v>
      </c>
      <c r="AV109" s="4">
        <v>47.163679000000002</v>
      </c>
      <c r="AW109" s="4">
        <v>-88.491191999999998</v>
      </c>
      <c r="AX109" s="4">
        <v>319</v>
      </c>
      <c r="AY109" s="4">
        <v>36.4</v>
      </c>
      <c r="AZ109" s="4">
        <v>12</v>
      </c>
      <c r="BA109" s="4">
        <v>11</v>
      </c>
      <c r="BB109" s="4" t="s">
        <v>420</v>
      </c>
      <c r="BC109" s="4">
        <v>1.5</v>
      </c>
      <c r="BD109" s="4">
        <v>2.2519999999999998</v>
      </c>
      <c r="BE109" s="4">
        <v>3.028</v>
      </c>
      <c r="BF109" s="4">
        <v>14.063000000000001</v>
      </c>
      <c r="BG109" s="4">
        <v>11.57</v>
      </c>
      <c r="BH109" s="4">
        <v>0.82</v>
      </c>
      <c r="BI109" s="4">
        <v>18.427</v>
      </c>
      <c r="BJ109" s="4">
        <v>1298.0619999999999</v>
      </c>
      <c r="BK109" s="4">
        <v>498.38799999999998</v>
      </c>
      <c r="BL109" s="4">
        <v>1.62</v>
      </c>
      <c r="BM109" s="4">
        <v>0.8</v>
      </c>
      <c r="BN109" s="4">
        <v>2.419</v>
      </c>
      <c r="BO109" s="4">
        <v>1.31</v>
      </c>
      <c r="BP109" s="4">
        <v>0.64700000000000002</v>
      </c>
      <c r="BQ109" s="4">
        <v>1.9570000000000001</v>
      </c>
      <c r="BR109" s="4">
        <v>314.31599999999997</v>
      </c>
      <c r="BU109" s="4">
        <v>70.855999999999995</v>
      </c>
      <c r="BW109" s="4">
        <v>802.78099999999995</v>
      </c>
      <c r="BX109" s="4">
        <v>0.38680399999999998</v>
      </c>
      <c r="BY109" s="4">
        <v>-5</v>
      </c>
      <c r="BZ109" s="4">
        <v>1.1005670000000001</v>
      </c>
      <c r="CA109" s="4">
        <v>9.4525229999999993</v>
      </c>
      <c r="CB109" s="4">
        <v>22.231452999999998</v>
      </c>
      <c r="CC109" s="4">
        <f t="shared" si="20"/>
        <v>2.4973565765999997</v>
      </c>
      <c r="CE109" s="4">
        <f t="shared" si="21"/>
        <v>9165.6608000882206</v>
      </c>
      <c r="CF109" s="4">
        <f t="shared" si="22"/>
        <v>3519.1349525942278</v>
      </c>
      <c r="CG109" s="4">
        <f t="shared" si="23"/>
        <v>13.818444870717</v>
      </c>
      <c r="CH109" s="4">
        <f t="shared" si="24"/>
        <v>2219.3961767931955</v>
      </c>
    </row>
    <row r="110" spans="1:86">
      <c r="A110" s="2">
        <v>42440</v>
      </c>
      <c r="B110" s="32">
        <v>0.57149812499999997</v>
      </c>
      <c r="C110" s="4">
        <v>8.2550000000000008</v>
      </c>
      <c r="D110" s="4">
        <v>4.4974999999999996</v>
      </c>
      <c r="E110" s="4" t="s">
        <v>155</v>
      </c>
      <c r="F110" s="4">
        <v>44974.802065000003</v>
      </c>
      <c r="G110" s="4">
        <v>102.4</v>
      </c>
      <c r="H110" s="4">
        <v>36.200000000000003</v>
      </c>
      <c r="I110" s="4">
        <v>41512.300000000003</v>
      </c>
      <c r="K110" s="4">
        <v>6.71</v>
      </c>
      <c r="L110" s="4">
        <v>2052</v>
      </c>
      <c r="M110" s="4">
        <v>0.84279999999999999</v>
      </c>
      <c r="N110" s="4">
        <v>6.9576000000000002</v>
      </c>
      <c r="O110" s="4">
        <v>3.7906</v>
      </c>
      <c r="P110" s="4">
        <v>86.316800000000001</v>
      </c>
      <c r="Q110" s="4">
        <v>30.540900000000001</v>
      </c>
      <c r="R110" s="4">
        <v>116.9</v>
      </c>
      <c r="S110" s="4">
        <v>69.825500000000005</v>
      </c>
      <c r="T110" s="4">
        <v>24.7059</v>
      </c>
      <c r="U110" s="4">
        <v>94.5</v>
      </c>
      <c r="V110" s="4">
        <v>41512.347399999999</v>
      </c>
      <c r="Y110" s="4">
        <v>1729.4860000000001</v>
      </c>
      <c r="Z110" s="4">
        <v>0</v>
      </c>
      <c r="AA110" s="4">
        <v>5.6536</v>
      </c>
      <c r="AB110" s="4" t="s">
        <v>384</v>
      </c>
      <c r="AC110" s="4">
        <v>0</v>
      </c>
      <c r="AD110" s="4">
        <v>11.7</v>
      </c>
      <c r="AE110" s="4">
        <v>852</v>
      </c>
      <c r="AF110" s="4">
        <v>882</v>
      </c>
      <c r="AG110" s="4">
        <v>887</v>
      </c>
      <c r="AH110" s="4">
        <v>52</v>
      </c>
      <c r="AI110" s="4">
        <v>24.75</v>
      </c>
      <c r="AJ110" s="4">
        <v>0.56999999999999995</v>
      </c>
      <c r="AK110" s="4">
        <v>986</v>
      </c>
      <c r="AL110" s="4">
        <v>8</v>
      </c>
      <c r="AM110" s="4">
        <v>0</v>
      </c>
      <c r="AN110" s="4">
        <v>32</v>
      </c>
      <c r="AO110" s="4">
        <v>189</v>
      </c>
      <c r="AP110" s="4">
        <v>189</v>
      </c>
      <c r="AQ110" s="4">
        <v>3.2</v>
      </c>
      <c r="AR110" s="4">
        <v>195</v>
      </c>
      <c r="AS110" s="4" t="s">
        <v>155</v>
      </c>
      <c r="AT110" s="4">
        <v>2</v>
      </c>
      <c r="AU110" s="5">
        <v>0.77965277777777775</v>
      </c>
      <c r="AV110" s="4">
        <v>47.163618</v>
      </c>
      <c r="AW110" s="4">
        <v>-88.491371000000001</v>
      </c>
      <c r="AX110" s="4">
        <v>318.8</v>
      </c>
      <c r="AY110" s="4">
        <v>34.4</v>
      </c>
      <c r="AZ110" s="4">
        <v>12</v>
      </c>
      <c r="BA110" s="4">
        <v>11</v>
      </c>
      <c r="BB110" s="4" t="s">
        <v>420</v>
      </c>
      <c r="BC110" s="4">
        <v>1.5</v>
      </c>
      <c r="BD110" s="4">
        <v>2.1</v>
      </c>
      <c r="BE110" s="4">
        <v>2.8</v>
      </c>
      <c r="BF110" s="4">
        <v>14.063000000000001</v>
      </c>
      <c r="BG110" s="4">
        <v>11.44</v>
      </c>
      <c r="BH110" s="4">
        <v>0.81</v>
      </c>
      <c r="BI110" s="4">
        <v>18.648</v>
      </c>
      <c r="BJ110" s="4">
        <v>1415.643</v>
      </c>
      <c r="BK110" s="4">
        <v>490.88600000000002</v>
      </c>
      <c r="BL110" s="4">
        <v>1.839</v>
      </c>
      <c r="BM110" s="4">
        <v>0.65100000000000002</v>
      </c>
      <c r="BN110" s="4">
        <v>2.4900000000000002</v>
      </c>
      <c r="BO110" s="4">
        <v>1.488</v>
      </c>
      <c r="BP110" s="4">
        <v>0.52600000000000002</v>
      </c>
      <c r="BQ110" s="4">
        <v>2.0139999999999998</v>
      </c>
      <c r="BR110" s="4">
        <v>279.29849999999999</v>
      </c>
      <c r="BU110" s="4">
        <v>69.816999999999993</v>
      </c>
      <c r="BW110" s="4">
        <v>836.41300000000001</v>
      </c>
      <c r="BX110" s="4">
        <v>0.37956699999999999</v>
      </c>
      <c r="BY110" s="4">
        <v>-5</v>
      </c>
      <c r="BZ110" s="4">
        <v>1.098268</v>
      </c>
      <c r="CA110" s="4">
        <v>9.2756679999999996</v>
      </c>
      <c r="CB110" s="4">
        <v>22.185013999999999</v>
      </c>
      <c r="CC110" s="4">
        <f t="shared" si="20"/>
        <v>2.4506314855999998</v>
      </c>
      <c r="CE110" s="4">
        <f t="shared" si="21"/>
        <v>9808.8827524694279</v>
      </c>
      <c r="CF110" s="4">
        <f t="shared" si="22"/>
        <v>3401.311784700456</v>
      </c>
      <c r="CG110" s="4">
        <f t="shared" si="23"/>
        <v>13.954852927943996</v>
      </c>
      <c r="CH110" s="4">
        <f t="shared" si="24"/>
        <v>1935.2380786968058</v>
      </c>
    </row>
    <row r="111" spans="1:86">
      <c r="A111" s="2">
        <v>42440</v>
      </c>
      <c r="B111" s="32">
        <v>0.57150969907407412</v>
      </c>
      <c r="C111" s="4">
        <v>8.2750000000000004</v>
      </c>
      <c r="D111" s="4">
        <v>4.5780000000000003</v>
      </c>
      <c r="E111" s="4" t="s">
        <v>155</v>
      </c>
      <c r="F111" s="4">
        <v>45780.361735999999</v>
      </c>
      <c r="G111" s="4">
        <v>108.4</v>
      </c>
      <c r="H111" s="4">
        <v>36.299999999999997</v>
      </c>
      <c r="I111" s="4">
        <v>42088.9</v>
      </c>
      <c r="K111" s="4">
        <v>5.6</v>
      </c>
      <c r="L111" s="4">
        <v>2052</v>
      </c>
      <c r="M111" s="4">
        <v>0.84130000000000005</v>
      </c>
      <c r="N111" s="4">
        <v>6.9615</v>
      </c>
      <c r="O111" s="4">
        <v>3.8513999999999999</v>
      </c>
      <c r="P111" s="4">
        <v>91.193700000000007</v>
      </c>
      <c r="Q111" s="4">
        <v>30.5075</v>
      </c>
      <c r="R111" s="4">
        <v>121.7</v>
      </c>
      <c r="S111" s="4">
        <v>73.770600000000002</v>
      </c>
      <c r="T111" s="4">
        <v>24.678899999999999</v>
      </c>
      <c r="U111" s="4">
        <v>98.4</v>
      </c>
      <c r="V111" s="4">
        <v>42088.933599999997</v>
      </c>
      <c r="Y111" s="4">
        <v>1726.287</v>
      </c>
      <c r="Z111" s="4">
        <v>0</v>
      </c>
      <c r="AA111" s="4">
        <v>4.7092999999999998</v>
      </c>
      <c r="AB111" s="4" t="s">
        <v>384</v>
      </c>
      <c r="AC111" s="4">
        <v>0</v>
      </c>
      <c r="AD111" s="4">
        <v>11.7</v>
      </c>
      <c r="AE111" s="4">
        <v>853</v>
      </c>
      <c r="AF111" s="4">
        <v>882</v>
      </c>
      <c r="AG111" s="4">
        <v>887</v>
      </c>
      <c r="AH111" s="4">
        <v>52</v>
      </c>
      <c r="AI111" s="4">
        <v>24.75</v>
      </c>
      <c r="AJ111" s="4">
        <v>0.56999999999999995</v>
      </c>
      <c r="AK111" s="4">
        <v>986</v>
      </c>
      <c r="AL111" s="4">
        <v>8</v>
      </c>
      <c r="AM111" s="4">
        <v>0</v>
      </c>
      <c r="AN111" s="4">
        <v>32</v>
      </c>
      <c r="AO111" s="4">
        <v>189</v>
      </c>
      <c r="AP111" s="4">
        <v>189</v>
      </c>
      <c r="AQ111" s="4">
        <v>3.1</v>
      </c>
      <c r="AR111" s="4">
        <v>195</v>
      </c>
      <c r="AS111" s="4" t="s">
        <v>155</v>
      </c>
      <c r="AT111" s="4">
        <v>2</v>
      </c>
      <c r="AU111" s="5">
        <v>0.7796643518518519</v>
      </c>
      <c r="AV111" s="4">
        <v>47.163538000000003</v>
      </c>
      <c r="AW111" s="4">
        <v>-88.491519999999994</v>
      </c>
      <c r="AX111" s="4">
        <v>318.7</v>
      </c>
      <c r="AY111" s="4">
        <v>32.299999999999997</v>
      </c>
      <c r="AZ111" s="4">
        <v>12</v>
      </c>
      <c r="BA111" s="4">
        <v>11</v>
      </c>
      <c r="BB111" s="4" t="s">
        <v>420</v>
      </c>
      <c r="BC111" s="4">
        <v>1.4500500000000001</v>
      </c>
      <c r="BD111" s="4">
        <v>2.1</v>
      </c>
      <c r="BE111" s="4">
        <v>2.7000999999999999</v>
      </c>
      <c r="BF111" s="4">
        <v>14.063000000000001</v>
      </c>
      <c r="BG111" s="4">
        <v>11.33</v>
      </c>
      <c r="BH111" s="4">
        <v>0.81</v>
      </c>
      <c r="BI111" s="4">
        <v>18.867999999999999</v>
      </c>
      <c r="BJ111" s="4">
        <v>1404.875</v>
      </c>
      <c r="BK111" s="4">
        <v>494.68099999999998</v>
      </c>
      <c r="BL111" s="4">
        <v>1.927</v>
      </c>
      <c r="BM111" s="4">
        <v>0.64500000000000002</v>
      </c>
      <c r="BN111" s="4">
        <v>2.5720000000000001</v>
      </c>
      <c r="BO111" s="4">
        <v>1.5589999999999999</v>
      </c>
      <c r="BP111" s="4">
        <v>0.52200000000000002</v>
      </c>
      <c r="BQ111" s="4">
        <v>2.081</v>
      </c>
      <c r="BR111" s="4">
        <v>280.86520000000002</v>
      </c>
      <c r="BU111" s="4">
        <v>69.117999999999995</v>
      </c>
      <c r="BW111" s="4">
        <v>691.01</v>
      </c>
      <c r="BX111" s="4">
        <v>0.40238200000000002</v>
      </c>
      <c r="BY111" s="4">
        <v>-5</v>
      </c>
      <c r="BZ111" s="4">
        <v>1.095567</v>
      </c>
      <c r="CA111" s="4">
        <v>9.8332099999999993</v>
      </c>
      <c r="CB111" s="4">
        <v>22.130452999999999</v>
      </c>
      <c r="CC111" s="4">
        <f t="shared" si="20"/>
        <v>2.5979340819999996</v>
      </c>
      <c r="CE111" s="4">
        <f t="shared" si="21"/>
        <v>10319.379881366249</v>
      </c>
      <c r="CF111" s="4">
        <f t="shared" si="22"/>
        <v>3633.6337105394696</v>
      </c>
      <c r="CG111" s="4">
        <f t="shared" si="23"/>
        <v>15.285793777469998</v>
      </c>
      <c r="CH111" s="4">
        <f t="shared" si="24"/>
        <v>2063.0694504891239</v>
      </c>
    </row>
    <row r="112" spans="1:86">
      <c r="A112" s="2">
        <v>42440</v>
      </c>
      <c r="B112" s="32">
        <v>0.57152127314814816</v>
      </c>
      <c r="C112" s="4">
        <v>8.73</v>
      </c>
      <c r="D112" s="4">
        <v>4.4221000000000004</v>
      </c>
      <c r="E112" s="4" t="s">
        <v>155</v>
      </c>
      <c r="F112" s="4">
        <v>44221.183878999997</v>
      </c>
      <c r="G112" s="4">
        <v>107.9</v>
      </c>
      <c r="H112" s="4">
        <v>36.200000000000003</v>
      </c>
      <c r="I112" s="4">
        <v>37105.9</v>
      </c>
      <c r="K112" s="4">
        <v>4.96</v>
      </c>
      <c r="L112" s="4">
        <v>2052</v>
      </c>
      <c r="M112" s="4">
        <v>0.84430000000000005</v>
      </c>
      <c r="N112" s="4">
        <v>7.3708999999999998</v>
      </c>
      <c r="O112" s="4">
        <v>3.7336999999999998</v>
      </c>
      <c r="P112" s="4">
        <v>91.093400000000003</v>
      </c>
      <c r="Q112" s="4">
        <v>30.5642</v>
      </c>
      <c r="R112" s="4">
        <v>121.7</v>
      </c>
      <c r="S112" s="4">
        <v>73.689499999999995</v>
      </c>
      <c r="T112" s="4">
        <v>24.724699999999999</v>
      </c>
      <c r="U112" s="4">
        <v>98.4</v>
      </c>
      <c r="V112" s="4">
        <v>37105.944499999998</v>
      </c>
      <c r="Y112" s="4">
        <v>1732.5319999999999</v>
      </c>
      <c r="Z112" s="4">
        <v>0</v>
      </c>
      <c r="AA112" s="4">
        <v>4.1840999999999999</v>
      </c>
      <c r="AB112" s="4" t="s">
        <v>384</v>
      </c>
      <c r="AC112" s="4">
        <v>0</v>
      </c>
      <c r="AD112" s="4">
        <v>11.7</v>
      </c>
      <c r="AE112" s="4">
        <v>853</v>
      </c>
      <c r="AF112" s="4">
        <v>881</v>
      </c>
      <c r="AG112" s="4">
        <v>887</v>
      </c>
      <c r="AH112" s="4">
        <v>52</v>
      </c>
      <c r="AI112" s="4">
        <v>24.75</v>
      </c>
      <c r="AJ112" s="4">
        <v>0.56999999999999995</v>
      </c>
      <c r="AK112" s="4">
        <v>986</v>
      </c>
      <c r="AL112" s="4">
        <v>8</v>
      </c>
      <c r="AM112" s="4">
        <v>0</v>
      </c>
      <c r="AN112" s="4">
        <v>32</v>
      </c>
      <c r="AO112" s="4">
        <v>189</v>
      </c>
      <c r="AP112" s="4">
        <v>189</v>
      </c>
      <c r="AQ112" s="4">
        <v>3.1</v>
      </c>
      <c r="AR112" s="4">
        <v>195</v>
      </c>
      <c r="AS112" s="4" t="s">
        <v>155</v>
      </c>
      <c r="AT112" s="4">
        <v>2</v>
      </c>
      <c r="AU112" s="5">
        <v>0.77967592592592594</v>
      </c>
      <c r="AV112" s="4">
        <v>47.163435</v>
      </c>
      <c r="AW112" s="4">
        <v>-88.491641000000001</v>
      </c>
      <c r="AX112" s="4">
        <v>318.60000000000002</v>
      </c>
      <c r="AY112" s="4">
        <v>31.2</v>
      </c>
      <c r="AZ112" s="4">
        <v>12</v>
      </c>
      <c r="BA112" s="4">
        <v>11</v>
      </c>
      <c r="BB112" s="4" t="s">
        <v>420</v>
      </c>
      <c r="BC112" s="4">
        <v>1.4243760000000001</v>
      </c>
      <c r="BD112" s="4">
        <v>1.8263739999999999</v>
      </c>
      <c r="BE112" s="4">
        <v>2.4994999999999998</v>
      </c>
      <c r="BF112" s="4">
        <v>14.063000000000001</v>
      </c>
      <c r="BG112" s="4">
        <v>11.56</v>
      </c>
      <c r="BH112" s="4">
        <v>0.82</v>
      </c>
      <c r="BI112" s="4">
        <v>18.439</v>
      </c>
      <c r="BJ112" s="4">
        <v>1508.2919999999999</v>
      </c>
      <c r="BK112" s="4">
        <v>486.27</v>
      </c>
      <c r="BL112" s="4">
        <v>1.952</v>
      </c>
      <c r="BM112" s="4">
        <v>0.65500000000000003</v>
      </c>
      <c r="BN112" s="4">
        <v>2.6070000000000002</v>
      </c>
      <c r="BO112" s="4">
        <v>1.579</v>
      </c>
      <c r="BP112" s="4">
        <v>0.53</v>
      </c>
      <c r="BQ112" s="4">
        <v>2.109</v>
      </c>
      <c r="BR112" s="4">
        <v>251.0763</v>
      </c>
      <c r="BU112" s="4">
        <v>70.338999999999999</v>
      </c>
      <c r="BW112" s="4">
        <v>622.53700000000003</v>
      </c>
      <c r="BX112" s="4">
        <v>0.40877599999999997</v>
      </c>
      <c r="BY112" s="4">
        <v>-5</v>
      </c>
      <c r="BZ112" s="4">
        <v>1.0941350000000001</v>
      </c>
      <c r="CA112" s="4">
        <v>9.9894689999999997</v>
      </c>
      <c r="CB112" s="4">
        <v>22.101524000000001</v>
      </c>
      <c r="CC112" s="4">
        <f t="shared" si="20"/>
        <v>2.6392177098</v>
      </c>
      <c r="CE112" s="4">
        <f t="shared" si="21"/>
        <v>11255.076024180154</v>
      </c>
      <c r="CF112" s="4">
        <f t="shared" si="22"/>
        <v>3628.6115807006099</v>
      </c>
      <c r="CG112" s="4">
        <f t="shared" si="23"/>
        <v>15.737639220386999</v>
      </c>
      <c r="CH112" s="4">
        <f t="shared" si="24"/>
        <v>1873.5648298670708</v>
      </c>
    </row>
    <row r="113" spans="1:86">
      <c r="A113" s="2">
        <v>42440</v>
      </c>
      <c r="B113" s="32">
        <v>0.5715328472222222</v>
      </c>
      <c r="C113" s="4">
        <v>9.06</v>
      </c>
      <c r="D113" s="4">
        <v>4.0460000000000003</v>
      </c>
      <c r="E113" s="4" t="s">
        <v>155</v>
      </c>
      <c r="F113" s="4">
        <v>40460.051458000002</v>
      </c>
      <c r="G113" s="4">
        <v>111.1</v>
      </c>
      <c r="H113" s="4">
        <v>36.1</v>
      </c>
      <c r="I113" s="4">
        <v>32621.200000000001</v>
      </c>
      <c r="K113" s="4">
        <v>4.57</v>
      </c>
      <c r="L113" s="4">
        <v>2052</v>
      </c>
      <c r="M113" s="4">
        <v>0.84989999999999999</v>
      </c>
      <c r="N113" s="4">
        <v>7.7001999999999997</v>
      </c>
      <c r="O113" s="4">
        <v>3.4386999999999999</v>
      </c>
      <c r="P113" s="4">
        <v>94.457800000000006</v>
      </c>
      <c r="Q113" s="4">
        <v>30.712499999999999</v>
      </c>
      <c r="R113" s="4">
        <v>125.2</v>
      </c>
      <c r="S113" s="4">
        <v>76.411100000000005</v>
      </c>
      <c r="T113" s="4">
        <v>24.8447</v>
      </c>
      <c r="U113" s="4">
        <v>101.3</v>
      </c>
      <c r="V113" s="4">
        <v>32621.155500000001</v>
      </c>
      <c r="Y113" s="4">
        <v>1744.0060000000001</v>
      </c>
      <c r="Z113" s="4">
        <v>0</v>
      </c>
      <c r="AA113" s="4">
        <v>3.8809</v>
      </c>
      <c r="AB113" s="4" t="s">
        <v>384</v>
      </c>
      <c r="AC113" s="4">
        <v>0</v>
      </c>
      <c r="AD113" s="4">
        <v>11.7</v>
      </c>
      <c r="AE113" s="4">
        <v>853</v>
      </c>
      <c r="AF113" s="4">
        <v>881</v>
      </c>
      <c r="AG113" s="4">
        <v>887</v>
      </c>
      <c r="AH113" s="4">
        <v>52</v>
      </c>
      <c r="AI113" s="4">
        <v>24.75</v>
      </c>
      <c r="AJ113" s="4">
        <v>0.56999999999999995</v>
      </c>
      <c r="AK113" s="4">
        <v>986</v>
      </c>
      <c r="AL113" s="4">
        <v>8</v>
      </c>
      <c r="AM113" s="4">
        <v>0</v>
      </c>
      <c r="AN113" s="4">
        <v>32</v>
      </c>
      <c r="AO113" s="4">
        <v>189.4</v>
      </c>
      <c r="AP113" s="4">
        <v>189</v>
      </c>
      <c r="AQ113" s="4">
        <v>3.2</v>
      </c>
      <c r="AR113" s="4">
        <v>195</v>
      </c>
      <c r="AS113" s="4" t="s">
        <v>155</v>
      </c>
      <c r="AT113" s="4">
        <v>2</v>
      </c>
      <c r="AU113" s="5">
        <v>0.77968749999999998</v>
      </c>
      <c r="AV113" s="4">
        <v>47.163322999999998</v>
      </c>
      <c r="AW113" s="4">
        <v>-88.491747000000004</v>
      </c>
      <c r="AX113" s="4">
        <v>318.60000000000002</v>
      </c>
      <c r="AY113" s="4">
        <v>31.3</v>
      </c>
      <c r="AZ113" s="4">
        <v>12</v>
      </c>
      <c r="BA113" s="4">
        <v>11</v>
      </c>
      <c r="BB113" s="4" t="s">
        <v>420</v>
      </c>
      <c r="BC113" s="4">
        <v>1.8</v>
      </c>
      <c r="BD113" s="4">
        <v>1.04955</v>
      </c>
      <c r="BE113" s="4">
        <v>2.8247749999999998</v>
      </c>
      <c r="BF113" s="4">
        <v>14.063000000000001</v>
      </c>
      <c r="BG113" s="4">
        <v>12.02</v>
      </c>
      <c r="BH113" s="4">
        <v>0.85</v>
      </c>
      <c r="BI113" s="4">
        <v>17.66</v>
      </c>
      <c r="BJ113" s="4">
        <v>1621.117</v>
      </c>
      <c r="BK113" s="4">
        <v>460.77300000000002</v>
      </c>
      <c r="BL113" s="4">
        <v>2.0830000000000002</v>
      </c>
      <c r="BM113" s="4">
        <v>0.67700000000000005</v>
      </c>
      <c r="BN113" s="4">
        <v>2.76</v>
      </c>
      <c r="BO113" s="4">
        <v>1.6850000000000001</v>
      </c>
      <c r="BP113" s="4">
        <v>0.54800000000000004</v>
      </c>
      <c r="BQ113" s="4">
        <v>2.2320000000000002</v>
      </c>
      <c r="BR113" s="4">
        <v>227.09540000000001</v>
      </c>
      <c r="BU113" s="4">
        <v>72.846000000000004</v>
      </c>
      <c r="BW113" s="4">
        <v>594.08199999999999</v>
      </c>
      <c r="BX113" s="4">
        <v>0.41418899999999997</v>
      </c>
      <c r="BY113" s="4">
        <v>-5</v>
      </c>
      <c r="BZ113" s="4">
        <v>1.0938650000000001</v>
      </c>
      <c r="CA113" s="4">
        <v>10.121748999999999</v>
      </c>
      <c r="CB113" s="4">
        <v>22.096070000000001</v>
      </c>
      <c r="CC113" s="4">
        <f t="shared" si="20"/>
        <v>2.6741660857999996</v>
      </c>
      <c r="CE113" s="4">
        <f t="shared" si="21"/>
        <v>12257.178912103849</v>
      </c>
      <c r="CF113" s="4">
        <f t="shared" si="22"/>
        <v>3483.8800030268189</v>
      </c>
      <c r="CG113" s="4">
        <f t="shared" si="23"/>
        <v>16.876032594695999</v>
      </c>
      <c r="CH113" s="4">
        <f t="shared" si="24"/>
        <v>1717.0561704773861</v>
      </c>
    </row>
    <row r="114" spans="1:86">
      <c r="A114" s="2">
        <v>42440</v>
      </c>
      <c r="B114" s="32">
        <v>0.57154442129629623</v>
      </c>
      <c r="C114" s="4">
        <v>9.1150000000000002</v>
      </c>
      <c r="D114" s="4">
        <v>3.9327999999999999</v>
      </c>
      <c r="E114" s="4" t="s">
        <v>155</v>
      </c>
      <c r="F114" s="4">
        <v>39328.302494000003</v>
      </c>
      <c r="G114" s="4">
        <v>140.9</v>
      </c>
      <c r="H114" s="4">
        <v>36.200000000000003</v>
      </c>
      <c r="I114" s="4">
        <v>30530.799999999999</v>
      </c>
      <c r="K114" s="4">
        <v>4.28</v>
      </c>
      <c r="L114" s="4">
        <v>2052</v>
      </c>
      <c r="M114" s="4">
        <v>0.85260000000000002</v>
      </c>
      <c r="N114" s="4">
        <v>7.7714999999999996</v>
      </c>
      <c r="O114" s="4">
        <v>3.3532000000000002</v>
      </c>
      <c r="P114" s="4">
        <v>120.16289999999999</v>
      </c>
      <c r="Q114" s="4">
        <v>30.865100000000002</v>
      </c>
      <c r="R114" s="4">
        <v>151</v>
      </c>
      <c r="S114" s="4">
        <v>97.205100000000002</v>
      </c>
      <c r="T114" s="4">
        <v>24.9682</v>
      </c>
      <c r="U114" s="4">
        <v>122.2</v>
      </c>
      <c r="V114" s="4">
        <v>30530.768199999999</v>
      </c>
      <c r="Y114" s="4">
        <v>1749.5920000000001</v>
      </c>
      <c r="Z114" s="4">
        <v>0</v>
      </c>
      <c r="AA114" s="4">
        <v>3.6493000000000002</v>
      </c>
      <c r="AB114" s="4" t="s">
        <v>384</v>
      </c>
      <c r="AC114" s="4">
        <v>0</v>
      </c>
      <c r="AD114" s="4">
        <v>11.7</v>
      </c>
      <c r="AE114" s="4">
        <v>853</v>
      </c>
      <c r="AF114" s="4">
        <v>881</v>
      </c>
      <c r="AG114" s="4">
        <v>886</v>
      </c>
      <c r="AH114" s="4">
        <v>52</v>
      </c>
      <c r="AI114" s="4">
        <v>24.75</v>
      </c>
      <c r="AJ114" s="4">
        <v>0.56999999999999995</v>
      </c>
      <c r="AK114" s="4">
        <v>986</v>
      </c>
      <c r="AL114" s="4">
        <v>8</v>
      </c>
      <c r="AM114" s="4">
        <v>0</v>
      </c>
      <c r="AN114" s="4">
        <v>32</v>
      </c>
      <c r="AO114" s="4">
        <v>189.6</v>
      </c>
      <c r="AP114" s="4">
        <v>189</v>
      </c>
      <c r="AQ114" s="4">
        <v>3.1</v>
      </c>
      <c r="AR114" s="4">
        <v>195</v>
      </c>
      <c r="AS114" s="4" t="s">
        <v>155</v>
      </c>
      <c r="AT114" s="4">
        <v>2</v>
      </c>
      <c r="AU114" s="5">
        <v>0.77969907407407402</v>
      </c>
      <c r="AV114" s="4">
        <v>47.163195000000002</v>
      </c>
      <c r="AW114" s="4">
        <v>-88.491811999999996</v>
      </c>
      <c r="AX114" s="4">
        <v>318.5</v>
      </c>
      <c r="AY114" s="4">
        <v>31.3</v>
      </c>
      <c r="AZ114" s="4">
        <v>12</v>
      </c>
      <c r="BA114" s="4">
        <v>11</v>
      </c>
      <c r="BB114" s="4" t="s">
        <v>420</v>
      </c>
      <c r="BC114" s="4">
        <v>1.676623</v>
      </c>
      <c r="BD114" s="4">
        <v>1.224675</v>
      </c>
      <c r="BE114" s="4">
        <v>2.8012990000000002</v>
      </c>
      <c r="BF114" s="4">
        <v>14.063000000000001</v>
      </c>
      <c r="BG114" s="4">
        <v>12.26</v>
      </c>
      <c r="BH114" s="4">
        <v>0.87</v>
      </c>
      <c r="BI114" s="4">
        <v>17.283999999999999</v>
      </c>
      <c r="BJ114" s="4">
        <v>1661.9590000000001</v>
      </c>
      <c r="BK114" s="4">
        <v>456.41399999999999</v>
      </c>
      <c r="BL114" s="4">
        <v>2.6909999999999998</v>
      </c>
      <c r="BM114" s="4">
        <v>0.69099999999999995</v>
      </c>
      <c r="BN114" s="4">
        <v>3.3820000000000001</v>
      </c>
      <c r="BO114" s="4">
        <v>2.177</v>
      </c>
      <c r="BP114" s="4">
        <v>0.55900000000000005</v>
      </c>
      <c r="BQ114" s="4">
        <v>2.7360000000000002</v>
      </c>
      <c r="BR114" s="4">
        <v>215.8991</v>
      </c>
      <c r="BU114" s="4">
        <v>74.233999999999995</v>
      </c>
      <c r="BW114" s="4">
        <v>567.452</v>
      </c>
      <c r="BX114" s="4">
        <v>0.49807299999999999</v>
      </c>
      <c r="BY114" s="4">
        <v>-5</v>
      </c>
      <c r="BZ114" s="4">
        <v>1.0954330000000001</v>
      </c>
      <c r="CA114" s="4">
        <v>12.171659</v>
      </c>
      <c r="CB114" s="4">
        <v>22.127746999999999</v>
      </c>
      <c r="CC114" s="4">
        <f t="shared" si="20"/>
        <v>3.2157523077999999</v>
      </c>
      <c r="CE114" s="4">
        <f t="shared" si="21"/>
        <v>15110.912270325807</v>
      </c>
      <c r="CF114" s="4">
        <f t="shared" si="22"/>
        <v>4149.8207314070223</v>
      </c>
      <c r="CG114" s="4">
        <f t="shared" si="23"/>
        <v>24.876339290928001</v>
      </c>
      <c r="CH114" s="4">
        <f t="shared" si="24"/>
        <v>1963.0041170343545</v>
      </c>
    </row>
    <row r="115" spans="1:86">
      <c r="A115" s="2">
        <v>42440</v>
      </c>
      <c r="B115" s="32">
        <v>0.57155599537037038</v>
      </c>
      <c r="C115" s="4">
        <v>9.1370000000000005</v>
      </c>
      <c r="D115" s="4">
        <v>3.7896000000000001</v>
      </c>
      <c r="E115" s="4" t="s">
        <v>155</v>
      </c>
      <c r="F115" s="4">
        <v>37896.283186000001</v>
      </c>
      <c r="G115" s="4">
        <v>157</v>
      </c>
      <c r="H115" s="4">
        <v>36.1</v>
      </c>
      <c r="I115" s="4">
        <v>29142.2</v>
      </c>
      <c r="K115" s="4">
        <v>4.2</v>
      </c>
      <c r="L115" s="4">
        <v>2052</v>
      </c>
      <c r="M115" s="4">
        <v>0.85509999999999997</v>
      </c>
      <c r="N115" s="4">
        <v>7.8133999999999997</v>
      </c>
      <c r="O115" s="4">
        <v>3.2406000000000001</v>
      </c>
      <c r="P115" s="4">
        <v>134.2724</v>
      </c>
      <c r="Q115" s="4">
        <v>30.8704</v>
      </c>
      <c r="R115" s="4">
        <v>165.1</v>
      </c>
      <c r="S115" s="4">
        <v>108.6189</v>
      </c>
      <c r="T115" s="4">
        <v>24.9724</v>
      </c>
      <c r="U115" s="4">
        <v>133.6</v>
      </c>
      <c r="V115" s="4">
        <v>29142.242300000002</v>
      </c>
      <c r="Y115" s="4">
        <v>1754.739</v>
      </c>
      <c r="Z115" s="4">
        <v>0</v>
      </c>
      <c r="AA115" s="4">
        <v>3.5916000000000001</v>
      </c>
      <c r="AB115" s="4" t="s">
        <v>384</v>
      </c>
      <c r="AC115" s="4">
        <v>0</v>
      </c>
      <c r="AD115" s="4">
        <v>11.7</v>
      </c>
      <c r="AE115" s="4">
        <v>853</v>
      </c>
      <c r="AF115" s="4">
        <v>881</v>
      </c>
      <c r="AG115" s="4">
        <v>887</v>
      </c>
      <c r="AH115" s="4">
        <v>52</v>
      </c>
      <c r="AI115" s="4">
        <v>24.75</v>
      </c>
      <c r="AJ115" s="4">
        <v>0.56999999999999995</v>
      </c>
      <c r="AK115" s="4">
        <v>986</v>
      </c>
      <c r="AL115" s="4">
        <v>8</v>
      </c>
      <c r="AM115" s="4">
        <v>0</v>
      </c>
      <c r="AN115" s="4">
        <v>32</v>
      </c>
      <c r="AO115" s="4">
        <v>189</v>
      </c>
      <c r="AP115" s="4">
        <v>189</v>
      </c>
      <c r="AQ115" s="4">
        <v>2.9</v>
      </c>
      <c r="AR115" s="4">
        <v>195</v>
      </c>
      <c r="AS115" s="4" t="s">
        <v>155</v>
      </c>
      <c r="AT115" s="4">
        <v>2</v>
      </c>
      <c r="AU115" s="5">
        <v>0.77971064814814817</v>
      </c>
      <c r="AV115" s="4">
        <v>47.163054000000002</v>
      </c>
      <c r="AW115" s="4">
        <v>-88.491837000000004</v>
      </c>
      <c r="AX115" s="4">
        <v>318.3</v>
      </c>
      <c r="AY115" s="4">
        <v>32.1</v>
      </c>
      <c r="AZ115" s="4">
        <v>12</v>
      </c>
      <c r="BA115" s="4">
        <v>11</v>
      </c>
      <c r="BB115" s="4" t="s">
        <v>420</v>
      </c>
      <c r="BC115" s="4">
        <v>1.3245750000000001</v>
      </c>
      <c r="BD115" s="4">
        <v>1.4474530000000001</v>
      </c>
      <c r="BE115" s="4">
        <v>2.5983019999999999</v>
      </c>
      <c r="BF115" s="4">
        <v>14.063000000000001</v>
      </c>
      <c r="BG115" s="4">
        <v>12.49</v>
      </c>
      <c r="BH115" s="4">
        <v>0.89</v>
      </c>
      <c r="BI115" s="4">
        <v>16.940000000000001</v>
      </c>
      <c r="BJ115" s="4">
        <v>1696.0650000000001</v>
      </c>
      <c r="BK115" s="4">
        <v>447.72300000000001</v>
      </c>
      <c r="BL115" s="4">
        <v>3.052</v>
      </c>
      <c r="BM115" s="4">
        <v>0.70199999999999996</v>
      </c>
      <c r="BN115" s="4">
        <v>3.754</v>
      </c>
      <c r="BO115" s="4">
        <v>2.4689999999999999</v>
      </c>
      <c r="BP115" s="4">
        <v>0.56799999999999995</v>
      </c>
      <c r="BQ115" s="4">
        <v>3.0369999999999999</v>
      </c>
      <c r="BR115" s="4">
        <v>209.1797</v>
      </c>
      <c r="BU115" s="4">
        <v>75.572000000000003</v>
      </c>
      <c r="BW115" s="4">
        <v>566.86900000000003</v>
      </c>
      <c r="BX115" s="4">
        <v>0.50632900000000003</v>
      </c>
      <c r="BY115" s="4">
        <v>-5</v>
      </c>
      <c r="BZ115" s="4">
        <v>1.0960000000000001</v>
      </c>
      <c r="CA115" s="4">
        <v>12.373415</v>
      </c>
      <c r="CB115" s="4">
        <v>22.139199999999999</v>
      </c>
      <c r="CC115" s="4">
        <f t="shared" si="20"/>
        <v>3.2690562429999996</v>
      </c>
      <c r="CE115" s="4">
        <f t="shared" si="21"/>
        <v>15676.628735645325</v>
      </c>
      <c r="CF115" s="4">
        <f t="shared" si="22"/>
        <v>4138.277275581615</v>
      </c>
      <c r="CG115" s="4">
        <f t="shared" si="23"/>
        <v>28.070811832184997</v>
      </c>
      <c r="CH115" s="4">
        <f t="shared" si="24"/>
        <v>1933.4356265435983</v>
      </c>
    </row>
    <row r="116" spans="1:86">
      <c r="A116" s="2">
        <v>42440</v>
      </c>
      <c r="B116" s="32">
        <v>0.57156756944444442</v>
      </c>
      <c r="C116" s="4">
        <v>9.1419999999999995</v>
      </c>
      <c r="D116" s="4">
        <v>3.8671000000000002</v>
      </c>
      <c r="E116" s="4" t="s">
        <v>155</v>
      </c>
      <c r="F116" s="4">
        <v>38671.019163999998</v>
      </c>
      <c r="G116" s="4">
        <v>162.6</v>
      </c>
      <c r="H116" s="4">
        <v>36.1</v>
      </c>
      <c r="I116" s="4">
        <v>28357.200000000001</v>
      </c>
      <c r="K116" s="4">
        <v>4.0999999999999996</v>
      </c>
      <c r="L116" s="4">
        <v>2052</v>
      </c>
      <c r="M116" s="4">
        <v>0.85509999999999997</v>
      </c>
      <c r="N116" s="4">
        <v>7.8174999999999999</v>
      </c>
      <c r="O116" s="4">
        <v>3.3068</v>
      </c>
      <c r="P116" s="4">
        <v>139.0025</v>
      </c>
      <c r="Q116" s="4">
        <v>30.8691</v>
      </c>
      <c r="R116" s="4">
        <v>169.9</v>
      </c>
      <c r="S116" s="4">
        <v>112.4453</v>
      </c>
      <c r="T116" s="4">
        <v>24.971399999999999</v>
      </c>
      <c r="U116" s="4">
        <v>137.4</v>
      </c>
      <c r="V116" s="4">
        <v>28357.153600000001</v>
      </c>
      <c r="Y116" s="4">
        <v>1754.663</v>
      </c>
      <c r="Z116" s="4">
        <v>0</v>
      </c>
      <c r="AA116" s="4">
        <v>3.5059</v>
      </c>
      <c r="AB116" s="4" t="s">
        <v>384</v>
      </c>
      <c r="AC116" s="4">
        <v>0</v>
      </c>
      <c r="AD116" s="4">
        <v>11.6</v>
      </c>
      <c r="AE116" s="4">
        <v>853</v>
      </c>
      <c r="AF116" s="4">
        <v>882</v>
      </c>
      <c r="AG116" s="4">
        <v>887</v>
      </c>
      <c r="AH116" s="4">
        <v>52</v>
      </c>
      <c r="AI116" s="4">
        <v>24.75</v>
      </c>
      <c r="AJ116" s="4">
        <v>0.56999999999999995</v>
      </c>
      <c r="AK116" s="4">
        <v>986</v>
      </c>
      <c r="AL116" s="4">
        <v>8</v>
      </c>
      <c r="AM116" s="4">
        <v>0</v>
      </c>
      <c r="AN116" s="4">
        <v>32</v>
      </c>
      <c r="AO116" s="4">
        <v>189</v>
      </c>
      <c r="AP116" s="4">
        <v>189</v>
      </c>
      <c r="AQ116" s="4">
        <v>2.8</v>
      </c>
      <c r="AR116" s="4">
        <v>195</v>
      </c>
      <c r="AS116" s="4" t="s">
        <v>155</v>
      </c>
      <c r="AT116" s="4">
        <v>2</v>
      </c>
      <c r="AU116" s="5">
        <v>0.77972222222222232</v>
      </c>
      <c r="AV116" s="4">
        <v>47.162906</v>
      </c>
      <c r="AW116" s="4">
        <v>-88.491829999999993</v>
      </c>
      <c r="AX116" s="4">
        <v>318.2</v>
      </c>
      <c r="AY116" s="4">
        <v>33.4</v>
      </c>
      <c r="AZ116" s="4">
        <v>12</v>
      </c>
      <c r="BA116" s="4">
        <v>11</v>
      </c>
      <c r="BB116" s="4" t="s">
        <v>420</v>
      </c>
      <c r="BC116" s="4">
        <v>1.4</v>
      </c>
      <c r="BD116" s="4">
        <v>1.9</v>
      </c>
      <c r="BE116" s="4">
        <v>2.9</v>
      </c>
      <c r="BF116" s="4">
        <v>14.063000000000001</v>
      </c>
      <c r="BG116" s="4">
        <v>12.49</v>
      </c>
      <c r="BH116" s="4">
        <v>0.89</v>
      </c>
      <c r="BI116" s="4">
        <v>16.946000000000002</v>
      </c>
      <c r="BJ116" s="4">
        <v>1697.9580000000001</v>
      </c>
      <c r="BK116" s="4">
        <v>457.13</v>
      </c>
      <c r="BL116" s="4">
        <v>3.1619999999999999</v>
      </c>
      <c r="BM116" s="4">
        <v>0.70199999999999996</v>
      </c>
      <c r="BN116" s="4">
        <v>3.8639999999999999</v>
      </c>
      <c r="BO116" s="4">
        <v>2.5579999999999998</v>
      </c>
      <c r="BP116" s="4">
        <v>0.56799999999999995</v>
      </c>
      <c r="BQ116" s="4">
        <v>3.1259999999999999</v>
      </c>
      <c r="BR116" s="4">
        <v>203.66669999999999</v>
      </c>
      <c r="BU116" s="4">
        <v>75.614000000000004</v>
      </c>
      <c r="BW116" s="4">
        <v>553.68100000000004</v>
      </c>
      <c r="BX116" s="4">
        <v>0.49337199999999998</v>
      </c>
      <c r="BY116" s="4">
        <v>-5</v>
      </c>
      <c r="BZ116" s="4">
        <v>1.097299</v>
      </c>
      <c r="CA116" s="4">
        <v>12.056779000000001</v>
      </c>
      <c r="CB116" s="4">
        <v>22.16544</v>
      </c>
      <c r="CC116" s="4">
        <f t="shared" si="20"/>
        <v>3.1854010118000002</v>
      </c>
      <c r="CE116" s="4">
        <f t="shared" si="21"/>
        <v>15292.512554889654</v>
      </c>
      <c r="CF116" s="4">
        <f t="shared" si="22"/>
        <v>4117.1019920496901</v>
      </c>
      <c r="CG116" s="4">
        <f t="shared" si="23"/>
        <v>28.154049892038003</v>
      </c>
      <c r="CH116" s="4">
        <f t="shared" si="24"/>
        <v>1834.3066004947971</v>
      </c>
    </row>
    <row r="117" spans="1:86">
      <c r="A117" s="2">
        <v>42440</v>
      </c>
      <c r="B117" s="32">
        <v>0.57157914351851857</v>
      </c>
      <c r="C117" s="4">
        <v>9.0990000000000002</v>
      </c>
      <c r="D117" s="4">
        <v>4.0155000000000003</v>
      </c>
      <c r="E117" s="4" t="s">
        <v>155</v>
      </c>
      <c r="F117" s="4">
        <v>40154.696000000004</v>
      </c>
      <c r="G117" s="4">
        <v>171.3</v>
      </c>
      <c r="H117" s="4">
        <v>36.1</v>
      </c>
      <c r="I117" s="4">
        <v>28315.9</v>
      </c>
      <c r="K117" s="4">
        <v>4.0999999999999996</v>
      </c>
      <c r="L117" s="4">
        <v>2052</v>
      </c>
      <c r="M117" s="4">
        <v>0.85409999999999997</v>
      </c>
      <c r="N117" s="4">
        <v>7.7709999999999999</v>
      </c>
      <c r="O117" s="4">
        <v>3.4295</v>
      </c>
      <c r="P117" s="4">
        <v>146.30860000000001</v>
      </c>
      <c r="Q117" s="4">
        <v>30.831700000000001</v>
      </c>
      <c r="R117" s="4">
        <v>177.1</v>
      </c>
      <c r="S117" s="4">
        <v>118.3556</v>
      </c>
      <c r="T117" s="4">
        <v>24.941199999999998</v>
      </c>
      <c r="U117" s="4">
        <v>143.30000000000001</v>
      </c>
      <c r="V117" s="4">
        <v>28315.857400000001</v>
      </c>
      <c r="Y117" s="4">
        <v>1752.5409999999999</v>
      </c>
      <c r="Z117" s="4">
        <v>0</v>
      </c>
      <c r="AA117" s="4">
        <v>3.5017</v>
      </c>
      <c r="AB117" s="4" t="s">
        <v>384</v>
      </c>
      <c r="AC117" s="4">
        <v>0</v>
      </c>
      <c r="AD117" s="4">
        <v>11.7</v>
      </c>
      <c r="AE117" s="4">
        <v>853</v>
      </c>
      <c r="AF117" s="4">
        <v>881</v>
      </c>
      <c r="AG117" s="4">
        <v>888</v>
      </c>
      <c r="AH117" s="4">
        <v>52</v>
      </c>
      <c r="AI117" s="4">
        <v>24.75</v>
      </c>
      <c r="AJ117" s="4">
        <v>0.56999999999999995</v>
      </c>
      <c r="AK117" s="4">
        <v>986</v>
      </c>
      <c r="AL117" s="4">
        <v>8</v>
      </c>
      <c r="AM117" s="4">
        <v>0</v>
      </c>
      <c r="AN117" s="4">
        <v>32</v>
      </c>
      <c r="AO117" s="4">
        <v>189</v>
      </c>
      <c r="AP117" s="4">
        <v>189</v>
      </c>
      <c r="AQ117" s="4">
        <v>2.8</v>
      </c>
      <c r="AR117" s="4">
        <v>195</v>
      </c>
      <c r="AS117" s="4" t="s">
        <v>155</v>
      </c>
      <c r="AT117" s="4">
        <v>2</v>
      </c>
      <c r="AU117" s="5">
        <v>0.77973379629629624</v>
      </c>
      <c r="AV117" s="4">
        <v>47.162756000000002</v>
      </c>
      <c r="AW117" s="4">
        <v>-88.491810000000001</v>
      </c>
      <c r="AX117" s="4">
        <v>318.3</v>
      </c>
      <c r="AY117" s="4">
        <v>34.9</v>
      </c>
      <c r="AZ117" s="4">
        <v>12</v>
      </c>
      <c r="BA117" s="4">
        <v>11</v>
      </c>
      <c r="BB117" s="4" t="s">
        <v>420</v>
      </c>
      <c r="BC117" s="4">
        <v>1.3024979999999999</v>
      </c>
      <c r="BD117" s="4">
        <v>1.8512489999999999</v>
      </c>
      <c r="BE117" s="4">
        <v>2.6806190000000001</v>
      </c>
      <c r="BF117" s="4">
        <v>14.063000000000001</v>
      </c>
      <c r="BG117" s="4">
        <v>12.39</v>
      </c>
      <c r="BH117" s="4">
        <v>0.88</v>
      </c>
      <c r="BI117" s="4">
        <v>17.087</v>
      </c>
      <c r="BJ117" s="4">
        <v>1679.1669999999999</v>
      </c>
      <c r="BK117" s="4">
        <v>471.649</v>
      </c>
      <c r="BL117" s="4">
        <v>3.3109999999999999</v>
      </c>
      <c r="BM117" s="4">
        <v>0.69799999999999995</v>
      </c>
      <c r="BN117" s="4">
        <v>4.008</v>
      </c>
      <c r="BO117" s="4">
        <v>2.6779999999999999</v>
      </c>
      <c r="BP117" s="4">
        <v>0.56399999999999995</v>
      </c>
      <c r="BQ117" s="4">
        <v>3.2429999999999999</v>
      </c>
      <c r="BR117" s="4">
        <v>202.3211</v>
      </c>
      <c r="BU117" s="4">
        <v>75.132999999999996</v>
      </c>
      <c r="BW117" s="4">
        <v>550.15899999999999</v>
      </c>
      <c r="BX117" s="4">
        <v>0.55832000000000004</v>
      </c>
      <c r="BY117" s="4">
        <v>-5</v>
      </c>
      <c r="BZ117" s="4">
        <v>1.0972679999999999</v>
      </c>
      <c r="CA117" s="4">
        <v>13.643945</v>
      </c>
      <c r="CB117" s="4">
        <v>22.164814</v>
      </c>
      <c r="CC117" s="4">
        <f t="shared" si="20"/>
        <v>3.604730269</v>
      </c>
      <c r="CE117" s="4">
        <f t="shared" si="21"/>
        <v>17114.115258779806</v>
      </c>
      <c r="CF117" s="4">
        <f t="shared" si="22"/>
        <v>4807.0593024328346</v>
      </c>
      <c r="CG117" s="4">
        <f t="shared" si="23"/>
        <v>33.052743285344995</v>
      </c>
      <c r="CH117" s="4">
        <f t="shared" si="24"/>
        <v>2062.0620966724068</v>
      </c>
    </row>
    <row r="118" spans="1:86">
      <c r="A118" s="2">
        <v>42440</v>
      </c>
      <c r="B118" s="32">
        <v>0.57159071759259261</v>
      </c>
      <c r="C118" s="4">
        <v>8.98</v>
      </c>
      <c r="D118" s="4">
        <v>4.1581999999999999</v>
      </c>
      <c r="E118" s="4" t="s">
        <v>155</v>
      </c>
      <c r="F118" s="4">
        <v>41582.295787000003</v>
      </c>
      <c r="G118" s="4">
        <v>172.9</v>
      </c>
      <c r="H118" s="4">
        <v>36.1</v>
      </c>
      <c r="I118" s="4">
        <v>28575.5</v>
      </c>
      <c r="K118" s="4">
        <v>4.0999999999999996</v>
      </c>
      <c r="L118" s="4">
        <v>2052</v>
      </c>
      <c r="M118" s="4">
        <v>0.85340000000000005</v>
      </c>
      <c r="N118" s="4">
        <v>7.6635</v>
      </c>
      <c r="O118" s="4">
        <v>3.5486</v>
      </c>
      <c r="P118" s="4">
        <v>147.571</v>
      </c>
      <c r="Q118" s="4">
        <v>30.807500000000001</v>
      </c>
      <c r="R118" s="4">
        <v>178.4</v>
      </c>
      <c r="S118" s="4">
        <v>119.3768</v>
      </c>
      <c r="T118" s="4">
        <v>24.921500000000002</v>
      </c>
      <c r="U118" s="4">
        <v>144.30000000000001</v>
      </c>
      <c r="V118" s="4">
        <v>28575.547999999999</v>
      </c>
      <c r="Y118" s="4">
        <v>1751.1610000000001</v>
      </c>
      <c r="Z118" s="4">
        <v>0</v>
      </c>
      <c r="AA118" s="4">
        <v>3.4988999999999999</v>
      </c>
      <c r="AB118" s="4" t="s">
        <v>384</v>
      </c>
      <c r="AC118" s="4">
        <v>0</v>
      </c>
      <c r="AD118" s="4">
        <v>11.6</v>
      </c>
      <c r="AE118" s="4">
        <v>853</v>
      </c>
      <c r="AF118" s="4">
        <v>879</v>
      </c>
      <c r="AG118" s="4">
        <v>888</v>
      </c>
      <c r="AH118" s="4">
        <v>52</v>
      </c>
      <c r="AI118" s="4">
        <v>24.75</v>
      </c>
      <c r="AJ118" s="4">
        <v>0.56999999999999995</v>
      </c>
      <c r="AK118" s="4">
        <v>986</v>
      </c>
      <c r="AL118" s="4">
        <v>8</v>
      </c>
      <c r="AM118" s="4">
        <v>0</v>
      </c>
      <c r="AN118" s="4">
        <v>32</v>
      </c>
      <c r="AO118" s="4">
        <v>189</v>
      </c>
      <c r="AP118" s="4">
        <v>188.6</v>
      </c>
      <c r="AQ118" s="4">
        <v>2.8</v>
      </c>
      <c r="AR118" s="4">
        <v>195</v>
      </c>
      <c r="AS118" s="4" t="s">
        <v>155</v>
      </c>
      <c r="AT118" s="4">
        <v>2</v>
      </c>
      <c r="AU118" s="5">
        <v>0.77974537037037039</v>
      </c>
      <c r="AV118" s="4">
        <v>47.162604999999999</v>
      </c>
      <c r="AW118" s="4">
        <v>-88.491791000000006</v>
      </c>
      <c r="AX118" s="4">
        <v>318.39999999999998</v>
      </c>
      <c r="AY118" s="4">
        <v>36</v>
      </c>
      <c r="AZ118" s="4">
        <v>12</v>
      </c>
      <c r="BA118" s="4">
        <v>11</v>
      </c>
      <c r="BB118" s="4" t="s">
        <v>420</v>
      </c>
      <c r="BC118" s="4">
        <v>1.024251</v>
      </c>
      <c r="BD118" s="4">
        <v>1.724251</v>
      </c>
      <c r="BE118" s="4">
        <v>2.024251</v>
      </c>
      <c r="BF118" s="4">
        <v>14.063000000000001</v>
      </c>
      <c r="BG118" s="4">
        <v>12.33</v>
      </c>
      <c r="BH118" s="4">
        <v>0.88</v>
      </c>
      <c r="BI118" s="4">
        <v>17.178999999999998</v>
      </c>
      <c r="BJ118" s="4">
        <v>1651.49</v>
      </c>
      <c r="BK118" s="4">
        <v>486.72699999999998</v>
      </c>
      <c r="BL118" s="4">
        <v>3.33</v>
      </c>
      <c r="BM118" s="4">
        <v>0.69499999999999995</v>
      </c>
      <c r="BN118" s="4">
        <v>4.0259999999999998</v>
      </c>
      <c r="BO118" s="4">
        <v>2.694</v>
      </c>
      <c r="BP118" s="4">
        <v>0.56200000000000006</v>
      </c>
      <c r="BQ118" s="4">
        <v>3.2559999999999998</v>
      </c>
      <c r="BR118" s="4">
        <v>203.6302</v>
      </c>
      <c r="BU118" s="4">
        <v>74.873000000000005</v>
      </c>
      <c r="BW118" s="4">
        <v>548.25400000000002</v>
      </c>
      <c r="BX118" s="4">
        <v>0.56844300000000003</v>
      </c>
      <c r="BY118" s="4">
        <v>-5</v>
      </c>
      <c r="BZ118" s="4">
        <v>1.095866</v>
      </c>
      <c r="CA118" s="4">
        <v>13.891325999999999</v>
      </c>
      <c r="CB118" s="4">
        <v>22.136493000000002</v>
      </c>
      <c r="CC118" s="4">
        <f t="shared" si="20"/>
        <v>3.6700883291999995</v>
      </c>
      <c r="CE118" s="4">
        <f t="shared" si="21"/>
        <v>17137.215323877779</v>
      </c>
      <c r="CF118" s="4">
        <f t="shared" si="22"/>
        <v>5050.6787222114936</v>
      </c>
      <c r="CG118" s="4">
        <f t="shared" si="23"/>
        <v>33.786927619631996</v>
      </c>
      <c r="CH118" s="4">
        <f t="shared" si="24"/>
        <v>2113.0340382589643</v>
      </c>
    </row>
    <row r="119" spans="1:86">
      <c r="A119" s="2">
        <v>42440</v>
      </c>
      <c r="B119" s="32">
        <v>0.57160229166666665</v>
      </c>
      <c r="C119" s="4">
        <v>8.98</v>
      </c>
      <c r="D119" s="4">
        <v>4.3726000000000003</v>
      </c>
      <c r="E119" s="4" t="s">
        <v>155</v>
      </c>
      <c r="F119" s="4">
        <v>43725.708502000001</v>
      </c>
      <c r="G119" s="4">
        <v>172.9</v>
      </c>
      <c r="H119" s="4">
        <v>37.200000000000003</v>
      </c>
      <c r="I119" s="4">
        <v>28272</v>
      </c>
      <c r="K119" s="4">
        <v>4.0999999999999996</v>
      </c>
      <c r="L119" s="4">
        <v>2052</v>
      </c>
      <c r="M119" s="4">
        <v>0.85170000000000001</v>
      </c>
      <c r="N119" s="4">
        <v>7.6482999999999999</v>
      </c>
      <c r="O119" s="4">
        <v>3.7242000000000002</v>
      </c>
      <c r="P119" s="4">
        <v>147.24639999999999</v>
      </c>
      <c r="Q119" s="4">
        <v>31.714200000000002</v>
      </c>
      <c r="R119" s="4">
        <v>179</v>
      </c>
      <c r="S119" s="4">
        <v>119.1142</v>
      </c>
      <c r="T119" s="4">
        <v>25.655100000000001</v>
      </c>
      <c r="U119" s="4">
        <v>144.80000000000001</v>
      </c>
      <c r="V119" s="4">
        <v>28271.996500000001</v>
      </c>
      <c r="Y119" s="4">
        <v>1747.7070000000001</v>
      </c>
      <c r="Z119" s="4">
        <v>0</v>
      </c>
      <c r="AA119" s="4">
        <v>3.492</v>
      </c>
      <c r="AB119" s="4" t="s">
        <v>384</v>
      </c>
      <c r="AC119" s="4">
        <v>0</v>
      </c>
      <c r="AD119" s="4">
        <v>11.7</v>
      </c>
      <c r="AE119" s="4">
        <v>853</v>
      </c>
      <c r="AF119" s="4">
        <v>881</v>
      </c>
      <c r="AG119" s="4">
        <v>887</v>
      </c>
      <c r="AH119" s="4">
        <v>52</v>
      </c>
      <c r="AI119" s="4">
        <v>24.75</v>
      </c>
      <c r="AJ119" s="4">
        <v>0.56999999999999995</v>
      </c>
      <c r="AK119" s="4">
        <v>986</v>
      </c>
      <c r="AL119" s="4">
        <v>8</v>
      </c>
      <c r="AM119" s="4">
        <v>0</v>
      </c>
      <c r="AN119" s="4">
        <v>32</v>
      </c>
      <c r="AO119" s="4">
        <v>189</v>
      </c>
      <c r="AP119" s="4">
        <v>188.4</v>
      </c>
      <c r="AQ119" s="4">
        <v>3</v>
      </c>
      <c r="AR119" s="4">
        <v>195</v>
      </c>
      <c r="AS119" s="4" t="s">
        <v>155</v>
      </c>
      <c r="AT119" s="4">
        <v>2</v>
      </c>
      <c r="AU119" s="5">
        <v>0.77975694444444443</v>
      </c>
      <c r="AV119" s="4">
        <v>47.16245</v>
      </c>
      <c r="AW119" s="4">
        <v>-88.491741000000005</v>
      </c>
      <c r="AX119" s="4">
        <v>318.2</v>
      </c>
      <c r="AY119" s="4">
        <v>37.1</v>
      </c>
      <c r="AZ119" s="4">
        <v>12</v>
      </c>
      <c r="BA119" s="4">
        <v>11</v>
      </c>
      <c r="BB119" s="4" t="s">
        <v>420</v>
      </c>
      <c r="BC119" s="4">
        <v>1.1241000000000001</v>
      </c>
      <c r="BD119" s="4">
        <v>1.8</v>
      </c>
      <c r="BE119" s="4">
        <v>2.1</v>
      </c>
      <c r="BF119" s="4">
        <v>14.063000000000001</v>
      </c>
      <c r="BG119" s="4">
        <v>12.18</v>
      </c>
      <c r="BH119" s="4">
        <v>0.87</v>
      </c>
      <c r="BI119" s="4">
        <v>17.411000000000001</v>
      </c>
      <c r="BJ119" s="4">
        <v>1633.088</v>
      </c>
      <c r="BK119" s="4">
        <v>506.113</v>
      </c>
      <c r="BL119" s="4">
        <v>3.2919999999999998</v>
      </c>
      <c r="BM119" s="4">
        <v>0.70899999999999996</v>
      </c>
      <c r="BN119" s="4">
        <v>4.0019999999999998</v>
      </c>
      <c r="BO119" s="4">
        <v>2.6629999999999998</v>
      </c>
      <c r="BP119" s="4">
        <v>0.57399999999999995</v>
      </c>
      <c r="BQ119" s="4">
        <v>3.2370000000000001</v>
      </c>
      <c r="BR119" s="4">
        <v>199.61580000000001</v>
      </c>
      <c r="BU119" s="4">
        <v>74.039000000000001</v>
      </c>
      <c r="BW119" s="4">
        <v>542.14499999999998</v>
      </c>
      <c r="BX119" s="4">
        <v>0.559361</v>
      </c>
      <c r="BY119" s="4">
        <v>-5</v>
      </c>
      <c r="BZ119" s="4">
        <v>1.0974330000000001</v>
      </c>
      <c r="CA119" s="4">
        <v>13.669384000000001</v>
      </c>
      <c r="CB119" s="4">
        <v>22.168147000000001</v>
      </c>
      <c r="CC119" s="4">
        <f t="shared" si="20"/>
        <v>3.6114512528000002</v>
      </c>
      <c r="CE119" s="4">
        <f t="shared" si="21"/>
        <v>16675.510312410624</v>
      </c>
      <c r="CF119" s="4">
        <f t="shared" si="22"/>
        <v>5167.9349494608241</v>
      </c>
      <c r="CG119" s="4">
        <f t="shared" si="23"/>
        <v>33.053103617975999</v>
      </c>
      <c r="CH119" s="4">
        <f t="shared" si="24"/>
        <v>2038.2828919323988</v>
      </c>
    </row>
    <row r="120" spans="1:86">
      <c r="A120" s="2">
        <v>42440</v>
      </c>
      <c r="B120" s="32">
        <v>0.57161386574074069</v>
      </c>
      <c r="C120" s="4">
        <v>8.5020000000000007</v>
      </c>
      <c r="D120" s="4">
        <v>4.8338999999999999</v>
      </c>
      <c r="E120" s="4" t="s">
        <v>155</v>
      </c>
      <c r="F120" s="4">
        <v>48339.454545000001</v>
      </c>
      <c r="G120" s="4">
        <v>153.5</v>
      </c>
      <c r="H120" s="4">
        <v>37.299999999999997</v>
      </c>
      <c r="I120" s="4">
        <v>28929</v>
      </c>
      <c r="K120" s="4">
        <v>4.0999999999999996</v>
      </c>
      <c r="L120" s="4">
        <v>2052</v>
      </c>
      <c r="M120" s="4">
        <v>0.85040000000000004</v>
      </c>
      <c r="N120" s="4">
        <v>7.2302999999999997</v>
      </c>
      <c r="O120" s="4">
        <v>4.1108000000000002</v>
      </c>
      <c r="P120" s="4">
        <v>130.55520000000001</v>
      </c>
      <c r="Q120" s="4">
        <v>31.719899999999999</v>
      </c>
      <c r="R120" s="4">
        <v>162.30000000000001</v>
      </c>
      <c r="S120" s="4">
        <v>105.61190000000001</v>
      </c>
      <c r="T120" s="4">
        <v>25.659700000000001</v>
      </c>
      <c r="U120" s="4">
        <v>131.30000000000001</v>
      </c>
      <c r="V120" s="4">
        <v>28928.990300000001</v>
      </c>
      <c r="Y120" s="4">
        <v>1745.021</v>
      </c>
      <c r="Z120" s="4">
        <v>0</v>
      </c>
      <c r="AA120" s="4">
        <v>3.4866000000000001</v>
      </c>
      <c r="AB120" s="4" t="s">
        <v>384</v>
      </c>
      <c r="AC120" s="4">
        <v>0</v>
      </c>
      <c r="AD120" s="4">
        <v>11.7</v>
      </c>
      <c r="AE120" s="4">
        <v>852</v>
      </c>
      <c r="AF120" s="4">
        <v>882</v>
      </c>
      <c r="AG120" s="4">
        <v>887</v>
      </c>
      <c r="AH120" s="4">
        <v>52</v>
      </c>
      <c r="AI120" s="4">
        <v>24.75</v>
      </c>
      <c r="AJ120" s="4">
        <v>0.56999999999999995</v>
      </c>
      <c r="AK120" s="4">
        <v>986</v>
      </c>
      <c r="AL120" s="4">
        <v>8</v>
      </c>
      <c r="AM120" s="4">
        <v>0</v>
      </c>
      <c r="AN120" s="4">
        <v>32</v>
      </c>
      <c r="AO120" s="4">
        <v>189</v>
      </c>
      <c r="AP120" s="4">
        <v>189</v>
      </c>
      <c r="AQ120" s="4">
        <v>3.2</v>
      </c>
      <c r="AR120" s="4">
        <v>195</v>
      </c>
      <c r="AS120" s="4" t="s">
        <v>155</v>
      </c>
      <c r="AT120" s="4">
        <v>2</v>
      </c>
      <c r="AU120" s="5">
        <v>0.77976851851851858</v>
      </c>
      <c r="AV120" s="4">
        <v>47.162294000000003</v>
      </c>
      <c r="AW120" s="4">
        <v>-88.491675999999998</v>
      </c>
      <c r="AX120" s="4">
        <v>318.2</v>
      </c>
      <c r="AY120" s="4">
        <v>38.299999999999997</v>
      </c>
      <c r="AZ120" s="4">
        <v>12</v>
      </c>
      <c r="BA120" s="4">
        <v>11</v>
      </c>
      <c r="BB120" s="4" t="s">
        <v>420</v>
      </c>
      <c r="BC120" s="4">
        <v>1.2240759999999999</v>
      </c>
      <c r="BD120" s="4">
        <v>1.6073930000000001</v>
      </c>
      <c r="BE120" s="4">
        <v>2.1240760000000001</v>
      </c>
      <c r="BF120" s="4">
        <v>14.063000000000001</v>
      </c>
      <c r="BG120" s="4">
        <v>12.06</v>
      </c>
      <c r="BH120" s="4">
        <v>0.86</v>
      </c>
      <c r="BI120" s="4">
        <v>17.591999999999999</v>
      </c>
      <c r="BJ120" s="4">
        <v>1540.0930000000001</v>
      </c>
      <c r="BK120" s="4">
        <v>557.30200000000002</v>
      </c>
      <c r="BL120" s="4">
        <v>2.9119999999999999</v>
      </c>
      <c r="BM120" s="4">
        <v>0.70799999999999996</v>
      </c>
      <c r="BN120" s="4">
        <v>3.62</v>
      </c>
      <c r="BO120" s="4">
        <v>2.3559999999999999</v>
      </c>
      <c r="BP120" s="4">
        <v>0.57199999999999995</v>
      </c>
      <c r="BQ120" s="4">
        <v>2.9279999999999999</v>
      </c>
      <c r="BR120" s="4">
        <v>203.7595</v>
      </c>
      <c r="BU120" s="4">
        <v>73.745999999999995</v>
      </c>
      <c r="BW120" s="4">
        <v>540</v>
      </c>
      <c r="BX120" s="4">
        <v>0.52310199999999996</v>
      </c>
      <c r="BY120" s="4">
        <v>-5</v>
      </c>
      <c r="BZ120" s="4">
        <v>1.0971340000000001</v>
      </c>
      <c r="CA120" s="4">
        <v>12.783305</v>
      </c>
      <c r="CB120" s="4">
        <v>22.162106999999999</v>
      </c>
      <c r="CC120" s="4">
        <f t="shared" si="20"/>
        <v>3.377349181</v>
      </c>
      <c r="CE120" s="4">
        <f t="shared" si="21"/>
        <v>14706.546474881656</v>
      </c>
      <c r="CF120" s="4">
        <f t="shared" si="22"/>
        <v>5321.7485980031706</v>
      </c>
      <c r="CG120" s="4">
        <f t="shared" si="23"/>
        <v>27.95984922888</v>
      </c>
      <c r="CH120" s="4">
        <f t="shared" si="24"/>
        <v>1945.7257168551823</v>
      </c>
    </row>
    <row r="121" spans="1:86">
      <c r="A121" s="2">
        <v>42440</v>
      </c>
      <c r="B121" s="32">
        <v>0.57162543981481484</v>
      </c>
      <c r="C121" s="4">
        <v>8.3249999999999993</v>
      </c>
      <c r="D121" s="4">
        <v>5.1914999999999996</v>
      </c>
      <c r="E121" s="4" t="s">
        <v>155</v>
      </c>
      <c r="F121" s="4">
        <v>51915.212120999997</v>
      </c>
      <c r="G121" s="4">
        <v>131.5</v>
      </c>
      <c r="H121" s="4">
        <v>37.299999999999997</v>
      </c>
      <c r="I121" s="4">
        <v>30834.7</v>
      </c>
      <c r="K121" s="4">
        <v>4.0999999999999996</v>
      </c>
      <c r="L121" s="4">
        <v>2052</v>
      </c>
      <c r="M121" s="4">
        <v>0.84640000000000004</v>
      </c>
      <c r="N121" s="4">
        <v>7.0464000000000002</v>
      </c>
      <c r="O121" s="4">
        <v>4.3939000000000004</v>
      </c>
      <c r="P121" s="4">
        <v>111.2624</v>
      </c>
      <c r="Q121" s="4">
        <v>31.569400000000002</v>
      </c>
      <c r="R121" s="4">
        <v>142.80000000000001</v>
      </c>
      <c r="S121" s="4">
        <v>90.005099999999999</v>
      </c>
      <c r="T121" s="4">
        <v>25.5379</v>
      </c>
      <c r="U121" s="4">
        <v>115.5</v>
      </c>
      <c r="V121" s="4">
        <v>30834.651300000001</v>
      </c>
      <c r="Y121" s="4">
        <v>1736.74</v>
      </c>
      <c r="Z121" s="4">
        <v>0</v>
      </c>
      <c r="AA121" s="4">
        <v>3.4701</v>
      </c>
      <c r="AB121" s="4" t="s">
        <v>384</v>
      </c>
      <c r="AC121" s="4">
        <v>0</v>
      </c>
      <c r="AD121" s="4">
        <v>11.7</v>
      </c>
      <c r="AE121" s="4">
        <v>853</v>
      </c>
      <c r="AF121" s="4">
        <v>882</v>
      </c>
      <c r="AG121" s="4">
        <v>888</v>
      </c>
      <c r="AH121" s="4">
        <v>52</v>
      </c>
      <c r="AI121" s="4">
        <v>24.75</v>
      </c>
      <c r="AJ121" s="4">
        <v>0.56999999999999995</v>
      </c>
      <c r="AK121" s="4">
        <v>986</v>
      </c>
      <c r="AL121" s="4">
        <v>8</v>
      </c>
      <c r="AM121" s="4">
        <v>0</v>
      </c>
      <c r="AN121" s="4">
        <v>32</v>
      </c>
      <c r="AO121" s="4">
        <v>189</v>
      </c>
      <c r="AP121" s="4">
        <v>189</v>
      </c>
      <c r="AQ121" s="4">
        <v>3.1</v>
      </c>
      <c r="AR121" s="4">
        <v>195</v>
      </c>
      <c r="AS121" s="4" t="s">
        <v>155</v>
      </c>
      <c r="AT121" s="4">
        <v>2</v>
      </c>
      <c r="AU121" s="5">
        <v>0.77978009259259251</v>
      </c>
      <c r="AV121" s="4">
        <v>47.162135999999997</v>
      </c>
      <c r="AW121" s="4">
        <v>-88.491596999999999</v>
      </c>
      <c r="AX121" s="4">
        <v>318</v>
      </c>
      <c r="AY121" s="4">
        <v>39.4</v>
      </c>
      <c r="AZ121" s="4">
        <v>12</v>
      </c>
      <c r="BA121" s="4">
        <v>11</v>
      </c>
      <c r="BB121" s="4" t="s">
        <v>420</v>
      </c>
      <c r="BC121" s="4">
        <v>1.3</v>
      </c>
      <c r="BD121" s="4">
        <v>1.0242420000000001</v>
      </c>
      <c r="BE121" s="4">
        <v>2.2000000000000002</v>
      </c>
      <c r="BF121" s="4">
        <v>14.063000000000001</v>
      </c>
      <c r="BG121" s="4">
        <v>11.73</v>
      </c>
      <c r="BH121" s="4">
        <v>0.83</v>
      </c>
      <c r="BI121" s="4">
        <v>18.152000000000001</v>
      </c>
      <c r="BJ121" s="4">
        <v>1470.88</v>
      </c>
      <c r="BK121" s="4">
        <v>583.76900000000001</v>
      </c>
      <c r="BL121" s="4">
        <v>2.4319999999999999</v>
      </c>
      <c r="BM121" s="4">
        <v>0.69</v>
      </c>
      <c r="BN121" s="4">
        <v>3.1219999999999999</v>
      </c>
      <c r="BO121" s="4">
        <v>1.968</v>
      </c>
      <c r="BP121" s="4">
        <v>0.55800000000000005</v>
      </c>
      <c r="BQ121" s="4">
        <v>2.5259999999999998</v>
      </c>
      <c r="BR121" s="4">
        <v>212.83690000000001</v>
      </c>
      <c r="BU121" s="4">
        <v>71.927000000000007</v>
      </c>
      <c r="BW121" s="4">
        <v>526.68499999999995</v>
      </c>
      <c r="BX121" s="4">
        <v>0.47339199999999998</v>
      </c>
      <c r="BY121" s="4">
        <v>-5</v>
      </c>
      <c r="BZ121" s="4">
        <v>1.0960000000000001</v>
      </c>
      <c r="CA121" s="4">
        <v>11.568517999999999</v>
      </c>
      <c r="CB121" s="4">
        <v>22.139199999999999</v>
      </c>
      <c r="CC121" s="4">
        <f t="shared" si="20"/>
        <v>3.0564024555999998</v>
      </c>
      <c r="CE121" s="4">
        <f t="shared" si="21"/>
        <v>12710.878611612481</v>
      </c>
      <c r="CF121" s="4">
        <f t="shared" si="22"/>
        <v>5044.7466117034737</v>
      </c>
      <c r="CG121" s="4">
        <f t="shared" si="23"/>
        <v>21.828891121595998</v>
      </c>
      <c r="CH121" s="4">
        <f t="shared" si="24"/>
        <v>1839.2690090095073</v>
      </c>
    </row>
    <row r="122" spans="1:86">
      <c r="A122" s="2">
        <v>42440</v>
      </c>
      <c r="B122" s="32">
        <v>0.57163701388888888</v>
      </c>
      <c r="C122" s="4">
        <v>8.1690000000000005</v>
      </c>
      <c r="D122" s="4">
        <v>5.6018999999999997</v>
      </c>
      <c r="E122" s="4" t="s">
        <v>155</v>
      </c>
      <c r="F122" s="4">
        <v>56018.844555000003</v>
      </c>
      <c r="G122" s="4">
        <v>102.1</v>
      </c>
      <c r="H122" s="4">
        <v>30.3</v>
      </c>
      <c r="I122" s="4">
        <v>30130.5</v>
      </c>
      <c r="K122" s="4">
        <v>4.0999999999999996</v>
      </c>
      <c r="L122" s="4">
        <v>2052</v>
      </c>
      <c r="M122" s="4">
        <v>0.84430000000000005</v>
      </c>
      <c r="N122" s="4">
        <v>6.8971</v>
      </c>
      <c r="O122" s="4">
        <v>4.7295999999999996</v>
      </c>
      <c r="P122" s="4">
        <v>86.206100000000006</v>
      </c>
      <c r="Q122" s="4">
        <v>25.581700000000001</v>
      </c>
      <c r="R122" s="4">
        <v>111.8</v>
      </c>
      <c r="S122" s="4">
        <v>69.736000000000004</v>
      </c>
      <c r="T122" s="4">
        <v>20.694199999999999</v>
      </c>
      <c r="U122" s="4">
        <v>90.4</v>
      </c>
      <c r="V122" s="4">
        <v>30130.4967</v>
      </c>
      <c r="Y122" s="4">
        <v>1732.4639999999999</v>
      </c>
      <c r="Z122" s="4">
        <v>0</v>
      </c>
      <c r="AA122" s="4">
        <v>3.4615999999999998</v>
      </c>
      <c r="AB122" s="4" t="s">
        <v>384</v>
      </c>
      <c r="AC122" s="4">
        <v>0</v>
      </c>
      <c r="AD122" s="4">
        <v>11.7</v>
      </c>
      <c r="AE122" s="4">
        <v>853</v>
      </c>
      <c r="AF122" s="4">
        <v>882</v>
      </c>
      <c r="AG122" s="4">
        <v>888</v>
      </c>
      <c r="AH122" s="4">
        <v>52</v>
      </c>
      <c r="AI122" s="4">
        <v>24.75</v>
      </c>
      <c r="AJ122" s="4">
        <v>0.56999999999999995</v>
      </c>
      <c r="AK122" s="4">
        <v>986</v>
      </c>
      <c r="AL122" s="4">
        <v>8</v>
      </c>
      <c r="AM122" s="4">
        <v>0</v>
      </c>
      <c r="AN122" s="4">
        <v>32</v>
      </c>
      <c r="AO122" s="4">
        <v>189</v>
      </c>
      <c r="AP122" s="4">
        <v>189</v>
      </c>
      <c r="AQ122" s="4">
        <v>3.2</v>
      </c>
      <c r="AR122" s="4">
        <v>195</v>
      </c>
      <c r="AS122" s="4" t="s">
        <v>155</v>
      </c>
      <c r="AT122" s="4">
        <v>2</v>
      </c>
      <c r="AU122" s="5">
        <v>0.77979166666666666</v>
      </c>
      <c r="AV122" s="4">
        <v>47.161976000000003</v>
      </c>
      <c r="AW122" s="4">
        <v>-88.491516000000004</v>
      </c>
      <c r="AX122" s="4">
        <v>317.60000000000002</v>
      </c>
      <c r="AY122" s="4">
        <v>40.200000000000003</v>
      </c>
      <c r="AZ122" s="4">
        <v>12</v>
      </c>
      <c r="BA122" s="4">
        <v>10</v>
      </c>
      <c r="BB122" s="4" t="s">
        <v>438</v>
      </c>
      <c r="BC122" s="4">
        <v>1.2750250000000001</v>
      </c>
      <c r="BD122" s="4">
        <v>1.1249750000000001</v>
      </c>
      <c r="BE122" s="4">
        <v>2.2000000000000002</v>
      </c>
      <c r="BF122" s="4">
        <v>14.063000000000001</v>
      </c>
      <c r="BG122" s="4">
        <v>11.56</v>
      </c>
      <c r="BH122" s="4">
        <v>0.82</v>
      </c>
      <c r="BI122" s="4">
        <v>18.443999999999999</v>
      </c>
      <c r="BJ122" s="4">
        <v>1428.2760000000001</v>
      </c>
      <c r="BK122" s="4">
        <v>623.37</v>
      </c>
      <c r="BL122" s="4">
        <v>1.869</v>
      </c>
      <c r="BM122" s="4">
        <v>0.55500000000000005</v>
      </c>
      <c r="BN122" s="4">
        <v>2.4239999999999999</v>
      </c>
      <c r="BO122" s="4">
        <v>1.512</v>
      </c>
      <c r="BP122" s="4">
        <v>0.44900000000000001</v>
      </c>
      <c r="BQ122" s="4">
        <v>1.9610000000000001</v>
      </c>
      <c r="BR122" s="4">
        <v>206.3244</v>
      </c>
      <c r="BU122" s="4">
        <v>71.180000000000007</v>
      </c>
      <c r="BW122" s="4">
        <v>521.21500000000003</v>
      </c>
      <c r="BX122" s="4">
        <v>0.50258800000000003</v>
      </c>
      <c r="BY122" s="4">
        <v>-5</v>
      </c>
      <c r="BZ122" s="4">
        <v>1.095567</v>
      </c>
      <c r="CA122" s="4">
        <v>12.281995</v>
      </c>
      <c r="CB122" s="4">
        <v>22.130452999999999</v>
      </c>
      <c r="CC122" s="4">
        <f t="shared" si="20"/>
        <v>3.2449030789999997</v>
      </c>
      <c r="CE122" s="4">
        <f t="shared" si="21"/>
        <v>13103.932781893142</v>
      </c>
      <c r="CF122" s="4">
        <f t="shared" si="22"/>
        <v>5719.2017356930501</v>
      </c>
      <c r="CG122" s="4">
        <f t="shared" si="23"/>
        <v>17.991489169665002</v>
      </c>
      <c r="CH122" s="4">
        <f t="shared" si="24"/>
        <v>1892.954211135966</v>
      </c>
    </row>
    <row r="123" spans="1:86">
      <c r="A123" s="2">
        <v>42440</v>
      </c>
      <c r="B123" s="32">
        <v>0.57164858796296303</v>
      </c>
      <c r="C123" s="4">
        <v>7.9930000000000003</v>
      </c>
      <c r="D123" s="4">
        <v>5.5307000000000004</v>
      </c>
      <c r="E123" s="4" t="s">
        <v>155</v>
      </c>
      <c r="F123" s="4">
        <v>55307</v>
      </c>
      <c r="G123" s="4">
        <v>87.1</v>
      </c>
      <c r="H123" s="4">
        <v>40.1</v>
      </c>
      <c r="I123" s="4">
        <v>33288.199999999997</v>
      </c>
      <c r="K123" s="4">
        <v>4</v>
      </c>
      <c r="L123" s="4">
        <v>2052</v>
      </c>
      <c r="M123" s="4">
        <v>0.84309999999999996</v>
      </c>
      <c r="N123" s="4">
        <v>6.7390999999999996</v>
      </c>
      <c r="O123" s="4">
        <v>4.6630000000000003</v>
      </c>
      <c r="P123" s="4">
        <v>73.401799999999994</v>
      </c>
      <c r="Q123" s="4">
        <v>33.8095</v>
      </c>
      <c r="R123" s="4">
        <v>107.2</v>
      </c>
      <c r="S123" s="4">
        <v>59.377899999999997</v>
      </c>
      <c r="T123" s="4">
        <v>27.35</v>
      </c>
      <c r="U123" s="4">
        <v>86.7</v>
      </c>
      <c r="V123" s="4">
        <v>33288.199399999998</v>
      </c>
      <c r="Y123" s="4">
        <v>1730.068</v>
      </c>
      <c r="Z123" s="4">
        <v>0</v>
      </c>
      <c r="AA123" s="4">
        <v>3.3725000000000001</v>
      </c>
      <c r="AB123" s="4" t="s">
        <v>384</v>
      </c>
      <c r="AC123" s="4">
        <v>0</v>
      </c>
      <c r="AD123" s="4">
        <v>11.7</v>
      </c>
      <c r="AE123" s="4">
        <v>853</v>
      </c>
      <c r="AF123" s="4">
        <v>882</v>
      </c>
      <c r="AG123" s="4">
        <v>887</v>
      </c>
      <c r="AH123" s="4">
        <v>52</v>
      </c>
      <c r="AI123" s="4">
        <v>24.75</v>
      </c>
      <c r="AJ123" s="4">
        <v>0.56999999999999995</v>
      </c>
      <c r="AK123" s="4">
        <v>986</v>
      </c>
      <c r="AL123" s="4">
        <v>8</v>
      </c>
      <c r="AM123" s="4">
        <v>0</v>
      </c>
      <c r="AN123" s="4">
        <v>32</v>
      </c>
      <c r="AO123" s="4">
        <v>189</v>
      </c>
      <c r="AP123" s="4">
        <v>189</v>
      </c>
      <c r="AQ123" s="4">
        <v>3.1</v>
      </c>
      <c r="AR123" s="4">
        <v>195</v>
      </c>
      <c r="AS123" s="4" t="s">
        <v>155</v>
      </c>
      <c r="AT123" s="4">
        <v>2</v>
      </c>
      <c r="AU123" s="5">
        <v>0.77980324074074081</v>
      </c>
      <c r="AV123" s="4">
        <v>47.161822999999998</v>
      </c>
      <c r="AW123" s="4">
        <v>-88.491434999999996</v>
      </c>
      <c r="AX123" s="4">
        <v>317.39999999999998</v>
      </c>
      <c r="AY123" s="4">
        <v>40</v>
      </c>
      <c r="AZ123" s="4">
        <v>12</v>
      </c>
      <c r="BA123" s="4">
        <v>10</v>
      </c>
      <c r="BB123" s="4" t="s">
        <v>438</v>
      </c>
      <c r="BC123" s="4">
        <v>1.2</v>
      </c>
      <c r="BD123" s="4">
        <v>1.2248749999999999</v>
      </c>
      <c r="BE123" s="4">
        <v>2.2000000000000002</v>
      </c>
      <c r="BF123" s="4">
        <v>14.063000000000001</v>
      </c>
      <c r="BG123" s="4">
        <v>11.47</v>
      </c>
      <c r="BH123" s="4">
        <v>0.82</v>
      </c>
      <c r="BI123" s="4">
        <v>18.608000000000001</v>
      </c>
      <c r="BJ123" s="4">
        <v>1386.8989999999999</v>
      </c>
      <c r="BK123" s="4">
        <v>610.78</v>
      </c>
      <c r="BL123" s="4">
        <v>1.5820000000000001</v>
      </c>
      <c r="BM123" s="4">
        <v>0.72899999999999998</v>
      </c>
      <c r="BN123" s="4">
        <v>2.3109999999999999</v>
      </c>
      <c r="BO123" s="4">
        <v>1.28</v>
      </c>
      <c r="BP123" s="4">
        <v>0.58899999999999997</v>
      </c>
      <c r="BQ123" s="4">
        <v>1.869</v>
      </c>
      <c r="BR123" s="4">
        <v>226.5316</v>
      </c>
      <c r="BU123" s="4">
        <v>70.64</v>
      </c>
      <c r="BW123" s="4">
        <v>504.64499999999998</v>
      </c>
      <c r="BX123" s="4">
        <v>0.49052499999999999</v>
      </c>
      <c r="BY123" s="4">
        <v>-5</v>
      </c>
      <c r="BZ123" s="4">
        <v>1.095</v>
      </c>
      <c r="CA123" s="4">
        <v>11.987204999999999</v>
      </c>
      <c r="CB123" s="4">
        <v>22.119</v>
      </c>
      <c r="CC123" s="4">
        <f t="shared" si="20"/>
        <v>3.1670195609999996</v>
      </c>
      <c r="CE123" s="4">
        <f t="shared" si="21"/>
        <v>12418.906842589364</v>
      </c>
      <c r="CF123" s="4">
        <f t="shared" si="22"/>
        <v>5469.1941672152998</v>
      </c>
      <c r="CG123" s="4">
        <f t="shared" si="23"/>
        <v>16.735852350315</v>
      </c>
      <c r="CH123" s="4">
        <f t="shared" si="24"/>
        <v>2028.4641039489659</v>
      </c>
    </row>
    <row r="124" spans="1:86">
      <c r="A124" s="2">
        <v>42440</v>
      </c>
      <c r="B124" s="32">
        <v>0.57166016203703707</v>
      </c>
      <c r="C124" s="4">
        <v>8.343</v>
      </c>
      <c r="D124" s="4">
        <v>5.4572000000000003</v>
      </c>
      <c r="E124" s="4" t="s">
        <v>155</v>
      </c>
      <c r="F124" s="4">
        <v>54571.880130999998</v>
      </c>
      <c r="G124" s="4">
        <v>81.2</v>
      </c>
      <c r="H124" s="4">
        <v>44</v>
      </c>
      <c r="I124" s="4">
        <v>32347.599999999999</v>
      </c>
      <c r="K124" s="4">
        <v>4</v>
      </c>
      <c r="L124" s="4">
        <v>2052</v>
      </c>
      <c r="M124" s="4">
        <v>0.84199999999999997</v>
      </c>
      <c r="N124" s="4">
        <v>7.0251999999999999</v>
      </c>
      <c r="O124" s="4">
        <v>4.5952000000000002</v>
      </c>
      <c r="P124" s="4">
        <v>68.389799999999994</v>
      </c>
      <c r="Q124" s="4">
        <v>37.081800000000001</v>
      </c>
      <c r="R124" s="4">
        <v>105.5</v>
      </c>
      <c r="S124" s="4">
        <v>55.323599999999999</v>
      </c>
      <c r="T124" s="4">
        <v>29.997199999999999</v>
      </c>
      <c r="U124" s="4">
        <v>85.3</v>
      </c>
      <c r="V124" s="4">
        <v>32347.588500000002</v>
      </c>
      <c r="Y124" s="4">
        <v>1727.876</v>
      </c>
      <c r="Z124" s="4">
        <v>0</v>
      </c>
      <c r="AA124" s="4">
        <v>3.3681999999999999</v>
      </c>
      <c r="AB124" s="4" t="s">
        <v>384</v>
      </c>
      <c r="AC124" s="4">
        <v>0</v>
      </c>
      <c r="AD124" s="4">
        <v>11.7</v>
      </c>
      <c r="AE124" s="4">
        <v>854</v>
      </c>
      <c r="AF124" s="4">
        <v>883</v>
      </c>
      <c r="AG124" s="4">
        <v>887</v>
      </c>
      <c r="AH124" s="4">
        <v>52</v>
      </c>
      <c r="AI124" s="4">
        <v>24.75</v>
      </c>
      <c r="AJ124" s="4">
        <v>0.56999999999999995</v>
      </c>
      <c r="AK124" s="4">
        <v>986</v>
      </c>
      <c r="AL124" s="4">
        <v>8</v>
      </c>
      <c r="AM124" s="4">
        <v>0</v>
      </c>
      <c r="AN124" s="4">
        <v>32</v>
      </c>
      <c r="AO124" s="4">
        <v>189</v>
      </c>
      <c r="AP124" s="4">
        <v>188.6</v>
      </c>
      <c r="AQ124" s="4">
        <v>3.1</v>
      </c>
      <c r="AR124" s="4">
        <v>195</v>
      </c>
      <c r="AS124" s="4" t="s">
        <v>155</v>
      </c>
      <c r="AT124" s="4">
        <v>2</v>
      </c>
      <c r="AU124" s="5">
        <v>0.77981481481481474</v>
      </c>
      <c r="AV124" s="4">
        <v>47.161673999999998</v>
      </c>
      <c r="AW124" s="4">
        <v>-88.491344999999995</v>
      </c>
      <c r="AX124" s="4">
        <v>317.2</v>
      </c>
      <c r="AY124" s="4">
        <v>39.5</v>
      </c>
      <c r="AZ124" s="4">
        <v>12</v>
      </c>
      <c r="BA124" s="4">
        <v>10</v>
      </c>
      <c r="BB124" s="4" t="s">
        <v>438</v>
      </c>
      <c r="BC124" s="4">
        <v>1.2</v>
      </c>
      <c r="BD124" s="4">
        <v>1.3</v>
      </c>
      <c r="BE124" s="4">
        <v>2.2000000000000002</v>
      </c>
      <c r="BF124" s="4">
        <v>14.063000000000001</v>
      </c>
      <c r="BG124" s="4">
        <v>11.39</v>
      </c>
      <c r="BH124" s="4">
        <v>0.81</v>
      </c>
      <c r="BI124" s="4">
        <v>18.759</v>
      </c>
      <c r="BJ124" s="4">
        <v>1433.653</v>
      </c>
      <c r="BK124" s="4">
        <v>596.85400000000004</v>
      </c>
      <c r="BL124" s="4">
        <v>1.462</v>
      </c>
      <c r="BM124" s="4">
        <v>0.79200000000000004</v>
      </c>
      <c r="BN124" s="4">
        <v>2.254</v>
      </c>
      <c r="BO124" s="4">
        <v>1.1819999999999999</v>
      </c>
      <c r="BP124" s="4">
        <v>0.64100000000000001</v>
      </c>
      <c r="BQ124" s="4">
        <v>1.823</v>
      </c>
      <c r="BR124" s="4">
        <v>218.28559999999999</v>
      </c>
      <c r="BU124" s="4">
        <v>69.959999999999994</v>
      </c>
      <c r="BW124" s="4">
        <v>499.78199999999998</v>
      </c>
      <c r="BX124" s="4">
        <v>0.428948</v>
      </c>
      <c r="BY124" s="4">
        <v>-5</v>
      </c>
      <c r="BZ124" s="4">
        <v>1.095</v>
      </c>
      <c r="CA124" s="4">
        <v>10.482417</v>
      </c>
      <c r="CB124" s="4">
        <v>22.119</v>
      </c>
      <c r="CC124" s="4">
        <f t="shared" si="20"/>
        <v>2.7694545713999998</v>
      </c>
      <c r="CE124" s="4">
        <f t="shared" si="21"/>
        <v>11226.026988737847</v>
      </c>
      <c r="CF124" s="4">
        <f t="shared" si="22"/>
        <v>4673.5849695401466</v>
      </c>
      <c r="CG124" s="4">
        <f t="shared" si="23"/>
        <v>14.274756304677</v>
      </c>
      <c r="CH124" s="4">
        <f t="shared" si="24"/>
        <v>1709.256031168514</v>
      </c>
    </row>
    <row r="125" spans="1:86">
      <c r="A125" s="2">
        <v>42440</v>
      </c>
      <c r="B125" s="32">
        <v>0.57167173611111111</v>
      </c>
      <c r="C125" s="4">
        <v>7.8860000000000001</v>
      </c>
      <c r="D125" s="4">
        <v>5.5877999999999997</v>
      </c>
      <c r="E125" s="4" t="s">
        <v>155</v>
      </c>
      <c r="F125" s="4">
        <v>55877.906779999998</v>
      </c>
      <c r="G125" s="4">
        <v>79.099999999999994</v>
      </c>
      <c r="H125" s="4">
        <v>42</v>
      </c>
      <c r="I125" s="4">
        <v>34216.5</v>
      </c>
      <c r="K125" s="4">
        <v>4</v>
      </c>
      <c r="L125" s="4">
        <v>2052</v>
      </c>
      <c r="M125" s="4">
        <v>0.84240000000000004</v>
      </c>
      <c r="N125" s="4">
        <v>6.6429999999999998</v>
      </c>
      <c r="O125" s="4">
        <v>4.7069000000000001</v>
      </c>
      <c r="P125" s="4">
        <v>66.599900000000005</v>
      </c>
      <c r="Q125" s="4">
        <v>35.392200000000003</v>
      </c>
      <c r="R125" s="4">
        <v>102</v>
      </c>
      <c r="S125" s="4">
        <v>53.915799999999997</v>
      </c>
      <c r="T125" s="4">
        <v>28.651700000000002</v>
      </c>
      <c r="U125" s="4">
        <v>82.6</v>
      </c>
      <c r="V125" s="4">
        <v>34216.5337</v>
      </c>
      <c r="Y125" s="4">
        <v>1728.52</v>
      </c>
      <c r="Z125" s="4">
        <v>0</v>
      </c>
      <c r="AA125" s="4">
        <v>3.3694000000000002</v>
      </c>
      <c r="AB125" s="4" t="s">
        <v>384</v>
      </c>
      <c r="AC125" s="4">
        <v>0</v>
      </c>
      <c r="AD125" s="4">
        <v>11.7</v>
      </c>
      <c r="AE125" s="4">
        <v>853</v>
      </c>
      <c r="AF125" s="4">
        <v>883</v>
      </c>
      <c r="AG125" s="4">
        <v>888</v>
      </c>
      <c r="AH125" s="4">
        <v>52.4</v>
      </c>
      <c r="AI125" s="4">
        <v>24.95</v>
      </c>
      <c r="AJ125" s="4">
        <v>0.56999999999999995</v>
      </c>
      <c r="AK125" s="4">
        <v>986</v>
      </c>
      <c r="AL125" s="4">
        <v>8</v>
      </c>
      <c r="AM125" s="4">
        <v>0</v>
      </c>
      <c r="AN125" s="4">
        <v>32</v>
      </c>
      <c r="AO125" s="4">
        <v>189</v>
      </c>
      <c r="AP125" s="4">
        <v>188</v>
      </c>
      <c r="AQ125" s="4">
        <v>3</v>
      </c>
      <c r="AR125" s="4">
        <v>195</v>
      </c>
      <c r="AS125" s="4" t="s">
        <v>155</v>
      </c>
      <c r="AT125" s="4">
        <v>2</v>
      </c>
      <c r="AU125" s="5">
        <v>0.77982638888888889</v>
      </c>
      <c r="AV125" s="4">
        <v>47.161532000000001</v>
      </c>
      <c r="AW125" s="4">
        <v>-88.491247000000001</v>
      </c>
      <c r="AX125" s="4">
        <v>317</v>
      </c>
      <c r="AY125" s="4">
        <v>39</v>
      </c>
      <c r="AZ125" s="4">
        <v>12</v>
      </c>
      <c r="BA125" s="4">
        <v>10</v>
      </c>
      <c r="BB125" s="4" t="s">
        <v>438</v>
      </c>
      <c r="BC125" s="4">
        <v>1.175325</v>
      </c>
      <c r="BD125" s="4">
        <v>1.3</v>
      </c>
      <c r="BE125" s="4">
        <v>2.2000000000000002</v>
      </c>
      <c r="BF125" s="4">
        <v>14.063000000000001</v>
      </c>
      <c r="BG125" s="4">
        <v>11.42</v>
      </c>
      <c r="BH125" s="4">
        <v>0.81</v>
      </c>
      <c r="BI125" s="4">
        <v>18.713999999999999</v>
      </c>
      <c r="BJ125" s="4">
        <v>1363.347</v>
      </c>
      <c r="BK125" s="4">
        <v>614.83199999999999</v>
      </c>
      <c r="BL125" s="4">
        <v>1.431</v>
      </c>
      <c r="BM125" s="4">
        <v>0.76100000000000001</v>
      </c>
      <c r="BN125" s="4">
        <v>2.1920000000000002</v>
      </c>
      <c r="BO125" s="4">
        <v>1.159</v>
      </c>
      <c r="BP125" s="4">
        <v>0.61599999999999999</v>
      </c>
      <c r="BQ125" s="4">
        <v>1.7749999999999999</v>
      </c>
      <c r="BR125" s="4">
        <v>232.20670000000001</v>
      </c>
      <c r="BU125" s="4">
        <v>70.382000000000005</v>
      </c>
      <c r="BW125" s="4">
        <v>502.803</v>
      </c>
      <c r="BX125" s="4">
        <v>0.41699000000000003</v>
      </c>
      <c r="BY125" s="4">
        <v>-5</v>
      </c>
      <c r="BZ125" s="4">
        <v>1.0941339999999999</v>
      </c>
      <c r="CA125" s="4">
        <v>10.190193000000001</v>
      </c>
      <c r="CB125" s="4">
        <v>22.101507000000002</v>
      </c>
      <c r="CC125" s="4">
        <f t="shared" si="20"/>
        <v>2.6922489906</v>
      </c>
      <c r="CE125" s="4">
        <f t="shared" si="21"/>
        <v>10377.898484810337</v>
      </c>
      <c r="CF125" s="4">
        <f t="shared" si="22"/>
        <v>4680.1467867042729</v>
      </c>
      <c r="CG125" s="4">
        <f t="shared" si="23"/>
        <v>13.511431653524999</v>
      </c>
      <c r="CH125" s="4">
        <f t="shared" si="24"/>
        <v>1767.5746234031458</v>
      </c>
    </row>
    <row r="126" spans="1:86">
      <c r="A126" s="2">
        <v>42440</v>
      </c>
      <c r="B126" s="32">
        <v>0.57168331018518515</v>
      </c>
      <c r="C126" s="4">
        <v>7.5129999999999999</v>
      </c>
      <c r="D126" s="4">
        <v>5.5082000000000004</v>
      </c>
      <c r="E126" s="4" t="s">
        <v>155</v>
      </c>
      <c r="F126" s="4">
        <v>55082.206839999999</v>
      </c>
      <c r="G126" s="4">
        <v>75.099999999999994</v>
      </c>
      <c r="H126" s="4">
        <v>34.1</v>
      </c>
      <c r="I126" s="4">
        <v>41026.6</v>
      </c>
      <c r="K126" s="4">
        <v>4.0199999999999996</v>
      </c>
      <c r="L126" s="4">
        <v>2052</v>
      </c>
      <c r="M126" s="4">
        <v>0.83909999999999996</v>
      </c>
      <c r="N126" s="4">
        <v>6.3037999999999998</v>
      </c>
      <c r="O126" s="4">
        <v>4.6218000000000004</v>
      </c>
      <c r="P126" s="4">
        <v>62.974899999999998</v>
      </c>
      <c r="Q126" s="4">
        <v>28.581600000000002</v>
      </c>
      <c r="R126" s="4">
        <v>91.6</v>
      </c>
      <c r="S126" s="4">
        <v>50.990900000000003</v>
      </c>
      <c r="T126" s="4">
        <v>23.142600000000002</v>
      </c>
      <c r="U126" s="4">
        <v>74.099999999999994</v>
      </c>
      <c r="V126" s="4">
        <v>41026.634299999998</v>
      </c>
      <c r="Y126" s="4">
        <v>1721.7629999999999</v>
      </c>
      <c r="Z126" s="4">
        <v>0</v>
      </c>
      <c r="AA126" s="4">
        <v>3.3704000000000001</v>
      </c>
      <c r="AB126" s="4" t="s">
        <v>384</v>
      </c>
      <c r="AC126" s="4">
        <v>0</v>
      </c>
      <c r="AD126" s="4">
        <v>11.6</v>
      </c>
      <c r="AE126" s="4">
        <v>853</v>
      </c>
      <c r="AF126" s="4">
        <v>883</v>
      </c>
      <c r="AG126" s="4">
        <v>888</v>
      </c>
      <c r="AH126" s="4">
        <v>52.6</v>
      </c>
      <c r="AI126" s="4">
        <v>25</v>
      </c>
      <c r="AJ126" s="4">
        <v>0.56999999999999995</v>
      </c>
      <c r="AK126" s="4">
        <v>987</v>
      </c>
      <c r="AL126" s="4">
        <v>8</v>
      </c>
      <c r="AM126" s="4">
        <v>0</v>
      </c>
      <c r="AN126" s="4">
        <v>32</v>
      </c>
      <c r="AO126" s="4">
        <v>189</v>
      </c>
      <c r="AP126" s="4">
        <v>188.4</v>
      </c>
      <c r="AQ126" s="4">
        <v>3</v>
      </c>
      <c r="AR126" s="4">
        <v>195</v>
      </c>
      <c r="AS126" s="4" t="s">
        <v>155</v>
      </c>
      <c r="AT126" s="4">
        <v>2</v>
      </c>
      <c r="AU126" s="5">
        <v>0.77983796296296293</v>
      </c>
      <c r="AV126" s="4">
        <v>47.161409999999997</v>
      </c>
      <c r="AW126" s="4">
        <v>-88.491113999999996</v>
      </c>
      <c r="AX126" s="4">
        <v>316.7</v>
      </c>
      <c r="AY126" s="4">
        <v>37.5</v>
      </c>
      <c r="AZ126" s="4">
        <v>12</v>
      </c>
      <c r="BA126" s="4">
        <v>10</v>
      </c>
      <c r="BB126" s="4" t="s">
        <v>438</v>
      </c>
      <c r="BC126" s="4">
        <v>1.1000000000000001</v>
      </c>
      <c r="BD126" s="4">
        <v>1.3983019999999999</v>
      </c>
      <c r="BE126" s="4">
        <v>2.2737259999999999</v>
      </c>
      <c r="BF126" s="4">
        <v>14.063000000000001</v>
      </c>
      <c r="BG126" s="4">
        <v>11.17</v>
      </c>
      <c r="BH126" s="4">
        <v>0.79</v>
      </c>
      <c r="BI126" s="4">
        <v>19.18</v>
      </c>
      <c r="BJ126" s="4">
        <v>1271.579</v>
      </c>
      <c r="BK126" s="4">
        <v>593.37300000000005</v>
      </c>
      <c r="BL126" s="4">
        <v>1.33</v>
      </c>
      <c r="BM126" s="4">
        <v>0.60399999999999998</v>
      </c>
      <c r="BN126" s="4">
        <v>1.9339999999999999</v>
      </c>
      <c r="BO126" s="4">
        <v>1.077</v>
      </c>
      <c r="BP126" s="4">
        <v>0.48899999999999999</v>
      </c>
      <c r="BQ126" s="4">
        <v>1.5660000000000001</v>
      </c>
      <c r="BR126" s="4">
        <v>273.65660000000003</v>
      </c>
      <c r="BU126" s="4">
        <v>68.906999999999996</v>
      </c>
      <c r="BW126" s="4">
        <v>494.33100000000002</v>
      </c>
      <c r="BX126" s="4">
        <v>0.39502999999999999</v>
      </c>
      <c r="BY126" s="4">
        <v>-5</v>
      </c>
      <c r="BZ126" s="4">
        <v>1.0934330000000001</v>
      </c>
      <c r="CA126" s="4">
        <v>9.6535460000000004</v>
      </c>
      <c r="CB126" s="4">
        <v>22.087347000000001</v>
      </c>
      <c r="CC126" s="4">
        <f t="shared" si="20"/>
        <v>2.5504668532000001</v>
      </c>
      <c r="CE126" s="4">
        <f t="shared" si="21"/>
        <v>9169.6090377430974</v>
      </c>
      <c r="CF126" s="4">
        <f t="shared" si="22"/>
        <v>4278.9307023415258</v>
      </c>
      <c r="CG126" s="4">
        <f t="shared" si="23"/>
        <v>11.292737417892001</v>
      </c>
      <c r="CH126" s="4">
        <f t="shared" si="24"/>
        <v>1973.3921624987895</v>
      </c>
    </row>
    <row r="127" spans="1:86">
      <c r="A127" s="2">
        <v>42440</v>
      </c>
      <c r="B127" s="32">
        <v>0.57169488425925929</v>
      </c>
      <c r="C127" s="4">
        <v>7.8449999999999998</v>
      </c>
      <c r="D127" s="4">
        <v>5.1148999999999996</v>
      </c>
      <c r="E127" s="4" t="s">
        <v>155</v>
      </c>
      <c r="F127" s="4">
        <v>51148.982085000003</v>
      </c>
      <c r="G127" s="4">
        <v>72.099999999999994</v>
      </c>
      <c r="H127" s="4">
        <v>33.9</v>
      </c>
      <c r="I127" s="4">
        <v>42657.8</v>
      </c>
      <c r="K127" s="4">
        <v>4.59</v>
      </c>
      <c r="L127" s="4">
        <v>2052</v>
      </c>
      <c r="M127" s="4">
        <v>0.8387</v>
      </c>
      <c r="N127" s="4">
        <v>6.5799000000000003</v>
      </c>
      <c r="O127" s="4">
        <v>4.29</v>
      </c>
      <c r="P127" s="4">
        <v>60.439799999999998</v>
      </c>
      <c r="Q127" s="4">
        <v>28.4328</v>
      </c>
      <c r="R127" s="4">
        <v>88.9</v>
      </c>
      <c r="S127" s="4">
        <v>48.926299999999998</v>
      </c>
      <c r="T127" s="4">
        <v>23.016500000000001</v>
      </c>
      <c r="U127" s="4">
        <v>71.900000000000006</v>
      </c>
      <c r="V127" s="4">
        <v>42657.805999999997</v>
      </c>
      <c r="Y127" s="4">
        <v>1721.0650000000001</v>
      </c>
      <c r="Z127" s="4">
        <v>0</v>
      </c>
      <c r="AA127" s="4">
        <v>3.85</v>
      </c>
      <c r="AB127" s="4" t="s">
        <v>384</v>
      </c>
      <c r="AC127" s="4">
        <v>0</v>
      </c>
      <c r="AD127" s="4">
        <v>11.7</v>
      </c>
      <c r="AE127" s="4">
        <v>853</v>
      </c>
      <c r="AF127" s="4">
        <v>881</v>
      </c>
      <c r="AG127" s="4">
        <v>888</v>
      </c>
      <c r="AH127" s="4">
        <v>52.4</v>
      </c>
      <c r="AI127" s="4">
        <v>24.93</v>
      </c>
      <c r="AJ127" s="4">
        <v>0.56999999999999995</v>
      </c>
      <c r="AK127" s="4">
        <v>987</v>
      </c>
      <c r="AL127" s="4">
        <v>8</v>
      </c>
      <c r="AM127" s="4">
        <v>0</v>
      </c>
      <c r="AN127" s="4">
        <v>32</v>
      </c>
      <c r="AO127" s="4">
        <v>189</v>
      </c>
      <c r="AP127" s="4">
        <v>189</v>
      </c>
      <c r="AQ127" s="4">
        <v>3.1</v>
      </c>
      <c r="AR127" s="4">
        <v>195</v>
      </c>
      <c r="AS127" s="4" t="s">
        <v>155</v>
      </c>
      <c r="AT127" s="4">
        <v>2</v>
      </c>
      <c r="AU127" s="5">
        <v>0.77984953703703708</v>
      </c>
      <c r="AV127" s="4">
        <v>47.161298000000002</v>
      </c>
      <c r="AW127" s="4">
        <v>-88.490958000000006</v>
      </c>
      <c r="AX127" s="4">
        <v>316.5</v>
      </c>
      <c r="AY127" s="4">
        <v>37.700000000000003</v>
      </c>
      <c r="AZ127" s="4">
        <v>12</v>
      </c>
      <c r="BA127" s="4">
        <v>10</v>
      </c>
      <c r="BB127" s="4" t="s">
        <v>438</v>
      </c>
      <c r="BC127" s="4">
        <v>1.1489510000000001</v>
      </c>
      <c r="BD127" s="4">
        <v>1.7979019999999999</v>
      </c>
      <c r="BE127" s="4">
        <v>2.5979019999999999</v>
      </c>
      <c r="BF127" s="4">
        <v>14.063000000000001</v>
      </c>
      <c r="BG127" s="4">
        <v>11.14</v>
      </c>
      <c r="BH127" s="4">
        <v>0.79</v>
      </c>
      <c r="BI127" s="4">
        <v>19.228000000000002</v>
      </c>
      <c r="BJ127" s="4">
        <v>1317.836</v>
      </c>
      <c r="BK127" s="4">
        <v>546.86</v>
      </c>
      <c r="BL127" s="4">
        <v>1.268</v>
      </c>
      <c r="BM127" s="4">
        <v>0.59599999999999997</v>
      </c>
      <c r="BN127" s="4">
        <v>1.8640000000000001</v>
      </c>
      <c r="BO127" s="4">
        <v>1.026</v>
      </c>
      <c r="BP127" s="4">
        <v>0.48299999999999998</v>
      </c>
      <c r="BQ127" s="4">
        <v>1.5089999999999999</v>
      </c>
      <c r="BR127" s="4">
        <v>282.51220000000001</v>
      </c>
      <c r="BU127" s="4">
        <v>68.388999999999996</v>
      </c>
      <c r="BW127" s="4">
        <v>560.65599999999995</v>
      </c>
      <c r="BX127" s="4">
        <v>0.36738199999999999</v>
      </c>
      <c r="BY127" s="4">
        <v>-5</v>
      </c>
      <c r="BZ127" s="4">
        <v>1.0931340000000001</v>
      </c>
      <c r="CA127" s="4">
        <v>8.9778979999999997</v>
      </c>
      <c r="CB127" s="4">
        <v>22.081306999999999</v>
      </c>
      <c r="CC127" s="4">
        <f t="shared" si="20"/>
        <v>2.3719606515999998</v>
      </c>
      <c r="CE127" s="4">
        <f t="shared" si="21"/>
        <v>8838.0536999798169</v>
      </c>
      <c r="CF127" s="4">
        <f t="shared" si="22"/>
        <v>3667.5110153091596</v>
      </c>
      <c r="CG127" s="4">
        <f t="shared" si="23"/>
        <v>10.120093117253999</v>
      </c>
      <c r="CH127" s="4">
        <f t="shared" si="24"/>
        <v>1894.6651893706332</v>
      </c>
    </row>
    <row r="128" spans="1:86">
      <c r="A128" s="2">
        <v>42440</v>
      </c>
      <c r="B128" s="32">
        <v>0.57170645833333333</v>
      </c>
      <c r="C128" s="4">
        <v>8.1</v>
      </c>
      <c r="D128" s="4">
        <v>5.2591000000000001</v>
      </c>
      <c r="E128" s="4" t="s">
        <v>155</v>
      </c>
      <c r="F128" s="4">
        <v>52591.117851000003</v>
      </c>
      <c r="G128" s="4">
        <v>73.400000000000006</v>
      </c>
      <c r="H128" s="4">
        <v>33.799999999999997</v>
      </c>
      <c r="I128" s="4">
        <v>37666.1</v>
      </c>
      <c r="K128" s="4">
        <v>5</v>
      </c>
      <c r="L128" s="4">
        <v>2052</v>
      </c>
      <c r="M128" s="4">
        <v>0.84040000000000004</v>
      </c>
      <c r="N128" s="4">
        <v>6.8068999999999997</v>
      </c>
      <c r="O128" s="4">
        <v>4.4196999999999997</v>
      </c>
      <c r="P128" s="4">
        <v>61.646799999999999</v>
      </c>
      <c r="Q128" s="4">
        <v>28.405200000000001</v>
      </c>
      <c r="R128" s="4">
        <v>90.1</v>
      </c>
      <c r="S128" s="4">
        <v>49.915500000000002</v>
      </c>
      <c r="T128" s="4">
        <v>22.9998</v>
      </c>
      <c r="U128" s="4">
        <v>72.900000000000006</v>
      </c>
      <c r="V128" s="4">
        <v>37666.127099999998</v>
      </c>
      <c r="Y128" s="4">
        <v>1724.4839999999999</v>
      </c>
      <c r="Z128" s="4">
        <v>0</v>
      </c>
      <c r="AA128" s="4">
        <v>4.202</v>
      </c>
      <c r="AB128" s="4" t="s">
        <v>384</v>
      </c>
      <c r="AC128" s="4">
        <v>0</v>
      </c>
      <c r="AD128" s="4">
        <v>11.6</v>
      </c>
      <c r="AE128" s="4">
        <v>853</v>
      </c>
      <c r="AF128" s="4">
        <v>881</v>
      </c>
      <c r="AG128" s="4">
        <v>888</v>
      </c>
      <c r="AH128" s="4">
        <v>52.6</v>
      </c>
      <c r="AI128" s="4">
        <v>25</v>
      </c>
      <c r="AJ128" s="4">
        <v>0.56999999999999995</v>
      </c>
      <c r="AK128" s="4">
        <v>987</v>
      </c>
      <c r="AL128" s="4">
        <v>8</v>
      </c>
      <c r="AM128" s="4">
        <v>0</v>
      </c>
      <c r="AN128" s="4">
        <v>32</v>
      </c>
      <c r="AO128" s="4">
        <v>189</v>
      </c>
      <c r="AP128" s="4">
        <v>189</v>
      </c>
      <c r="AQ128" s="4">
        <v>3</v>
      </c>
      <c r="AR128" s="4">
        <v>195</v>
      </c>
      <c r="AS128" s="4" t="s">
        <v>155</v>
      </c>
      <c r="AT128" s="4">
        <v>2</v>
      </c>
      <c r="AU128" s="5">
        <v>0.77986111111111101</v>
      </c>
      <c r="AV128" s="4">
        <v>47.161181999999997</v>
      </c>
      <c r="AW128" s="4">
        <v>-88.490824000000003</v>
      </c>
      <c r="AX128" s="4">
        <v>315.89999999999998</v>
      </c>
      <c r="AY128" s="4">
        <v>37.200000000000003</v>
      </c>
      <c r="AZ128" s="4">
        <v>12</v>
      </c>
      <c r="BA128" s="4">
        <v>10</v>
      </c>
      <c r="BB128" s="4" t="s">
        <v>438</v>
      </c>
      <c r="BC128" s="4">
        <v>1.3</v>
      </c>
      <c r="BD128" s="4">
        <v>2.1</v>
      </c>
      <c r="BE128" s="4">
        <v>2.9</v>
      </c>
      <c r="BF128" s="4">
        <v>14.063000000000001</v>
      </c>
      <c r="BG128" s="4">
        <v>11.27</v>
      </c>
      <c r="BH128" s="4">
        <v>0.8</v>
      </c>
      <c r="BI128" s="4">
        <v>18.992000000000001</v>
      </c>
      <c r="BJ128" s="4">
        <v>1376.287</v>
      </c>
      <c r="BK128" s="4">
        <v>568.76</v>
      </c>
      <c r="BL128" s="4">
        <v>1.3049999999999999</v>
      </c>
      <c r="BM128" s="4">
        <v>0.60099999999999998</v>
      </c>
      <c r="BN128" s="4">
        <v>1.907</v>
      </c>
      <c r="BO128" s="4">
        <v>1.0569999999999999</v>
      </c>
      <c r="BP128" s="4">
        <v>0.48699999999999999</v>
      </c>
      <c r="BQ128" s="4">
        <v>1.544</v>
      </c>
      <c r="BR128" s="4">
        <v>251.8287</v>
      </c>
      <c r="BU128" s="4">
        <v>69.177000000000007</v>
      </c>
      <c r="BW128" s="4">
        <v>617.74300000000005</v>
      </c>
      <c r="BX128" s="4">
        <v>0.389349</v>
      </c>
      <c r="BY128" s="4">
        <v>-5</v>
      </c>
      <c r="BZ128" s="4">
        <v>1.0920000000000001</v>
      </c>
      <c r="CA128" s="4">
        <v>9.5147080000000006</v>
      </c>
      <c r="CB128" s="4">
        <v>22.058399999999999</v>
      </c>
      <c r="CC128" s="4">
        <f t="shared" si="20"/>
        <v>2.5137858536</v>
      </c>
      <c r="CE128" s="4">
        <f t="shared" si="21"/>
        <v>9781.941790109413</v>
      </c>
      <c r="CF128" s="4">
        <f t="shared" si="22"/>
        <v>4042.4542355937601</v>
      </c>
      <c r="CG128" s="4">
        <f t="shared" si="23"/>
        <v>10.973959736544002</v>
      </c>
      <c r="CH128" s="4">
        <f t="shared" si="24"/>
        <v>1789.8691802501412</v>
      </c>
    </row>
    <row r="129" spans="1:86">
      <c r="A129" s="2">
        <v>42440</v>
      </c>
      <c r="B129" s="32">
        <v>0.57171803240740737</v>
      </c>
      <c r="C129" s="4">
        <v>7.968</v>
      </c>
      <c r="D129" s="4">
        <v>5.4374000000000002</v>
      </c>
      <c r="E129" s="4" t="s">
        <v>155</v>
      </c>
      <c r="F129" s="4">
        <v>54373.788121999998</v>
      </c>
      <c r="G129" s="4">
        <v>73.8</v>
      </c>
      <c r="H129" s="4">
        <v>33.700000000000003</v>
      </c>
      <c r="I129" s="4">
        <v>36824.1</v>
      </c>
      <c r="K129" s="4">
        <v>4.62</v>
      </c>
      <c r="L129" s="4">
        <v>2052</v>
      </c>
      <c r="M129" s="4">
        <v>0.84050000000000002</v>
      </c>
      <c r="N129" s="4">
        <v>6.6973000000000003</v>
      </c>
      <c r="O129" s="4">
        <v>4.5702999999999996</v>
      </c>
      <c r="P129" s="4">
        <v>62.031999999999996</v>
      </c>
      <c r="Q129" s="4">
        <v>28.2957</v>
      </c>
      <c r="R129" s="4">
        <v>90.3</v>
      </c>
      <c r="S129" s="4">
        <v>50.2151</v>
      </c>
      <c r="T129" s="4">
        <v>22.9055</v>
      </c>
      <c r="U129" s="4">
        <v>73.099999999999994</v>
      </c>
      <c r="V129" s="4">
        <v>36824.120699999999</v>
      </c>
      <c r="Y129" s="4">
        <v>1724.7940000000001</v>
      </c>
      <c r="Z129" s="4">
        <v>0</v>
      </c>
      <c r="AA129" s="4">
        <v>3.8801000000000001</v>
      </c>
      <c r="AB129" s="4" t="s">
        <v>384</v>
      </c>
      <c r="AC129" s="4">
        <v>0</v>
      </c>
      <c r="AD129" s="4">
        <v>11.6</v>
      </c>
      <c r="AE129" s="4">
        <v>854</v>
      </c>
      <c r="AF129" s="4">
        <v>882</v>
      </c>
      <c r="AG129" s="4">
        <v>888</v>
      </c>
      <c r="AH129" s="4">
        <v>52.4</v>
      </c>
      <c r="AI129" s="4">
        <v>24.93</v>
      </c>
      <c r="AJ129" s="4">
        <v>0.56999999999999995</v>
      </c>
      <c r="AK129" s="4">
        <v>987</v>
      </c>
      <c r="AL129" s="4">
        <v>8</v>
      </c>
      <c r="AM129" s="4">
        <v>0</v>
      </c>
      <c r="AN129" s="4">
        <v>32</v>
      </c>
      <c r="AO129" s="4">
        <v>189.4</v>
      </c>
      <c r="AP129" s="4">
        <v>189</v>
      </c>
      <c r="AQ129" s="4">
        <v>3</v>
      </c>
      <c r="AR129" s="4">
        <v>195</v>
      </c>
      <c r="AS129" s="4" t="s">
        <v>155</v>
      </c>
      <c r="AT129" s="4">
        <v>2</v>
      </c>
      <c r="AU129" s="5">
        <v>0.77987268518518515</v>
      </c>
      <c r="AV129" s="4">
        <v>47.161065000000001</v>
      </c>
      <c r="AW129" s="4">
        <v>-88.490691999999996</v>
      </c>
      <c r="AX129" s="4">
        <v>315.5</v>
      </c>
      <c r="AY129" s="4">
        <v>36.9</v>
      </c>
      <c r="AZ129" s="4">
        <v>12</v>
      </c>
      <c r="BA129" s="4">
        <v>10</v>
      </c>
      <c r="BB129" s="4" t="s">
        <v>438</v>
      </c>
      <c r="BC129" s="4">
        <v>1.3</v>
      </c>
      <c r="BD129" s="4">
        <v>2.1</v>
      </c>
      <c r="BE129" s="4">
        <v>2.9</v>
      </c>
      <c r="BF129" s="4">
        <v>14.063000000000001</v>
      </c>
      <c r="BG129" s="4">
        <v>11.28</v>
      </c>
      <c r="BH129" s="4">
        <v>0.8</v>
      </c>
      <c r="BI129" s="4">
        <v>18.971</v>
      </c>
      <c r="BJ129" s="4">
        <v>1358.039</v>
      </c>
      <c r="BK129" s="4">
        <v>589.84799999999996</v>
      </c>
      <c r="BL129" s="4">
        <v>1.3169999999999999</v>
      </c>
      <c r="BM129" s="4">
        <v>0.60099999999999998</v>
      </c>
      <c r="BN129" s="4">
        <v>1.9179999999999999</v>
      </c>
      <c r="BO129" s="4">
        <v>1.0660000000000001</v>
      </c>
      <c r="BP129" s="4">
        <v>0.48599999999999999</v>
      </c>
      <c r="BQ129" s="4">
        <v>1.5529999999999999</v>
      </c>
      <c r="BR129" s="4">
        <v>246.91229999999999</v>
      </c>
      <c r="BU129" s="4">
        <v>69.39</v>
      </c>
      <c r="BW129" s="4">
        <v>572.077</v>
      </c>
      <c r="BX129" s="4">
        <v>0.41648600000000002</v>
      </c>
      <c r="BY129" s="4">
        <v>-5</v>
      </c>
      <c r="BZ129" s="4">
        <v>1.093297</v>
      </c>
      <c r="CA129" s="4">
        <v>10.177889</v>
      </c>
      <c r="CB129" s="4">
        <v>22.084605</v>
      </c>
      <c r="CC129" s="4">
        <f t="shared" si="20"/>
        <v>2.6889982738000002</v>
      </c>
      <c r="CE129" s="4">
        <f t="shared" si="21"/>
        <v>10325.011739154237</v>
      </c>
      <c r="CF129" s="4">
        <f t="shared" si="22"/>
        <v>4484.5453807413842</v>
      </c>
      <c r="CG129" s="4">
        <f t="shared" si="23"/>
        <v>11.807277427899001</v>
      </c>
      <c r="CH129" s="4">
        <f t="shared" si="24"/>
        <v>1877.2453486546208</v>
      </c>
    </row>
    <row r="130" spans="1:86">
      <c r="A130" s="2">
        <v>42440</v>
      </c>
      <c r="B130" s="32">
        <v>0.57172960648148152</v>
      </c>
      <c r="C130" s="4">
        <v>8.1869999999999994</v>
      </c>
      <c r="D130" s="4">
        <v>5.5152999999999999</v>
      </c>
      <c r="E130" s="4" t="s">
        <v>155</v>
      </c>
      <c r="F130" s="4">
        <v>55153.383838000002</v>
      </c>
      <c r="G130" s="4">
        <v>73.099999999999994</v>
      </c>
      <c r="H130" s="4">
        <v>32.5</v>
      </c>
      <c r="I130" s="4">
        <v>35885</v>
      </c>
      <c r="K130" s="4">
        <v>4.4000000000000004</v>
      </c>
      <c r="L130" s="4">
        <v>2052</v>
      </c>
      <c r="M130" s="4">
        <v>0.83909999999999996</v>
      </c>
      <c r="N130" s="4">
        <v>6.8696999999999999</v>
      </c>
      <c r="O130" s="4">
        <v>4.6276999999999999</v>
      </c>
      <c r="P130" s="4">
        <v>61.345799999999997</v>
      </c>
      <c r="Q130" s="4">
        <v>27.269200000000001</v>
      </c>
      <c r="R130" s="4">
        <v>88.6</v>
      </c>
      <c r="S130" s="4">
        <v>49.713099999999997</v>
      </c>
      <c r="T130" s="4">
        <v>22.098299999999998</v>
      </c>
      <c r="U130" s="4">
        <v>71.8</v>
      </c>
      <c r="V130" s="4">
        <v>35885.018400000001</v>
      </c>
      <c r="Y130" s="4">
        <v>1721.7349999999999</v>
      </c>
      <c r="Z130" s="4">
        <v>0</v>
      </c>
      <c r="AA130" s="4">
        <v>3.6918000000000002</v>
      </c>
      <c r="AB130" s="4" t="s">
        <v>384</v>
      </c>
      <c r="AC130" s="4">
        <v>0</v>
      </c>
      <c r="AD130" s="4">
        <v>11.7</v>
      </c>
      <c r="AE130" s="4">
        <v>853</v>
      </c>
      <c r="AF130" s="4">
        <v>881</v>
      </c>
      <c r="AG130" s="4">
        <v>889</v>
      </c>
      <c r="AH130" s="4">
        <v>53</v>
      </c>
      <c r="AI130" s="4">
        <v>25.21</v>
      </c>
      <c r="AJ130" s="4">
        <v>0.57999999999999996</v>
      </c>
      <c r="AK130" s="4">
        <v>987</v>
      </c>
      <c r="AL130" s="4">
        <v>8</v>
      </c>
      <c r="AM130" s="4">
        <v>0</v>
      </c>
      <c r="AN130" s="4">
        <v>32</v>
      </c>
      <c r="AO130" s="4">
        <v>190</v>
      </c>
      <c r="AP130" s="4">
        <v>189</v>
      </c>
      <c r="AQ130" s="4">
        <v>3.2</v>
      </c>
      <c r="AR130" s="4">
        <v>195</v>
      </c>
      <c r="AS130" s="4" t="s">
        <v>155</v>
      </c>
      <c r="AT130" s="4">
        <v>2</v>
      </c>
      <c r="AU130" s="5">
        <v>0.7798842592592593</v>
      </c>
      <c r="AV130" s="4">
        <v>47.160941000000001</v>
      </c>
      <c r="AW130" s="4">
        <v>-88.490596999999994</v>
      </c>
      <c r="AX130" s="4">
        <v>315.3</v>
      </c>
      <c r="AY130" s="4">
        <v>35.4</v>
      </c>
      <c r="AZ130" s="4">
        <v>12</v>
      </c>
      <c r="BA130" s="4">
        <v>10</v>
      </c>
      <c r="BB130" s="4" t="s">
        <v>438</v>
      </c>
      <c r="BC130" s="4">
        <v>1.2516480000000001</v>
      </c>
      <c r="BD130" s="4">
        <v>2.0758239999999999</v>
      </c>
      <c r="BE130" s="4">
        <v>2.730769</v>
      </c>
      <c r="BF130" s="4">
        <v>14.063000000000001</v>
      </c>
      <c r="BG130" s="4">
        <v>11.16</v>
      </c>
      <c r="BH130" s="4">
        <v>0.79</v>
      </c>
      <c r="BI130" s="4">
        <v>19.181999999999999</v>
      </c>
      <c r="BJ130" s="4">
        <v>1380.422</v>
      </c>
      <c r="BK130" s="4">
        <v>591.85500000000002</v>
      </c>
      <c r="BL130" s="4">
        <v>1.2909999999999999</v>
      </c>
      <c r="BM130" s="4">
        <v>0.57399999999999995</v>
      </c>
      <c r="BN130" s="4">
        <v>1.865</v>
      </c>
      <c r="BO130" s="4">
        <v>1.046</v>
      </c>
      <c r="BP130" s="4">
        <v>0.46500000000000002</v>
      </c>
      <c r="BQ130" s="4">
        <v>1.5109999999999999</v>
      </c>
      <c r="BR130" s="4">
        <v>238.44409999999999</v>
      </c>
      <c r="BU130" s="4">
        <v>68.641999999999996</v>
      </c>
      <c r="BW130" s="4">
        <v>539.40800000000002</v>
      </c>
      <c r="BX130" s="4">
        <v>0.44708199999999998</v>
      </c>
      <c r="BY130" s="4">
        <v>-5</v>
      </c>
      <c r="BZ130" s="4">
        <v>1.0941339999999999</v>
      </c>
      <c r="CA130" s="4">
        <v>10.925566</v>
      </c>
      <c r="CB130" s="4">
        <v>22.101507000000002</v>
      </c>
      <c r="CC130" s="4">
        <f t="shared" si="20"/>
        <v>2.8865345371999998</v>
      </c>
      <c r="CE130" s="4">
        <f t="shared" si="21"/>
        <v>11266.173076632444</v>
      </c>
      <c r="CF130" s="4">
        <f t="shared" si="22"/>
        <v>4830.3640961027104</v>
      </c>
      <c r="CG130" s="4">
        <f t="shared" si="23"/>
        <v>12.331872078821998</v>
      </c>
      <c r="CH130" s="4">
        <f t="shared" si="24"/>
        <v>1946.0371536398682</v>
      </c>
    </row>
    <row r="131" spans="1:86">
      <c r="A131" s="2">
        <v>42440</v>
      </c>
      <c r="B131" s="32">
        <v>0.57174118055555556</v>
      </c>
      <c r="C131" s="4">
        <v>8.1210000000000004</v>
      </c>
      <c r="D131" s="4">
        <v>5.6062000000000003</v>
      </c>
      <c r="E131" s="4" t="s">
        <v>155</v>
      </c>
      <c r="F131" s="4">
        <v>56062.324184999998</v>
      </c>
      <c r="G131" s="4">
        <v>69.7</v>
      </c>
      <c r="H131" s="4">
        <v>32.5</v>
      </c>
      <c r="I131" s="4">
        <v>33350.6</v>
      </c>
      <c r="K131" s="4">
        <v>4.34</v>
      </c>
      <c r="L131" s="4">
        <v>2052</v>
      </c>
      <c r="M131" s="4">
        <v>0.84130000000000005</v>
      </c>
      <c r="N131" s="4">
        <v>6.8316999999999997</v>
      </c>
      <c r="O131" s="4">
        <v>4.7164000000000001</v>
      </c>
      <c r="P131" s="4">
        <v>58.667299999999997</v>
      </c>
      <c r="Q131" s="4">
        <v>27.3721</v>
      </c>
      <c r="R131" s="4">
        <v>86</v>
      </c>
      <c r="S131" s="4">
        <v>47.543100000000003</v>
      </c>
      <c r="T131" s="4">
        <v>22.181999999999999</v>
      </c>
      <c r="U131" s="4">
        <v>69.7</v>
      </c>
      <c r="V131" s="4">
        <v>33350.603799999997</v>
      </c>
      <c r="Y131" s="4">
        <v>1726.3</v>
      </c>
      <c r="Z131" s="4">
        <v>0</v>
      </c>
      <c r="AA131" s="4">
        <v>3.6505999999999998</v>
      </c>
      <c r="AB131" s="4" t="s">
        <v>384</v>
      </c>
      <c r="AC131" s="4">
        <v>0</v>
      </c>
      <c r="AD131" s="4">
        <v>11.6</v>
      </c>
      <c r="AE131" s="4">
        <v>853</v>
      </c>
      <c r="AF131" s="4">
        <v>881</v>
      </c>
      <c r="AG131" s="4">
        <v>888</v>
      </c>
      <c r="AH131" s="4">
        <v>53</v>
      </c>
      <c r="AI131" s="4">
        <v>25.22</v>
      </c>
      <c r="AJ131" s="4">
        <v>0.57999999999999996</v>
      </c>
      <c r="AK131" s="4">
        <v>986</v>
      </c>
      <c r="AL131" s="4">
        <v>8</v>
      </c>
      <c r="AM131" s="4">
        <v>0</v>
      </c>
      <c r="AN131" s="4">
        <v>32</v>
      </c>
      <c r="AO131" s="4">
        <v>190</v>
      </c>
      <c r="AP131" s="4">
        <v>189</v>
      </c>
      <c r="AQ131" s="4">
        <v>3.3</v>
      </c>
      <c r="AR131" s="4">
        <v>195</v>
      </c>
      <c r="AS131" s="4" t="s">
        <v>155</v>
      </c>
      <c r="AT131" s="4">
        <v>2</v>
      </c>
      <c r="AU131" s="5">
        <v>0.77989583333333334</v>
      </c>
      <c r="AV131" s="4">
        <v>47.160809</v>
      </c>
      <c r="AW131" s="4">
        <v>-88.490543000000002</v>
      </c>
      <c r="AX131" s="4">
        <v>315.10000000000002</v>
      </c>
      <c r="AY131" s="4">
        <v>33.6</v>
      </c>
      <c r="AZ131" s="4">
        <v>12</v>
      </c>
      <c r="BA131" s="4">
        <v>10</v>
      </c>
      <c r="BB131" s="4" t="s">
        <v>438</v>
      </c>
      <c r="BC131" s="4">
        <v>1.0759240000000001</v>
      </c>
      <c r="BD131" s="4">
        <v>1.927772</v>
      </c>
      <c r="BE131" s="4">
        <v>2.1518480000000002</v>
      </c>
      <c r="BF131" s="4">
        <v>14.063000000000001</v>
      </c>
      <c r="BG131" s="4">
        <v>11.33</v>
      </c>
      <c r="BH131" s="4">
        <v>0.81</v>
      </c>
      <c r="BI131" s="4">
        <v>18.867000000000001</v>
      </c>
      <c r="BJ131" s="4">
        <v>1391.539</v>
      </c>
      <c r="BK131" s="4">
        <v>611.43700000000001</v>
      </c>
      <c r="BL131" s="4">
        <v>1.2509999999999999</v>
      </c>
      <c r="BM131" s="4">
        <v>0.58399999999999996</v>
      </c>
      <c r="BN131" s="4">
        <v>1.835</v>
      </c>
      <c r="BO131" s="4">
        <v>1.014</v>
      </c>
      <c r="BP131" s="4">
        <v>0.47299999999999998</v>
      </c>
      <c r="BQ131" s="4">
        <v>1.4870000000000001</v>
      </c>
      <c r="BR131" s="4">
        <v>224.6283</v>
      </c>
      <c r="BU131" s="4">
        <v>69.763999999999996</v>
      </c>
      <c r="BW131" s="4">
        <v>540.65800000000002</v>
      </c>
      <c r="BX131" s="4">
        <v>0.414072</v>
      </c>
      <c r="BY131" s="4">
        <v>-5</v>
      </c>
      <c r="BZ131" s="4">
        <v>1.093866</v>
      </c>
      <c r="CA131" s="4">
        <v>10.118884</v>
      </c>
      <c r="CB131" s="4">
        <v>22.096093</v>
      </c>
      <c r="CC131" s="4">
        <f t="shared" si="20"/>
        <v>2.6734091527999997</v>
      </c>
      <c r="CE131" s="4">
        <f t="shared" si="21"/>
        <v>10518.373826689571</v>
      </c>
      <c r="CF131" s="4">
        <f t="shared" si="22"/>
        <v>4621.733877002076</v>
      </c>
      <c r="CG131" s="4">
        <f t="shared" si="23"/>
        <v>11.239945039476</v>
      </c>
      <c r="CH131" s="4">
        <f t="shared" si="24"/>
        <v>1697.9218199804484</v>
      </c>
    </row>
    <row r="132" spans="1:86">
      <c r="A132" s="2">
        <v>42440</v>
      </c>
      <c r="B132" s="32">
        <v>0.5717527546296296</v>
      </c>
      <c r="C132" s="4">
        <v>7.3860000000000001</v>
      </c>
      <c r="D132" s="4">
        <v>5.9481000000000002</v>
      </c>
      <c r="E132" s="4" t="s">
        <v>155</v>
      </c>
      <c r="F132" s="4">
        <v>59480.915663</v>
      </c>
      <c r="G132" s="4">
        <v>67.900000000000006</v>
      </c>
      <c r="H132" s="4">
        <v>32.700000000000003</v>
      </c>
      <c r="I132" s="4">
        <v>35190.6</v>
      </c>
      <c r="K132" s="4">
        <v>4.08</v>
      </c>
      <c r="L132" s="4">
        <v>2052</v>
      </c>
      <c r="M132" s="4">
        <v>0.8417</v>
      </c>
      <c r="N132" s="4">
        <v>6.2171000000000003</v>
      </c>
      <c r="O132" s="4">
        <v>5.0064000000000002</v>
      </c>
      <c r="P132" s="4">
        <v>57.174900000000001</v>
      </c>
      <c r="Q132" s="4">
        <v>27.523299999999999</v>
      </c>
      <c r="R132" s="4">
        <v>84.7</v>
      </c>
      <c r="S132" s="4">
        <v>46.331099999999999</v>
      </c>
      <c r="T132" s="4">
        <v>22.3032</v>
      </c>
      <c r="U132" s="4">
        <v>68.599999999999994</v>
      </c>
      <c r="V132" s="4">
        <v>35190.558400000002</v>
      </c>
      <c r="Y132" s="4">
        <v>1727.1469999999999</v>
      </c>
      <c r="Z132" s="4">
        <v>0</v>
      </c>
      <c r="AA132" s="4">
        <v>3.4340000000000002</v>
      </c>
      <c r="AB132" s="4" t="s">
        <v>384</v>
      </c>
      <c r="AC132" s="4">
        <v>0</v>
      </c>
      <c r="AD132" s="4">
        <v>11.7</v>
      </c>
      <c r="AE132" s="4">
        <v>853</v>
      </c>
      <c r="AF132" s="4">
        <v>882</v>
      </c>
      <c r="AG132" s="4">
        <v>888</v>
      </c>
      <c r="AH132" s="4">
        <v>53</v>
      </c>
      <c r="AI132" s="4">
        <v>25.2</v>
      </c>
      <c r="AJ132" s="4">
        <v>0.57999999999999996</v>
      </c>
      <c r="AK132" s="4">
        <v>987</v>
      </c>
      <c r="AL132" s="4">
        <v>8</v>
      </c>
      <c r="AM132" s="4">
        <v>0</v>
      </c>
      <c r="AN132" s="4">
        <v>32</v>
      </c>
      <c r="AO132" s="4">
        <v>190</v>
      </c>
      <c r="AP132" s="4">
        <v>189</v>
      </c>
      <c r="AQ132" s="4">
        <v>3.2</v>
      </c>
      <c r="AR132" s="4">
        <v>195</v>
      </c>
      <c r="AS132" s="4" t="s">
        <v>155</v>
      </c>
      <c r="AT132" s="4">
        <v>2</v>
      </c>
      <c r="AU132" s="5">
        <v>0.77990740740740738</v>
      </c>
      <c r="AV132" s="4">
        <v>47.160671999999998</v>
      </c>
      <c r="AW132" s="4">
        <v>-88.490514000000005</v>
      </c>
      <c r="AX132" s="4">
        <v>315.10000000000002</v>
      </c>
      <c r="AY132" s="4">
        <v>33.5</v>
      </c>
      <c r="AZ132" s="4">
        <v>12</v>
      </c>
      <c r="BA132" s="4">
        <v>10</v>
      </c>
      <c r="BB132" s="4" t="s">
        <v>438</v>
      </c>
      <c r="BC132" s="4">
        <v>1.0242420000000001</v>
      </c>
      <c r="BD132" s="4">
        <v>1.530303</v>
      </c>
      <c r="BE132" s="4">
        <v>2.0242420000000001</v>
      </c>
      <c r="BF132" s="4">
        <v>14.063000000000001</v>
      </c>
      <c r="BG132" s="4">
        <v>11.36</v>
      </c>
      <c r="BH132" s="4">
        <v>0.81</v>
      </c>
      <c r="BI132" s="4">
        <v>18.809000000000001</v>
      </c>
      <c r="BJ132" s="4">
        <v>1278.452</v>
      </c>
      <c r="BK132" s="4">
        <v>655.24099999999999</v>
      </c>
      <c r="BL132" s="4">
        <v>1.2310000000000001</v>
      </c>
      <c r="BM132" s="4">
        <v>0.59299999999999997</v>
      </c>
      <c r="BN132" s="4">
        <v>1.8240000000000001</v>
      </c>
      <c r="BO132" s="4">
        <v>0.998</v>
      </c>
      <c r="BP132" s="4">
        <v>0.48</v>
      </c>
      <c r="BQ132" s="4">
        <v>1.478</v>
      </c>
      <c r="BR132" s="4">
        <v>239.2859</v>
      </c>
      <c r="BU132" s="4">
        <v>70.465000000000003</v>
      </c>
      <c r="BW132" s="4">
        <v>513.44000000000005</v>
      </c>
      <c r="BX132" s="4">
        <v>0.41366000000000003</v>
      </c>
      <c r="BY132" s="4">
        <v>-5</v>
      </c>
      <c r="BZ132" s="4">
        <v>1.0954330000000001</v>
      </c>
      <c r="CA132" s="4">
        <v>10.108815999999999</v>
      </c>
      <c r="CB132" s="4">
        <v>22.127746999999999</v>
      </c>
      <c r="CC132" s="4">
        <f t="shared" si="20"/>
        <v>2.6707491871999998</v>
      </c>
      <c r="CE132" s="4">
        <f t="shared" si="21"/>
        <v>9653.9561165255036</v>
      </c>
      <c r="CF132" s="4">
        <f t="shared" si="22"/>
        <v>4947.911896378032</v>
      </c>
      <c r="CG132" s="4">
        <f t="shared" si="23"/>
        <v>11.160800045855998</v>
      </c>
      <c r="CH132" s="4">
        <f t="shared" si="24"/>
        <v>1806.9161594673167</v>
      </c>
    </row>
    <row r="133" spans="1:86">
      <c r="A133" s="2">
        <v>42440</v>
      </c>
      <c r="B133" s="32">
        <v>0.57176432870370364</v>
      </c>
      <c r="C133" s="4">
        <v>7.1050000000000004</v>
      </c>
      <c r="D133" s="4">
        <v>5.7023000000000001</v>
      </c>
      <c r="E133" s="4" t="s">
        <v>155</v>
      </c>
      <c r="F133" s="4">
        <v>57023.084337</v>
      </c>
      <c r="G133" s="4">
        <v>66.5</v>
      </c>
      <c r="H133" s="4">
        <v>44.9</v>
      </c>
      <c r="I133" s="4">
        <v>46108</v>
      </c>
      <c r="K133" s="4">
        <v>4.12</v>
      </c>
      <c r="L133" s="4">
        <v>2052</v>
      </c>
      <c r="M133" s="4">
        <v>0.83499999999999996</v>
      </c>
      <c r="N133" s="4">
        <v>5.9322999999999997</v>
      </c>
      <c r="O133" s="4">
        <v>4.7614000000000001</v>
      </c>
      <c r="P133" s="4">
        <v>55.5274</v>
      </c>
      <c r="Q133" s="4">
        <v>37.491500000000002</v>
      </c>
      <c r="R133" s="4">
        <v>93</v>
      </c>
      <c r="S133" s="4">
        <v>44.996099999999998</v>
      </c>
      <c r="T133" s="4">
        <v>30.380800000000001</v>
      </c>
      <c r="U133" s="4">
        <v>75.400000000000006</v>
      </c>
      <c r="V133" s="4">
        <v>46108</v>
      </c>
      <c r="Y133" s="4">
        <v>1713.4179999999999</v>
      </c>
      <c r="Z133" s="4">
        <v>0</v>
      </c>
      <c r="AA133" s="4">
        <v>3.44</v>
      </c>
      <c r="AB133" s="4" t="s">
        <v>384</v>
      </c>
      <c r="AC133" s="4">
        <v>0</v>
      </c>
      <c r="AD133" s="4">
        <v>11.6</v>
      </c>
      <c r="AE133" s="4">
        <v>853</v>
      </c>
      <c r="AF133" s="4">
        <v>882</v>
      </c>
      <c r="AG133" s="4">
        <v>887</v>
      </c>
      <c r="AH133" s="4">
        <v>53</v>
      </c>
      <c r="AI133" s="4">
        <v>25.2</v>
      </c>
      <c r="AJ133" s="4">
        <v>0.57999999999999996</v>
      </c>
      <c r="AK133" s="4">
        <v>987</v>
      </c>
      <c r="AL133" s="4">
        <v>8</v>
      </c>
      <c r="AM133" s="4">
        <v>0</v>
      </c>
      <c r="AN133" s="4">
        <v>32</v>
      </c>
      <c r="AO133" s="4">
        <v>189.6</v>
      </c>
      <c r="AP133" s="4">
        <v>189</v>
      </c>
      <c r="AQ133" s="4">
        <v>3.1</v>
      </c>
      <c r="AR133" s="4">
        <v>195</v>
      </c>
      <c r="AS133" s="4" t="s">
        <v>155</v>
      </c>
      <c r="AT133" s="4">
        <v>2</v>
      </c>
      <c r="AU133" s="5">
        <v>0.77991898148148142</v>
      </c>
      <c r="AV133" s="4">
        <v>47.160527000000002</v>
      </c>
      <c r="AW133" s="4">
        <v>-88.490522999999996</v>
      </c>
      <c r="AX133" s="4">
        <v>315</v>
      </c>
      <c r="AY133" s="4">
        <v>33.9</v>
      </c>
      <c r="AZ133" s="4">
        <v>12</v>
      </c>
      <c r="BA133" s="4">
        <v>10</v>
      </c>
      <c r="BB133" s="4" t="s">
        <v>438</v>
      </c>
      <c r="BC133" s="4">
        <v>1.1249499999999999</v>
      </c>
      <c r="BD133" s="4">
        <v>1.02495</v>
      </c>
      <c r="BE133" s="4">
        <v>2.1</v>
      </c>
      <c r="BF133" s="4">
        <v>14.063000000000001</v>
      </c>
      <c r="BG133" s="4">
        <v>10.87</v>
      </c>
      <c r="BH133" s="4">
        <v>0.77</v>
      </c>
      <c r="BI133" s="4">
        <v>19.760999999999999</v>
      </c>
      <c r="BJ133" s="4">
        <v>1174.982</v>
      </c>
      <c r="BK133" s="4">
        <v>600.23800000000006</v>
      </c>
      <c r="BL133" s="4">
        <v>1.1519999999999999</v>
      </c>
      <c r="BM133" s="4">
        <v>0.77800000000000002</v>
      </c>
      <c r="BN133" s="4">
        <v>1.929</v>
      </c>
      <c r="BO133" s="4">
        <v>0.93300000000000005</v>
      </c>
      <c r="BP133" s="4">
        <v>0.63</v>
      </c>
      <c r="BQ133" s="4">
        <v>1.5629999999999999</v>
      </c>
      <c r="BR133" s="4">
        <v>301.98289999999997</v>
      </c>
      <c r="BU133" s="4">
        <v>67.331999999999994</v>
      </c>
      <c r="BW133" s="4">
        <v>495.41699999999997</v>
      </c>
      <c r="BX133" s="4">
        <v>0.41330899999999998</v>
      </c>
      <c r="BY133" s="4">
        <v>-5</v>
      </c>
      <c r="BZ133" s="4">
        <v>1.0947009999999999</v>
      </c>
      <c r="CA133" s="4">
        <v>10.100237999999999</v>
      </c>
      <c r="CB133" s="4">
        <v>22.112960000000001</v>
      </c>
      <c r="CC133" s="4">
        <f t="shared" si="20"/>
        <v>2.6684828795999995</v>
      </c>
      <c r="CE133" s="4">
        <f t="shared" si="21"/>
        <v>8865.0955907498501</v>
      </c>
      <c r="CF133" s="4">
        <f t="shared" si="22"/>
        <v>4528.7223525130676</v>
      </c>
      <c r="CG133" s="4">
        <f t="shared" si="23"/>
        <v>11.792643979517999</v>
      </c>
      <c r="CH133" s="4">
        <f t="shared" si="24"/>
        <v>2278.424073961859</v>
      </c>
    </row>
    <row r="134" spans="1:86">
      <c r="A134" s="2">
        <v>42440</v>
      </c>
      <c r="B134" s="32">
        <v>0.57177590277777779</v>
      </c>
      <c r="C134" s="4">
        <v>7.6879999999999997</v>
      </c>
      <c r="D134" s="4">
        <v>5.0453000000000001</v>
      </c>
      <c r="E134" s="4" t="s">
        <v>155</v>
      </c>
      <c r="F134" s="4">
        <v>50453.142856999999</v>
      </c>
      <c r="G134" s="4">
        <v>68.400000000000006</v>
      </c>
      <c r="H134" s="4">
        <v>39.799999999999997</v>
      </c>
      <c r="I134" s="4">
        <v>45341.8</v>
      </c>
      <c r="K134" s="4">
        <v>4.9400000000000004</v>
      </c>
      <c r="L134" s="4">
        <v>2052</v>
      </c>
      <c r="M134" s="4">
        <v>0.83779999999999999</v>
      </c>
      <c r="N134" s="4">
        <v>6.4413999999999998</v>
      </c>
      <c r="O134" s="4">
        <v>4.2270000000000003</v>
      </c>
      <c r="P134" s="4">
        <v>57.311100000000003</v>
      </c>
      <c r="Q134" s="4">
        <v>33.361899999999999</v>
      </c>
      <c r="R134" s="4">
        <v>90.7</v>
      </c>
      <c r="S134" s="4">
        <v>46.441499999999998</v>
      </c>
      <c r="T134" s="4">
        <v>27.034500000000001</v>
      </c>
      <c r="U134" s="4">
        <v>73.5</v>
      </c>
      <c r="V134" s="4">
        <v>45341.803399999997</v>
      </c>
      <c r="Y134" s="4">
        <v>1719.181</v>
      </c>
      <c r="Z134" s="4">
        <v>0</v>
      </c>
      <c r="AA134" s="4">
        <v>4.1383999999999999</v>
      </c>
      <c r="AB134" s="4" t="s">
        <v>384</v>
      </c>
      <c r="AC134" s="4">
        <v>0</v>
      </c>
      <c r="AD134" s="4">
        <v>11.6</v>
      </c>
      <c r="AE134" s="4">
        <v>852</v>
      </c>
      <c r="AF134" s="4">
        <v>881</v>
      </c>
      <c r="AG134" s="4">
        <v>886</v>
      </c>
      <c r="AH134" s="4">
        <v>53</v>
      </c>
      <c r="AI134" s="4">
        <v>25.2</v>
      </c>
      <c r="AJ134" s="4">
        <v>0.57999999999999996</v>
      </c>
      <c r="AK134" s="4">
        <v>987</v>
      </c>
      <c r="AL134" s="4">
        <v>8</v>
      </c>
      <c r="AM134" s="4">
        <v>0</v>
      </c>
      <c r="AN134" s="4">
        <v>32</v>
      </c>
      <c r="AO134" s="4">
        <v>189.4</v>
      </c>
      <c r="AP134" s="4">
        <v>189</v>
      </c>
      <c r="AQ134" s="4">
        <v>3</v>
      </c>
      <c r="AR134" s="4">
        <v>195</v>
      </c>
      <c r="AS134" s="4" t="s">
        <v>155</v>
      </c>
      <c r="AT134" s="4">
        <v>2</v>
      </c>
      <c r="AU134" s="5">
        <v>0.77993055555555557</v>
      </c>
      <c r="AV134" s="4">
        <v>47.160386000000003</v>
      </c>
      <c r="AW134" s="4">
        <v>-88.490544</v>
      </c>
      <c r="AX134" s="4">
        <v>314.7</v>
      </c>
      <c r="AY134" s="4">
        <v>34.200000000000003</v>
      </c>
      <c r="AZ134" s="4">
        <v>12</v>
      </c>
      <c r="BA134" s="4">
        <v>10</v>
      </c>
      <c r="BB134" s="4" t="s">
        <v>438</v>
      </c>
      <c r="BC134" s="4">
        <v>1.2247749999999999</v>
      </c>
      <c r="BD134" s="4">
        <v>1.1247750000000001</v>
      </c>
      <c r="BE134" s="4">
        <v>2.1247750000000001</v>
      </c>
      <c r="BF134" s="4">
        <v>14.063000000000001</v>
      </c>
      <c r="BG134" s="4">
        <v>11.08</v>
      </c>
      <c r="BH134" s="4">
        <v>0.79</v>
      </c>
      <c r="BI134" s="4">
        <v>19.359000000000002</v>
      </c>
      <c r="BJ134" s="4">
        <v>1284.405</v>
      </c>
      <c r="BK134" s="4">
        <v>536.45299999999997</v>
      </c>
      <c r="BL134" s="4">
        <v>1.1970000000000001</v>
      </c>
      <c r="BM134" s="4">
        <v>0.69699999999999995</v>
      </c>
      <c r="BN134" s="4">
        <v>1.893</v>
      </c>
      <c r="BO134" s="4">
        <v>0.97</v>
      </c>
      <c r="BP134" s="4">
        <v>0.56499999999999995</v>
      </c>
      <c r="BQ134" s="4">
        <v>1.534</v>
      </c>
      <c r="BR134" s="4">
        <v>298.96289999999999</v>
      </c>
      <c r="BU134" s="4">
        <v>68.013000000000005</v>
      </c>
      <c r="BW134" s="4">
        <v>600.00099999999998</v>
      </c>
      <c r="BX134" s="4">
        <v>0.37548399999999998</v>
      </c>
      <c r="BY134" s="4">
        <v>-5</v>
      </c>
      <c r="BZ134" s="4">
        <v>1.0951649999999999</v>
      </c>
      <c r="CA134" s="4">
        <v>9.1758900000000008</v>
      </c>
      <c r="CB134" s="4">
        <v>22.122333000000001</v>
      </c>
      <c r="CC134" s="4">
        <f t="shared" si="20"/>
        <v>2.4242701380000002</v>
      </c>
      <c r="CE134" s="4">
        <f t="shared" si="21"/>
        <v>8803.8125696011502</v>
      </c>
      <c r="CF134" s="4">
        <f t="shared" si="22"/>
        <v>3677.0579874729901</v>
      </c>
      <c r="CG134" s="4">
        <f t="shared" si="23"/>
        <v>10.514633999220001</v>
      </c>
      <c r="CH134" s="4">
        <f t="shared" si="24"/>
        <v>2049.2082613073071</v>
      </c>
    </row>
    <row r="135" spans="1:86">
      <c r="A135" s="2">
        <v>42440</v>
      </c>
      <c r="B135" s="32">
        <v>0.57178747685185183</v>
      </c>
      <c r="C135" s="4">
        <v>8.7579999999999991</v>
      </c>
      <c r="D135" s="4">
        <v>4.4016999999999999</v>
      </c>
      <c r="E135" s="4" t="s">
        <v>155</v>
      </c>
      <c r="F135" s="4">
        <v>44017.279294</v>
      </c>
      <c r="G135" s="4">
        <v>85.5</v>
      </c>
      <c r="H135" s="4">
        <v>31.2</v>
      </c>
      <c r="I135" s="4">
        <v>38052.300000000003</v>
      </c>
      <c r="K135" s="4">
        <v>5.5</v>
      </c>
      <c r="L135" s="4">
        <v>2052</v>
      </c>
      <c r="M135" s="4">
        <v>0.84319999999999995</v>
      </c>
      <c r="N135" s="4">
        <v>7.3849999999999998</v>
      </c>
      <c r="O135" s="4">
        <v>3.7117</v>
      </c>
      <c r="P135" s="4">
        <v>72.137100000000004</v>
      </c>
      <c r="Q135" s="4">
        <v>26.308700000000002</v>
      </c>
      <c r="R135" s="4">
        <v>98.4</v>
      </c>
      <c r="S135" s="4">
        <v>58.455599999999997</v>
      </c>
      <c r="T135" s="4">
        <v>21.318999999999999</v>
      </c>
      <c r="U135" s="4">
        <v>79.8</v>
      </c>
      <c r="V135" s="4">
        <v>38052.3217</v>
      </c>
      <c r="Y135" s="4">
        <v>1730.3009999999999</v>
      </c>
      <c r="Z135" s="4">
        <v>0</v>
      </c>
      <c r="AA135" s="4">
        <v>4.6376999999999997</v>
      </c>
      <c r="AB135" s="4" t="s">
        <v>384</v>
      </c>
      <c r="AC135" s="4">
        <v>0</v>
      </c>
      <c r="AD135" s="4">
        <v>11.7</v>
      </c>
      <c r="AE135" s="4">
        <v>851</v>
      </c>
      <c r="AF135" s="4">
        <v>881</v>
      </c>
      <c r="AG135" s="4">
        <v>886</v>
      </c>
      <c r="AH135" s="4">
        <v>53</v>
      </c>
      <c r="AI135" s="4">
        <v>25.2</v>
      </c>
      <c r="AJ135" s="4">
        <v>0.57999999999999996</v>
      </c>
      <c r="AK135" s="4">
        <v>987</v>
      </c>
      <c r="AL135" s="4">
        <v>8</v>
      </c>
      <c r="AM135" s="4">
        <v>0</v>
      </c>
      <c r="AN135" s="4">
        <v>32</v>
      </c>
      <c r="AO135" s="4">
        <v>189.6</v>
      </c>
      <c r="AP135" s="4">
        <v>189</v>
      </c>
      <c r="AQ135" s="4">
        <v>3.1</v>
      </c>
      <c r="AR135" s="4">
        <v>195</v>
      </c>
      <c r="AS135" s="4" t="s">
        <v>155</v>
      </c>
      <c r="AT135" s="4">
        <v>2</v>
      </c>
      <c r="AU135" s="5">
        <v>0.77994212962962972</v>
      </c>
      <c r="AV135" s="4">
        <v>47.160252</v>
      </c>
      <c r="AW135" s="4">
        <v>-88.490550999999996</v>
      </c>
      <c r="AX135" s="4">
        <v>314.39999999999998</v>
      </c>
      <c r="AY135" s="4">
        <v>33.4</v>
      </c>
      <c r="AZ135" s="4">
        <v>12</v>
      </c>
      <c r="BA135" s="4">
        <v>10</v>
      </c>
      <c r="BB135" s="4" t="s">
        <v>438</v>
      </c>
      <c r="BC135" s="4">
        <v>1.3</v>
      </c>
      <c r="BD135" s="4">
        <v>1.150649</v>
      </c>
      <c r="BE135" s="4">
        <v>2.2000000000000002</v>
      </c>
      <c r="BF135" s="4">
        <v>14.063000000000001</v>
      </c>
      <c r="BG135" s="4">
        <v>11.48</v>
      </c>
      <c r="BH135" s="4">
        <v>0.82</v>
      </c>
      <c r="BI135" s="4">
        <v>18.591999999999999</v>
      </c>
      <c r="BJ135" s="4">
        <v>1502.3589999999999</v>
      </c>
      <c r="BK135" s="4">
        <v>480.58300000000003</v>
      </c>
      <c r="BL135" s="4">
        <v>1.5369999999999999</v>
      </c>
      <c r="BM135" s="4">
        <v>0.56000000000000005</v>
      </c>
      <c r="BN135" s="4">
        <v>2.097</v>
      </c>
      <c r="BO135" s="4">
        <v>1.2450000000000001</v>
      </c>
      <c r="BP135" s="4">
        <v>0.45400000000000001</v>
      </c>
      <c r="BQ135" s="4">
        <v>1.7</v>
      </c>
      <c r="BR135" s="4">
        <v>255.97730000000001</v>
      </c>
      <c r="BU135" s="4">
        <v>69.837999999999994</v>
      </c>
      <c r="BW135" s="4">
        <v>686.00800000000004</v>
      </c>
      <c r="BX135" s="4">
        <v>0.37760899999999997</v>
      </c>
      <c r="BY135" s="4">
        <v>-5</v>
      </c>
      <c r="BZ135" s="4">
        <v>1.0967009999999999</v>
      </c>
      <c r="CA135" s="4">
        <v>9.2278199999999995</v>
      </c>
      <c r="CB135" s="4">
        <v>22.153359999999999</v>
      </c>
      <c r="CC135" s="4">
        <f t="shared" si="20"/>
        <v>2.4379900439999997</v>
      </c>
      <c r="CE135" s="4">
        <f t="shared" si="21"/>
        <v>10356.033325252858</v>
      </c>
      <c r="CF135" s="4">
        <f t="shared" si="22"/>
        <v>3312.7458640378204</v>
      </c>
      <c r="CG135" s="4">
        <f t="shared" si="23"/>
        <v>11.718408617999998</v>
      </c>
      <c r="CH135" s="4">
        <f t="shared" si="24"/>
        <v>1764.497999019042</v>
      </c>
    </row>
    <row r="136" spans="1:86">
      <c r="A136" s="2">
        <v>42440</v>
      </c>
      <c r="B136" s="32">
        <v>0.57179905092592598</v>
      </c>
      <c r="C136" s="4">
        <v>8.9410000000000007</v>
      </c>
      <c r="D136" s="4">
        <v>4.1031000000000004</v>
      </c>
      <c r="E136" s="4" t="s">
        <v>155</v>
      </c>
      <c r="F136" s="4">
        <v>41030.753769000003</v>
      </c>
      <c r="G136" s="4">
        <v>95.6</v>
      </c>
      <c r="H136" s="4">
        <v>31.2</v>
      </c>
      <c r="I136" s="4">
        <v>32977.9</v>
      </c>
      <c r="K136" s="4">
        <v>4.8600000000000003</v>
      </c>
      <c r="L136" s="4">
        <v>2052</v>
      </c>
      <c r="M136" s="4">
        <v>0.8498</v>
      </c>
      <c r="N136" s="4">
        <v>7.5979999999999999</v>
      </c>
      <c r="O136" s="4">
        <v>3.4868999999999999</v>
      </c>
      <c r="P136" s="4">
        <v>81.246700000000004</v>
      </c>
      <c r="Q136" s="4">
        <v>26.514600000000002</v>
      </c>
      <c r="R136" s="4">
        <v>107.8</v>
      </c>
      <c r="S136" s="4">
        <v>65.837400000000002</v>
      </c>
      <c r="T136" s="4">
        <v>21.485900000000001</v>
      </c>
      <c r="U136" s="4">
        <v>87.3</v>
      </c>
      <c r="V136" s="4">
        <v>32977.947399999997</v>
      </c>
      <c r="Y136" s="4">
        <v>1743.848</v>
      </c>
      <c r="Z136" s="4">
        <v>0</v>
      </c>
      <c r="AA136" s="4">
        <v>4.1303999999999998</v>
      </c>
      <c r="AB136" s="4" t="s">
        <v>384</v>
      </c>
      <c r="AC136" s="4">
        <v>0</v>
      </c>
      <c r="AD136" s="4">
        <v>11.6</v>
      </c>
      <c r="AE136" s="4">
        <v>852</v>
      </c>
      <c r="AF136" s="4">
        <v>881</v>
      </c>
      <c r="AG136" s="4">
        <v>885</v>
      </c>
      <c r="AH136" s="4">
        <v>53</v>
      </c>
      <c r="AI136" s="4">
        <v>25.2</v>
      </c>
      <c r="AJ136" s="4">
        <v>0.57999999999999996</v>
      </c>
      <c r="AK136" s="4">
        <v>987</v>
      </c>
      <c r="AL136" s="4">
        <v>8</v>
      </c>
      <c r="AM136" s="4">
        <v>0</v>
      </c>
      <c r="AN136" s="4">
        <v>32</v>
      </c>
      <c r="AO136" s="4">
        <v>189.4</v>
      </c>
      <c r="AP136" s="4">
        <v>189</v>
      </c>
      <c r="AQ136" s="4">
        <v>3.1</v>
      </c>
      <c r="AR136" s="4">
        <v>195</v>
      </c>
      <c r="AS136" s="4" t="s">
        <v>155</v>
      </c>
      <c r="AT136" s="4">
        <v>2</v>
      </c>
      <c r="AU136" s="5">
        <v>0.77995370370370365</v>
      </c>
      <c r="AV136" s="4">
        <v>47.160127000000003</v>
      </c>
      <c r="AW136" s="4">
        <v>-88.490528999999995</v>
      </c>
      <c r="AX136" s="4">
        <v>314.2</v>
      </c>
      <c r="AY136" s="4">
        <v>32.1</v>
      </c>
      <c r="AZ136" s="4">
        <v>12</v>
      </c>
      <c r="BA136" s="4">
        <v>10</v>
      </c>
      <c r="BB136" s="4" t="s">
        <v>438</v>
      </c>
      <c r="BC136" s="4">
        <v>1.3</v>
      </c>
      <c r="BD136" s="4">
        <v>1.024575</v>
      </c>
      <c r="BE136" s="4">
        <v>2.2000000000000002</v>
      </c>
      <c r="BF136" s="4">
        <v>14.063000000000001</v>
      </c>
      <c r="BG136" s="4">
        <v>12.02</v>
      </c>
      <c r="BH136" s="4">
        <v>0.85</v>
      </c>
      <c r="BI136" s="4">
        <v>17.670999999999999</v>
      </c>
      <c r="BJ136" s="4">
        <v>1601.645</v>
      </c>
      <c r="BK136" s="4">
        <v>467.82600000000002</v>
      </c>
      <c r="BL136" s="4">
        <v>1.794</v>
      </c>
      <c r="BM136" s="4">
        <v>0.58499999999999996</v>
      </c>
      <c r="BN136" s="4">
        <v>2.379</v>
      </c>
      <c r="BO136" s="4">
        <v>1.4530000000000001</v>
      </c>
      <c r="BP136" s="4">
        <v>0.47399999999999998</v>
      </c>
      <c r="BQ136" s="4">
        <v>1.9279999999999999</v>
      </c>
      <c r="BR136" s="4">
        <v>229.8723</v>
      </c>
      <c r="BU136" s="4">
        <v>72.933000000000007</v>
      </c>
      <c r="BW136" s="4">
        <v>633.08100000000002</v>
      </c>
      <c r="BX136" s="4">
        <v>0.42462899999999998</v>
      </c>
      <c r="BY136" s="4">
        <v>-5</v>
      </c>
      <c r="BZ136" s="4">
        <v>1.0945670000000001</v>
      </c>
      <c r="CA136" s="4">
        <v>10.376871</v>
      </c>
      <c r="CB136" s="4">
        <v>22.110253</v>
      </c>
      <c r="CC136" s="4">
        <f t="shared" si="20"/>
        <v>2.7415693181999998</v>
      </c>
      <c r="CE136" s="4">
        <f t="shared" si="21"/>
        <v>12415.187473937865</v>
      </c>
      <c r="CF136" s="4">
        <f t="shared" si="22"/>
        <v>3626.3638291771617</v>
      </c>
      <c r="CG136" s="4">
        <f t="shared" si="23"/>
        <v>14.944935644135999</v>
      </c>
      <c r="CH136" s="4">
        <f t="shared" si="24"/>
        <v>1781.8603370692551</v>
      </c>
    </row>
    <row r="137" spans="1:86">
      <c r="A137" s="2">
        <v>42440</v>
      </c>
      <c r="B137" s="32">
        <v>0.57181062500000002</v>
      </c>
      <c r="C137" s="4">
        <v>8.9489999999999998</v>
      </c>
      <c r="D137" s="4">
        <v>4.1772</v>
      </c>
      <c r="E137" s="4" t="s">
        <v>155</v>
      </c>
      <c r="F137" s="4">
        <v>41771.515935000003</v>
      </c>
      <c r="G137" s="4">
        <v>112.4</v>
      </c>
      <c r="H137" s="4">
        <v>30.1</v>
      </c>
      <c r="I137" s="4">
        <v>29636.5</v>
      </c>
      <c r="K137" s="4">
        <v>4.38</v>
      </c>
      <c r="L137" s="4">
        <v>2052</v>
      </c>
      <c r="M137" s="4">
        <v>0.85240000000000005</v>
      </c>
      <c r="N137" s="4">
        <v>7.6280999999999999</v>
      </c>
      <c r="O137" s="4">
        <v>3.5607000000000002</v>
      </c>
      <c r="P137" s="4">
        <v>95.8476</v>
      </c>
      <c r="Q137" s="4">
        <v>25.626899999999999</v>
      </c>
      <c r="R137" s="4">
        <v>121.5</v>
      </c>
      <c r="S137" s="4">
        <v>77.669200000000004</v>
      </c>
      <c r="T137" s="4">
        <v>20.766500000000001</v>
      </c>
      <c r="U137" s="4">
        <v>98.4</v>
      </c>
      <c r="V137" s="4">
        <v>29636.5</v>
      </c>
      <c r="Y137" s="4">
        <v>1749.1690000000001</v>
      </c>
      <c r="Z137" s="4">
        <v>0</v>
      </c>
      <c r="AA137" s="4">
        <v>3.7321</v>
      </c>
      <c r="AB137" s="4" t="s">
        <v>384</v>
      </c>
      <c r="AC137" s="4">
        <v>0</v>
      </c>
      <c r="AD137" s="4">
        <v>11.7</v>
      </c>
      <c r="AE137" s="4">
        <v>851</v>
      </c>
      <c r="AF137" s="4">
        <v>881</v>
      </c>
      <c r="AG137" s="4">
        <v>886</v>
      </c>
      <c r="AH137" s="4">
        <v>53</v>
      </c>
      <c r="AI137" s="4">
        <v>25.2</v>
      </c>
      <c r="AJ137" s="4">
        <v>0.57999999999999996</v>
      </c>
      <c r="AK137" s="4">
        <v>987</v>
      </c>
      <c r="AL137" s="4">
        <v>8</v>
      </c>
      <c r="AM137" s="4">
        <v>0</v>
      </c>
      <c r="AN137" s="4">
        <v>32</v>
      </c>
      <c r="AO137" s="4">
        <v>190</v>
      </c>
      <c r="AP137" s="4">
        <v>189</v>
      </c>
      <c r="AQ137" s="4">
        <v>3.2</v>
      </c>
      <c r="AR137" s="4">
        <v>195</v>
      </c>
      <c r="AS137" s="4" t="s">
        <v>155</v>
      </c>
      <c r="AT137" s="4">
        <v>2</v>
      </c>
      <c r="AU137" s="5">
        <v>0.7799652777777778</v>
      </c>
      <c r="AV137" s="4">
        <v>47.160001000000001</v>
      </c>
      <c r="AW137" s="4">
        <v>-88.490489999999994</v>
      </c>
      <c r="AX137" s="4">
        <v>314.2</v>
      </c>
      <c r="AY137" s="4">
        <v>31.6</v>
      </c>
      <c r="AZ137" s="4">
        <v>12</v>
      </c>
      <c r="BA137" s="4">
        <v>10</v>
      </c>
      <c r="BB137" s="4" t="s">
        <v>438</v>
      </c>
      <c r="BC137" s="4">
        <v>1.3</v>
      </c>
      <c r="BD137" s="4">
        <v>1.1000000000000001</v>
      </c>
      <c r="BE137" s="4">
        <v>2.2000000000000002</v>
      </c>
      <c r="BF137" s="4">
        <v>14.063000000000001</v>
      </c>
      <c r="BG137" s="4">
        <v>12.24</v>
      </c>
      <c r="BH137" s="4">
        <v>0.87</v>
      </c>
      <c r="BI137" s="4">
        <v>17.312999999999999</v>
      </c>
      <c r="BJ137" s="4">
        <v>1634.222</v>
      </c>
      <c r="BK137" s="4">
        <v>485.51900000000001</v>
      </c>
      <c r="BL137" s="4">
        <v>2.15</v>
      </c>
      <c r="BM137" s="4">
        <v>0.57499999999999996</v>
      </c>
      <c r="BN137" s="4">
        <v>2.7250000000000001</v>
      </c>
      <c r="BO137" s="4">
        <v>1.7430000000000001</v>
      </c>
      <c r="BP137" s="4">
        <v>0.46600000000000003</v>
      </c>
      <c r="BQ137" s="4">
        <v>2.2080000000000002</v>
      </c>
      <c r="BR137" s="4">
        <v>209.95099999999999</v>
      </c>
      <c r="BU137" s="4">
        <v>74.349000000000004</v>
      </c>
      <c r="BW137" s="4">
        <v>581.36800000000005</v>
      </c>
      <c r="BX137" s="4">
        <v>0.43719599999999997</v>
      </c>
      <c r="BY137" s="4">
        <v>-5</v>
      </c>
      <c r="BZ137" s="4">
        <v>1.094433</v>
      </c>
      <c r="CA137" s="4">
        <v>10.683977000000001</v>
      </c>
      <c r="CB137" s="4">
        <v>22.107547</v>
      </c>
      <c r="CC137" s="4">
        <f t="shared" si="20"/>
        <v>2.8227067234000001</v>
      </c>
      <c r="CE137" s="4">
        <f t="shared" si="21"/>
        <v>13042.612724887817</v>
      </c>
      <c r="CF137" s="4">
        <f t="shared" si="22"/>
        <v>3874.8935503100615</v>
      </c>
      <c r="CG137" s="4">
        <f t="shared" si="23"/>
        <v>17.621895248352004</v>
      </c>
      <c r="CH137" s="4">
        <f t="shared" si="24"/>
        <v>1675.604406379869</v>
      </c>
    </row>
    <row r="138" spans="1:86">
      <c r="A138" s="2">
        <v>42440</v>
      </c>
      <c r="B138" s="32">
        <v>0.57182219907407406</v>
      </c>
      <c r="C138" s="4">
        <v>8.9499999999999993</v>
      </c>
      <c r="D138" s="4">
        <v>4.2432999999999996</v>
      </c>
      <c r="E138" s="4" t="s">
        <v>155</v>
      </c>
      <c r="F138" s="4">
        <v>42433.152789</v>
      </c>
      <c r="G138" s="4">
        <v>129.19999999999999</v>
      </c>
      <c r="H138" s="4">
        <v>30</v>
      </c>
      <c r="I138" s="4">
        <v>28200.799999999999</v>
      </c>
      <c r="K138" s="4">
        <v>4.0999999999999996</v>
      </c>
      <c r="L138" s="4">
        <v>2052</v>
      </c>
      <c r="M138" s="4">
        <v>0.85319999999999996</v>
      </c>
      <c r="N138" s="4">
        <v>7.6357999999999997</v>
      </c>
      <c r="O138" s="4">
        <v>3.6202000000000001</v>
      </c>
      <c r="P138" s="4">
        <v>110.2216</v>
      </c>
      <c r="Q138" s="4">
        <v>25.594899999999999</v>
      </c>
      <c r="R138" s="4">
        <v>135.80000000000001</v>
      </c>
      <c r="S138" s="4">
        <v>89.316999999999993</v>
      </c>
      <c r="T138" s="4">
        <v>20.740600000000001</v>
      </c>
      <c r="U138" s="4">
        <v>110.1</v>
      </c>
      <c r="V138" s="4">
        <v>28200.7844</v>
      </c>
      <c r="Y138" s="4">
        <v>1750.693</v>
      </c>
      <c r="Z138" s="4">
        <v>0</v>
      </c>
      <c r="AA138" s="4">
        <v>3.4980000000000002</v>
      </c>
      <c r="AB138" s="4" t="s">
        <v>384</v>
      </c>
      <c r="AC138" s="4">
        <v>0</v>
      </c>
      <c r="AD138" s="4">
        <v>11.7</v>
      </c>
      <c r="AE138" s="4">
        <v>850</v>
      </c>
      <c r="AF138" s="4">
        <v>882</v>
      </c>
      <c r="AG138" s="4">
        <v>884</v>
      </c>
      <c r="AH138" s="4">
        <v>53</v>
      </c>
      <c r="AI138" s="4">
        <v>25.2</v>
      </c>
      <c r="AJ138" s="4">
        <v>0.57999999999999996</v>
      </c>
      <c r="AK138" s="4">
        <v>987</v>
      </c>
      <c r="AL138" s="4">
        <v>8</v>
      </c>
      <c r="AM138" s="4">
        <v>0</v>
      </c>
      <c r="AN138" s="4">
        <v>32</v>
      </c>
      <c r="AO138" s="4">
        <v>190</v>
      </c>
      <c r="AP138" s="4">
        <v>189</v>
      </c>
      <c r="AQ138" s="4">
        <v>3</v>
      </c>
      <c r="AR138" s="4">
        <v>195</v>
      </c>
      <c r="AS138" s="4" t="s">
        <v>155</v>
      </c>
      <c r="AT138" s="4">
        <v>2</v>
      </c>
      <c r="AU138" s="5">
        <v>0.77997685185185184</v>
      </c>
      <c r="AV138" s="4">
        <v>47.159878999999997</v>
      </c>
      <c r="AW138" s="4">
        <v>-88.490437999999997</v>
      </c>
      <c r="AX138" s="4">
        <v>314</v>
      </c>
      <c r="AY138" s="4">
        <v>31.5</v>
      </c>
      <c r="AZ138" s="4">
        <v>12</v>
      </c>
      <c r="BA138" s="4">
        <v>10</v>
      </c>
      <c r="BB138" s="4" t="s">
        <v>438</v>
      </c>
      <c r="BC138" s="4">
        <v>1.2756240000000001</v>
      </c>
      <c r="BD138" s="4">
        <v>1.124376</v>
      </c>
      <c r="BE138" s="4">
        <v>2.2000000000000002</v>
      </c>
      <c r="BF138" s="4">
        <v>14.063000000000001</v>
      </c>
      <c r="BG138" s="4">
        <v>12.31</v>
      </c>
      <c r="BH138" s="4">
        <v>0.88</v>
      </c>
      <c r="BI138" s="4">
        <v>17.210999999999999</v>
      </c>
      <c r="BJ138" s="4">
        <v>1644.7660000000001</v>
      </c>
      <c r="BK138" s="4">
        <v>496.322</v>
      </c>
      <c r="BL138" s="4">
        <v>2.4860000000000002</v>
      </c>
      <c r="BM138" s="4">
        <v>0.57699999999999996</v>
      </c>
      <c r="BN138" s="4">
        <v>3.0640000000000001</v>
      </c>
      <c r="BO138" s="4">
        <v>2.0150000000000001</v>
      </c>
      <c r="BP138" s="4">
        <v>0.46800000000000003</v>
      </c>
      <c r="BQ138" s="4">
        <v>2.4830000000000001</v>
      </c>
      <c r="BR138" s="4">
        <v>200.86600000000001</v>
      </c>
      <c r="BU138" s="4">
        <v>74.817999999999998</v>
      </c>
      <c r="BW138" s="4">
        <v>547.85299999999995</v>
      </c>
      <c r="BX138" s="4">
        <v>0.43707200000000002</v>
      </c>
      <c r="BY138" s="4">
        <v>-5</v>
      </c>
      <c r="BZ138" s="4">
        <v>1.0941339999999999</v>
      </c>
      <c r="CA138" s="4">
        <v>10.680947</v>
      </c>
      <c r="CB138" s="4">
        <v>22.101507000000002</v>
      </c>
      <c r="CC138" s="4">
        <f t="shared" si="20"/>
        <v>2.8219061973999997</v>
      </c>
      <c r="CE138" s="4">
        <f t="shared" si="21"/>
        <v>13123.040879631293</v>
      </c>
      <c r="CF138" s="4">
        <f t="shared" si="22"/>
        <v>3959.9881657696978</v>
      </c>
      <c r="CG138" s="4">
        <f t="shared" si="23"/>
        <v>19.811031176547001</v>
      </c>
      <c r="CH138" s="4">
        <f t="shared" si="24"/>
        <v>1602.6430077761938</v>
      </c>
    </row>
    <row r="139" spans="1:86">
      <c r="A139" s="2">
        <v>42440</v>
      </c>
      <c r="B139" s="32">
        <v>0.57183377314814809</v>
      </c>
      <c r="C139" s="4">
        <v>8.6660000000000004</v>
      </c>
      <c r="D139" s="4">
        <v>4.8723000000000001</v>
      </c>
      <c r="E139" s="4" t="s">
        <v>155</v>
      </c>
      <c r="F139" s="4">
        <v>48722.562652000001</v>
      </c>
      <c r="G139" s="4">
        <v>135.1</v>
      </c>
      <c r="H139" s="4">
        <v>29.9</v>
      </c>
      <c r="I139" s="4">
        <v>27331.7</v>
      </c>
      <c r="K139" s="4">
        <v>4.0999999999999996</v>
      </c>
      <c r="L139" s="4">
        <v>2052</v>
      </c>
      <c r="M139" s="4">
        <v>0.85019999999999996</v>
      </c>
      <c r="N139" s="4">
        <v>7.3676000000000004</v>
      </c>
      <c r="O139" s="4">
        <v>4.1421999999999999</v>
      </c>
      <c r="P139" s="4">
        <v>114.8412</v>
      </c>
      <c r="Q139" s="4">
        <v>25.42</v>
      </c>
      <c r="R139" s="4">
        <v>140.30000000000001</v>
      </c>
      <c r="S139" s="4">
        <v>93.060400000000001</v>
      </c>
      <c r="T139" s="4">
        <v>20.598800000000001</v>
      </c>
      <c r="U139" s="4">
        <v>113.7</v>
      </c>
      <c r="V139" s="4">
        <v>27331.731299999999</v>
      </c>
      <c r="Y139" s="4">
        <v>1744.5409999999999</v>
      </c>
      <c r="Z139" s="4">
        <v>0</v>
      </c>
      <c r="AA139" s="4">
        <v>3.4857</v>
      </c>
      <c r="AB139" s="4" t="s">
        <v>384</v>
      </c>
      <c r="AC139" s="4">
        <v>0</v>
      </c>
      <c r="AD139" s="4">
        <v>11.6</v>
      </c>
      <c r="AE139" s="4">
        <v>849</v>
      </c>
      <c r="AF139" s="4">
        <v>881</v>
      </c>
      <c r="AG139" s="4">
        <v>883</v>
      </c>
      <c r="AH139" s="4">
        <v>53</v>
      </c>
      <c r="AI139" s="4">
        <v>25.2</v>
      </c>
      <c r="AJ139" s="4">
        <v>0.57999999999999996</v>
      </c>
      <c r="AK139" s="4">
        <v>987</v>
      </c>
      <c r="AL139" s="4">
        <v>8</v>
      </c>
      <c r="AM139" s="4">
        <v>0</v>
      </c>
      <c r="AN139" s="4">
        <v>32</v>
      </c>
      <c r="AO139" s="4">
        <v>190</v>
      </c>
      <c r="AP139" s="4">
        <v>188.6</v>
      </c>
      <c r="AQ139" s="4">
        <v>2.9</v>
      </c>
      <c r="AR139" s="4">
        <v>195</v>
      </c>
      <c r="AS139" s="4" t="s">
        <v>155</v>
      </c>
      <c r="AT139" s="4">
        <v>2</v>
      </c>
      <c r="AU139" s="5">
        <v>0.77998842592592599</v>
      </c>
      <c r="AV139" s="4">
        <v>47.159768</v>
      </c>
      <c r="AW139" s="4">
        <v>-88.490342999999996</v>
      </c>
      <c r="AX139" s="4">
        <v>313.8</v>
      </c>
      <c r="AY139" s="4">
        <v>32</v>
      </c>
      <c r="AZ139" s="4">
        <v>12</v>
      </c>
      <c r="BA139" s="4">
        <v>10</v>
      </c>
      <c r="BB139" s="4" t="s">
        <v>438</v>
      </c>
      <c r="BC139" s="4">
        <v>1.2</v>
      </c>
      <c r="BD139" s="4">
        <v>1.2242759999999999</v>
      </c>
      <c r="BE139" s="4">
        <v>2.2000000000000002</v>
      </c>
      <c r="BF139" s="4">
        <v>14.063000000000001</v>
      </c>
      <c r="BG139" s="4">
        <v>12.06</v>
      </c>
      <c r="BH139" s="4">
        <v>0.86</v>
      </c>
      <c r="BI139" s="4">
        <v>17.623999999999999</v>
      </c>
      <c r="BJ139" s="4">
        <v>1568.3330000000001</v>
      </c>
      <c r="BK139" s="4">
        <v>561.21100000000001</v>
      </c>
      <c r="BL139" s="4">
        <v>2.56</v>
      </c>
      <c r="BM139" s="4">
        <v>0.56699999999999995</v>
      </c>
      <c r="BN139" s="4">
        <v>3.1269999999999998</v>
      </c>
      <c r="BO139" s="4">
        <v>2.0750000000000002</v>
      </c>
      <c r="BP139" s="4">
        <v>0.45900000000000002</v>
      </c>
      <c r="BQ139" s="4">
        <v>2.5339999999999998</v>
      </c>
      <c r="BR139" s="4">
        <v>192.38810000000001</v>
      </c>
      <c r="BU139" s="4">
        <v>73.679000000000002</v>
      </c>
      <c r="BW139" s="4">
        <v>539.51199999999994</v>
      </c>
      <c r="BX139" s="4">
        <v>0.447052</v>
      </c>
      <c r="BY139" s="4">
        <v>-5</v>
      </c>
      <c r="BZ139" s="4">
        <v>1.0942989999999999</v>
      </c>
      <c r="CA139" s="4">
        <v>10.924833</v>
      </c>
      <c r="CB139" s="4">
        <v>22.104839999999999</v>
      </c>
      <c r="CC139" s="4">
        <f t="shared" ref="CC139:CC143" si="25">CA139*0.2642</f>
        <v>2.8863408786</v>
      </c>
      <c r="CE139" s="4">
        <f t="shared" ref="CE139:CE143" si="26">BJ139*$CA139*0.747</f>
        <v>12798.930756701584</v>
      </c>
      <c r="CF139" s="4">
        <f t="shared" ref="CF139:CF143" si="27">BK139*$CA139*0.747</f>
        <v>4579.9589302139611</v>
      </c>
      <c r="CG139" s="4">
        <f t="shared" ref="CG139:CG143" si="28">BQ139*$CA139*0.747</f>
        <v>20.679594536033999</v>
      </c>
      <c r="CH139" s="4">
        <f t="shared" ref="CH139:CH143" si="29">BR139*$CA139*0.747</f>
        <v>1570.0504741744132</v>
      </c>
    </row>
    <row r="140" spans="1:86">
      <c r="A140" s="2">
        <v>42440</v>
      </c>
      <c r="B140" s="32">
        <v>0.57184534722222224</v>
      </c>
      <c r="C140" s="4">
        <v>8.43</v>
      </c>
      <c r="D140" s="4">
        <v>5.1791999999999998</v>
      </c>
      <c r="E140" s="4" t="s">
        <v>155</v>
      </c>
      <c r="F140" s="4">
        <v>51792.108434000002</v>
      </c>
      <c r="G140" s="4">
        <v>108.3</v>
      </c>
      <c r="H140" s="4">
        <v>29.9</v>
      </c>
      <c r="I140" s="4">
        <v>27058.5</v>
      </c>
      <c r="K140" s="4">
        <v>4.08</v>
      </c>
      <c r="L140" s="4">
        <v>2052</v>
      </c>
      <c r="M140" s="4">
        <v>0.84930000000000005</v>
      </c>
      <c r="N140" s="4">
        <v>7.1597</v>
      </c>
      <c r="O140" s="4">
        <v>4.3987999999999996</v>
      </c>
      <c r="P140" s="4">
        <v>91.992000000000004</v>
      </c>
      <c r="Q140" s="4">
        <v>25.394500000000001</v>
      </c>
      <c r="R140" s="4">
        <v>117.4</v>
      </c>
      <c r="S140" s="4">
        <v>74.544799999999995</v>
      </c>
      <c r="T140" s="4">
        <v>20.578199999999999</v>
      </c>
      <c r="U140" s="4">
        <v>95.1</v>
      </c>
      <c r="V140" s="4">
        <v>27058.504400000002</v>
      </c>
      <c r="Y140" s="4">
        <v>1742.7950000000001</v>
      </c>
      <c r="Z140" s="4">
        <v>0</v>
      </c>
      <c r="AA140" s="4">
        <v>3.4666999999999999</v>
      </c>
      <c r="AB140" s="4" t="s">
        <v>384</v>
      </c>
      <c r="AC140" s="4">
        <v>0</v>
      </c>
      <c r="AD140" s="4">
        <v>11.7</v>
      </c>
      <c r="AE140" s="4">
        <v>848</v>
      </c>
      <c r="AF140" s="4">
        <v>881</v>
      </c>
      <c r="AG140" s="4">
        <v>882</v>
      </c>
      <c r="AH140" s="4">
        <v>53</v>
      </c>
      <c r="AI140" s="4">
        <v>25.2</v>
      </c>
      <c r="AJ140" s="4">
        <v>0.57999999999999996</v>
      </c>
      <c r="AK140" s="4">
        <v>987</v>
      </c>
      <c r="AL140" s="4">
        <v>8</v>
      </c>
      <c r="AM140" s="4">
        <v>0</v>
      </c>
      <c r="AN140" s="4">
        <v>32</v>
      </c>
      <c r="AO140" s="4">
        <v>190</v>
      </c>
      <c r="AP140" s="4">
        <v>188</v>
      </c>
      <c r="AQ140" s="4">
        <v>2.9</v>
      </c>
      <c r="AR140" s="4">
        <v>195</v>
      </c>
      <c r="AS140" s="4" t="s">
        <v>155</v>
      </c>
      <c r="AT140" s="4">
        <v>2</v>
      </c>
      <c r="AU140" s="5">
        <v>0.77999999999999992</v>
      </c>
      <c r="AV140" s="4">
        <v>47.159664999999997</v>
      </c>
      <c r="AW140" s="4">
        <v>-88.490206000000001</v>
      </c>
      <c r="AX140" s="4">
        <v>314</v>
      </c>
      <c r="AY140" s="4">
        <v>34.4</v>
      </c>
      <c r="AZ140" s="4">
        <v>12</v>
      </c>
      <c r="BA140" s="4">
        <v>10</v>
      </c>
      <c r="BB140" s="4" t="s">
        <v>438</v>
      </c>
      <c r="BC140" s="4">
        <v>1.175824</v>
      </c>
      <c r="BD140" s="4">
        <v>1.3</v>
      </c>
      <c r="BE140" s="4">
        <v>2.1516479999999998</v>
      </c>
      <c r="BF140" s="4">
        <v>14.063000000000001</v>
      </c>
      <c r="BG140" s="4">
        <v>11.98</v>
      </c>
      <c r="BH140" s="4">
        <v>0.85</v>
      </c>
      <c r="BI140" s="4">
        <v>17.742000000000001</v>
      </c>
      <c r="BJ140" s="4">
        <v>1521.7940000000001</v>
      </c>
      <c r="BK140" s="4">
        <v>595.07100000000003</v>
      </c>
      <c r="BL140" s="4">
        <v>2.048</v>
      </c>
      <c r="BM140" s="4">
        <v>0.56499999999999995</v>
      </c>
      <c r="BN140" s="4">
        <v>2.613</v>
      </c>
      <c r="BO140" s="4">
        <v>1.659</v>
      </c>
      <c r="BP140" s="4">
        <v>0.45800000000000002</v>
      </c>
      <c r="BQ140" s="4">
        <v>2.117</v>
      </c>
      <c r="BR140" s="4">
        <v>190.17769999999999</v>
      </c>
      <c r="BU140" s="4">
        <v>73.494</v>
      </c>
      <c r="BW140" s="4">
        <v>535.76900000000001</v>
      </c>
      <c r="BX140" s="4">
        <v>0.45857700000000001</v>
      </c>
      <c r="BY140" s="4">
        <v>-5</v>
      </c>
      <c r="BZ140" s="4">
        <v>1.095567</v>
      </c>
      <c r="CA140" s="4">
        <v>11.206476</v>
      </c>
      <c r="CB140" s="4">
        <v>22.130452999999999</v>
      </c>
      <c r="CC140" s="4">
        <f t="shared" si="25"/>
        <v>2.9607509591999999</v>
      </c>
      <c r="CE140" s="4">
        <f t="shared" si="26"/>
        <v>12739.299109644169</v>
      </c>
      <c r="CF140" s="4">
        <f t="shared" si="27"/>
        <v>4981.4807132076121</v>
      </c>
      <c r="CG140" s="4">
        <f t="shared" si="28"/>
        <v>17.721909939924</v>
      </c>
      <c r="CH140" s="4">
        <f t="shared" si="29"/>
        <v>1592.0227075965443</v>
      </c>
    </row>
    <row r="141" spans="1:86">
      <c r="A141" s="2">
        <v>42440</v>
      </c>
      <c r="B141" s="32">
        <v>0.57185692129629628</v>
      </c>
      <c r="C141" s="4">
        <v>8.4710000000000001</v>
      </c>
      <c r="D141" s="4">
        <v>5.3624000000000001</v>
      </c>
      <c r="E141" s="4" t="s">
        <v>155</v>
      </c>
      <c r="F141" s="4">
        <v>53623.908507</v>
      </c>
      <c r="G141" s="4">
        <v>92.6</v>
      </c>
      <c r="H141" s="4">
        <v>35</v>
      </c>
      <c r="I141" s="4">
        <v>26604.1</v>
      </c>
      <c r="K141" s="4">
        <v>4</v>
      </c>
      <c r="L141" s="4">
        <v>2052</v>
      </c>
      <c r="M141" s="4">
        <v>0.84770000000000001</v>
      </c>
      <c r="N141" s="4">
        <v>7.1805000000000003</v>
      </c>
      <c r="O141" s="4">
        <v>4.5454999999999997</v>
      </c>
      <c r="P141" s="4">
        <v>78.4602</v>
      </c>
      <c r="Q141" s="4">
        <v>29.658100000000001</v>
      </c>
      <c r="R141" s="4">
        <v>108.1</v>
      </c>
      <c r="S141" s="4">
        <v>63.5794</v>
      </c>
      <c r="T141" s="4">
        <v>24.033200000000001</v>
      </c>
      <c r="U141" s="4">
        <v>87.6</v>
      </c>
      <c r="V141" s="4">
        <v>26604.079099999999</v>
      </c>
      <c r="Y141" s="4">
        <v>1739.4110000000001</v>
      </c>
      <c r="Z141" s="4">
        <v>0</v>
      </c>
      <c r="AA141" s="4">
        <v>3.3906999999999998</v>
      </c>
      <c r="AB141" s="4" t="s">
        <v>384</v>
      </c>
      <c r="AC141" s="4">
        <v>0</v>
      </c>
      <c r="AD141" s="4">
        <v>11.6</v>
      </c>
      <c r="AE141" s="4">
        <v>848</v>
      </c>
      <c r="AF141" s="4">
        <v>880</v>
      </c>
      <c r="AG141" s="4">
        <v>882</v>
      </c>
      <c r="AH141" s="4">
        <v>53</v>
      </c>
      <c r="AI141" s="4">
        <v>25.2</v>
      </c>
      <c r="AJ141" s="4">
        <v>0.57999999999999996</v>
      </c>
      <c r="AK141" s="4">
        <v>987</v>
      </c>
      <c r="AL141" s="4">
        <v>8</v>
      </c>
      <c r="AM141" s="4">
        <v>0</v>
      </c>
      <c r="AN141" s="4">
        <v>32</v>
      </c>
      <c r="AO141" s="4">
        <v>190</v>
      </c>
      <c r="AP141" s="4">
        <v>188</v>
      </c>
      <c r="AQ141" s="4">
        <v>2.9</v>
      </c>
      <c r="AR141" s="4">
        <v>195</v>
      </c>
      <c r="AS141" s="4" t="s">
        <v>155</v>
      </c>
      <c r="AT141" s="4">
        <v>2</v>
      </c>
      <c r="AU141" s="5">
        <v>0.78001157407407407</v>
      </c>
      <c r="AV141" s="4">
        <v>47.159571</v>
      </c>
      <c r="AW141" s="4">
        <v>-88.490055999999996</v>
      </c>
      <c r="AX141" s="4">
        <v>313.89999999999998</v>
      </c>
      <c r="AY141" s="4">
        <v>34.200000000000003</v>
      </c>
      <c r="AZ141" s="4">
        <v>12</v>
      </c>
      <c r="BA141" s="4">
        <v>10</v>
      </c>
      <c r="BB141" s="4" t="s">
        <v>438</v>
      </c>
      <c r="BC141" s="4">
        <v>1.1000000000000001</v>
      </c>
      <c r="BD141" s="4">
        <v>1.324076</v>
      </c>
      <c r="BE141" s="4">
        <v>2.024076</v>
      </c>
      <c r="BF141" s="4">
        <v>14.063000000000001</v>
      </c>
      <c r="BG141" s="4">
        <v>11.85</v>
      </c>
      <c r="BH141" s="4">
        <v>0.84</v>
      </c>
      <c r="BI141" s="4">
        <v>17.971</v>
      </c>
      <c r="BJ141" s="4">
        <v>1513.223</v>
      </c>
      <c r="BK141" s="4">
        <v>609.68799999999999</v>
      </c>
      <c r="BL141" s="4">
        <v>1.732</v>
      </c>
      <c r="BM141" s="4">
        <v>0.65500000000000003</v>
      </c>
      <c r="BN141" s="4">
        <v>2.3860000000000001</v>
      </c>
      <c r="BO141" s="4">
        <v>1.403</v>
      </c>
      <c r="BP141" s="4">
        <v>0.53</v>
      </c>
      <c r="BQ141" s="4">
        <v>1.9339999999999999</v>
      </c>
      <c r="BR141" s="4">
        <v>185.39240000000001</v>
      </c>
      <c r="BU141" s="4">
        <v>72.727000000000004</v>
      </c>
      <c r="BW141" s="4">
        <v>519.55399999999997</v>
      </c>
      <c r="BX141" s="4">
        <v>0.48473300000000002</v>
      </c>
      <c r="BY141" s="4">
        <v>-5</v>
      </c>
      <c r="BZ141" s="4">
        <v>1.0941339999999999</v>
      </c>
      <c r="CA141" s="4">
        <v>11.845663</v>
      </c>
      <c r="CB141" s="4">
        <v>22.101507000000002</v>
      </c>
      <c r="CC141" s="4">
        <f t="shared" si="25"/>
        <v>3.1296241646</v>
      </c>
      <c r="CE141" s="4">
        <f t="shared" si="26"/>
        <v>13390.071887281203</v>
      </c>
      <c r="CF141" s="4">
        <f t="shared" si="27"/>
        <v>5394.9524616085682</v>
      </c>
      <c r="CG141" s="4">
        <f t="shared" si="28"/>
        <v>17.113405644773998</v>
      </c>
      <c r="CH141" s="4">
        <f t="shared" si="29"/>
        <v>1640.4836321914163</v>
      </c>
    </row>
    <row r="142" spans="1:86">
      <c r="A142" s="2">
        <v>42440</v>
      </c>
      <c r="B142" s="32">
        <v>0.57186849537037043</v>
      </c>
      <c r="C142" s="4">
        <v>8.641</v>
      </c>
      <c r="D142" s="4">
        <v>5.0242000000000004</v>
      </c>
      <c r="E142" s="4" t="s">
        <v>155</v>
      </c>
      <c r="F142" s="4">
        <v>50242.439023999999</v>
      </c>
      <c r="G142" s="4">
        <v>84.1</v>
      </c>
      <c r="H142" s="4">
        <v>43.8</v>
      </c>
      <c r="I142" s="4">
        <v>26511.599999999999</v>
      </c>
      <c r="K142" s="4">
        <v>3.9</v>
      </c>
      <c r="L142" s="4">
        <v>2052</v>
      </c>
      <c r="M142" s="4">
        <v>0.84970000000000001</v>
      </c>
      <c r="N142" s="4">
        <v>7.3422000000000001</v>
      </c>
      <c r="O142" s="4">
        <v>4.2693000000000003</v>
      </c>
      <c r="P142" s="4">
        <v>71.500200000000007</v>
      </c>
      <c r="Q142" s="4">
        <v>37.218400000000003</v>
      </c>
      <c r="R142" s="4">
        <v>108.7</v>
      </c>
      <c r="S142" s="4">
        <v>57.939500000000002</v>
      </c>
      <c r="T142" s="4">
        <v>30.159600000000001</v>
      </c>
      <c r="U142" s="4">
        <v>88.1</v>
      </c>
      <c r="V142" s="4">
        <v>26511.550200000001</v>
      </c>
      <c r="Y142" s="4">
        <v>1743.6590000000001</v>
      </c>
      <c r="Z142" s="4">
        <v>0</v>
      </c>
      <c r="AA142" s="4">
        <v>3.3140000000000001</v>
      </c>
      <c r="AB142" s="4" t="s">
        <v>384</v>
      </c>
      <c r="AC142" s="4">
        <v>0</v>
      </c>
      <c r="AD142" s="4">
        <v>11.6</v>
      </c>
      <c r="AE142" s="4">
        <v>848</v>
      </c>
      <c r="AF142" s="4">
        <v>878</v>
      </c>
      <c r="AG142" s="4">
        <v>882</v>
      </c>
      <c r="AH142" s="4">
        <v>53</v>
      </c>
      <c r="AI142" s="4">
        <v>25.2</v>
      </c>
      <c r="AJ142" s="4">
        <v>0.57999999999999996</v>
      </c>
      <c r="AK142" s="4">
        <v>987</v>
      </c>
      <c r="AL142" s="4">
        <v>8</v>
      </c>
      <c r="AM142" s="4">
        <v>0</v>
      </c>
      <c r="AN142" s="4">
        <v>32</v>
      </c>
      <c r="AO142" s="4">
        <v>190</v>
      </c>
      <c r="AP142" s="4">
        <v>188.4</v>
      </c>
      <c r="AQ142" s="4">
        <v>2.9</v>
      </c>
      <c r="AR142" s="4">
        <v>195</v>
      </c>
      <c r="AS142" s="4" t="s">
        <v>155</v>
      </c>
      <c r="AT142" s="4">
        <v>2</v>
      </c>
      <c r="AU142" s="5">
        <v>0.78002314814814822</v>
      </c>
      <c r="AV142" s="4">
        <v>47.159480000000002</v>
      </c>
      <c r="AW142" s="4">
        <v>-88.489903999999996</v>
      </c>
      <c r="AX142" s="4">
        <v>313.7</v>
      </c>
      <c r="AY142" s="4">
        <v>34.4</v>
      </c>
      <c r="AZ142" s="4">
        <v>12</v>
      </c>
      <c r="BA142" s="4">
        <v>10</v>
      </c>
      <c r="BB142" s="4" t="s">
        <v>438</v>
      </c>
      <c r="BC142" s="4">
        <v>1.1000000000000001</v>
      </c>
      <c r="BD142" s="4">
        <v>1.424242</v>
      </c>
      <c r="BE142" s="4">
        <v>2.1</v>
      </c>
      <c r="BF142" s="4">
        <v>14.063000000000001</v>
      </c>
      <c r="BG142" s="4">
        <v>12.02</v>
      </c>
      <c r="BH142" s="4">
        <v>0.85</v>
      </c>
      <c r="BI142" s="4">
        <v>17.684000000000001</v>
      </c>
      <c r="BJ142" s="4">
        <v>1560.7739999999999</v>
      </c>
      <c r="BK142" s="4">
        <v>577.62199999999996</v>
      </c>
      <c r="BL142" s="4">
        <v>1.5920000000000001</v>
      </c>
      <c r="BM142" s="4">
        <v>0.82899999999999996</v>
      </c>
      <c r="BN142" s="4">
        <v>2.42</v>
      </c>
      <c r="BO142" s="4">
        <v>1.29</v>
      </c>
      <c r="BP142" s="4">
        <v>0.67100000000000004</v>
      </c>
      <c r="BQ142" s="4">
        <v>1.9610000000000001</v>
      </c>
      <c r="BR142" s="4">
        <v>186.35579999999999</v>
      </c>
      <c r="BU142" s="4">
        <v>73.539000000000001</v>
      </c>
      <c r="BW142" s="4">
        <v>512.22299999999996</v>
      </c>
      <c r="BX142" s="4">
        <v>0.47445199999999998</v>
      </c>
      <c r="BY142" s="4">
        <v>-5</v>
      </c>
      <c r="BZ142" s="4">
        <v>1.0921339999999999</v>
      </c>
      <c r="CA142" s="4">
        <v>11.594421000000001</v>
      </c>
      <c r="CB142" s="4">
        <v>22.061107</v>
      </c>
      <c r="CC142" s="4">
        <f t="shared" si="25"/>
        <v>3.0632460282</v>
      </c>
      <c r="CE142" s="4">
        <f t="shared" si="26"/>
        <v>13517.914318864938</v>
      </c>
      <c r="CF142" s="4">
        <f t="shared" si="27"/>
        <v>5002.8029072059135</v>
      </c>
      <c r="CG142" s="4">
        <f t="shared" si="28"/>
        <v>16.984284707006999</v>
      </c>
      <c r="CH142" s="4">
        <f t="shared" si="29"/>
        <v>1614.0336379408748</v>
      </c>
    </row>
    <row r="143" spans="1:86">
      <c r="A143" s="2">
        <v>42440</v>
      </c>
      <c r="B143" s="32">
        <v>0.57188006944444447</v>
      </c>
      <c r="C143" s="4">
        <v>8.9350000000000005</v>
      </c>
      <c r="D143" s="4">
        <v>4.2016</v>
      </c>
      <c r="E143" s="4" t="s">
        <v>155</v>
      </c>
      <c r="F143" s="4">
        <v>42015.732647999997</v>
      </c>
      <c r="G143" s="4">
        <v>84.4</v>
      </c>
      <c r="H143" s="4">
        <v>43.8</v>
      </c>
      <c r="I143" s="4">
        <v>25387.599999999999</v>
      </c>
      <c r="K143" s="4">
        <v>3.9</v>
      </c>
      <c r="L143" s="4">
        <v>2052</v>
      </c>
      <c r="M143" s="4">
        <v>0.85650000000000004</v>
      </c>
      <c r="N143" s="4">
        <v>7.6531000000000002</v>
      </c>
      <c r="O143" s="4">
        <v>3.5985999999999998</v>
      </c>
      <c r="P143" s="4">
        <v>72.3172</v>
      </c>
      <c r="Q143" s="4">
        <v>37.513800000000003</v>
      </c>
      <c r="R143" s="4">
        <v>109.8</v>
      </c>
      <c r="S143" s="4">
        <v>58.601500000000001</v>
      </c>
      <c r="T143" s="4">
        <v>30.398900000000001</v>
      </c>
      <c r="U143" s="4">
        <v>89</v>
      </c>
      <c r="V143" s="4">
        <v>25387.64</v>
      </c>
      <c r="Y143" s="4">
        <v>1757.4949999999999</v>
      </c>
      <c r="Z143" s="4">
        <v>0</v>
      </c>
      <c r="AA143" s="4">
        <v>3.3403</v>
      </c>
      <c r="AB143" s="4" t="s">
        <v>384</v>
      </c>
      <c r="AC143" s="4">
        <v>0</v>
      </c>
      <c r="AD143" s="4">
        <v>11.6</v>
      </c>
      <c r="AE143" s="4">
        <v>847</v>
      </c>
      <c r="AF143" s="4">
        <v>877</v>
      </c>
      <c r="AG143" s="4">
        <v>881</v>
      </c>
      <c r="AH143" s="4">
        <v>53</v>
      </c>
      <c r="AI143" s="4">
        <v>25.2</v>
      </c>
      <c r="AJ143" s="4">
        <v>0.57999999999999996</v>
      </c>
      <c r="AK143" s="4">
        <v>987</v>
      </c>
      <c r="AL143" s="4">
        <v>8</v>
      </c>
      <c r="AM143" s="4">
        <v>0</v>
      </c>
      <c r="AN143" s="4">
        <v>32</v>
      </c>
      <c r="AO143" s="4">
        <v>190</v>
      </c>
      <c r="AP143" s="4">
        <v>188.6</v>
      </c>
      <c r="AQ143" s="4">
        <v>3</v>
      </c>
      <c r="AR143" s="4">
        <v>195</v>
      </c>
      <c r="AS143" s="4" t="s">
        <v>155</v>
      </c>
      <c r="AT143" s="4">
        <v>2</v>
      </c>
      <c r="AU143" s="5">
        <v>0.78003472222222225</v>
      </c>
      <c r="AV143" s="4">
        <v>47.159385999999998</v>
      </c>
      <c r="AW143" s="4">
        <v>-88.489754000000005</v>
      </c>
      <c r="AX143" s="4">
        <v>313.7</v>
      </c>
      <c r="AY143" s="4">
        <v>34.200000000000003</v>
      </c>
      <c r="AZ143" s="4">
        <v>12</v>
      </c>
      <c r="BA143" s="4">
        <v>10</v>
      </c>
      <c r="BB143" s="4" t="s">
        <v>438</v>
      </c>
      <c r="BC143" s="4">
        <v>1.1000000000000001</v>
      </c>
      <c r="BD143" s="4">
        <v>1.524975</v>
      </c>
      <c r="BE143" s="4">
        <v>2.1249750000000001</v>
      </c>
      <c r="BF143" s="4">
        <v>14.063000000000001</v>
      </c>
      <c r="BG143" s="4">
        <v>12.62</v>
      </c>
      <c r="BH143" s="4">
        <v>0.9</v>
      </c>
      <c r="BI143" s="4">
        <v>16.757000000000001</v>
      </c>
      <c r="BJ143" s="4">
        <v>1682.7380000000001</v>
      </c>
      <c r="BK143" s="4">
        <v>503.601</v>
      </c>
      <c r="BL143" s="4">
        <v>1.665</v>
      </c>
      <c r="BM143" s="4">
        <v>0.86399999999999999</v>
      </c>
      <c r="BN143" s="4">
        <v>2.5289999999999999</v>
      </c>
      <c r="BO143" s="4">
        <v>1.349</v>
      </c>
      <c r="BP143" s="4">
        <v>0.7</v>
      </c>
      <c r="BQ143" s="4">
        <v>2.0489999999999999</v>
      </c>
      <c r="BR143" s="4">
        <v>184.5864</v>
      </c>
      <c r="BU143" s="4">
        <v>76.67</v>
      </c>
      <c r="BW143" s="4">
        <v>534.024</v>
      </c>
      <c r="BX143" s="4">
        <v>0.38816499999999998</v>
      </c>
      <c r="BY143" s="4">
        <v>-5</v>
      </c>
      <c r="BZ143" s="4">
        <v>1.091</v>
      </c>
      <c r="CA143" s="4">
        <v>9.4857820000000004</v>
      </c>
      <c r="CB143" s="4">
        <v>22.0382</v>
      </c>
      <c r="CC143" s="4">
        <f t="shared" si="25"/>
        <v>2.5061436044000001</v>
      </c>
      <c r="CE143" s="4">
        <f t="shared" si="26"/>
        <v>11923.678115843653</v>
      </c>
      <c r="CF143" s="4">
        <f t="shared" si="27"/>
        <v>3568.4558278335539</v>
      </c>
      <c r="CG143" s="4">
        <f t="shared" si="28"/>
        <v>14.518966386545999</v>
      </c>
      <c r="CH143" s="4">
        <f t="shared" si="29"/>
        <v>1307.9569238719057</v>
      </c>
    </row>
    <row r="144" spans="1:86">
      <c r="A144" s="2"/>
      <c r="B144" s="32"/>
      <c r="AU144" s="5"/>
    </row>
    <row r="145" spans="1:74">
      <c r="A145" s="28"/>
      <c r="B145" s="29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 s="30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</row>
  </sheetData>
  <customSheetViews>
    <customSheetView guid="{2B424CCC-7244-4294-A128-8AE125D4F682}">
      <pane ySplit="9" topLeftCell="A10" activePane="bottomLeft" state="frozen"/>
      <selection pane="bottomLeft" activeCell="BW16" sqref="BW1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O150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10" sqref="G10:G150"/>
    </sheetView>
  </sheetViews>
  <sheetFormatPr defaultColWidth="9.109375" defaultRowHeight="14.4"/>
  <cols>
    <col min="1" max="1" width="12.6640625" style="2" bestFit="1" customWidth="1"/>
    <col min="2" max="2" width="13.33203125" style="8" bestFit="1" customWidth="1"/>
    <col min="3" max="4" width="12" style="4" bestFit="1" customWidth="1"/>
    <col min="5" max="5" width="10.6640625" style="4" bestFit="1" customWidth="1"/>
    <col min="6" max="6" width="14.88671875" style="4" bestFit="1" customWidth="1"/>
    <col min="7" max="9" width="12" style="4" bestFit="1" customWidth="1"/>
    <col min="10" max="10" width="9.88671875" style="4" bestFit="1" customWidth="1"/>
    <col min="11" max="11" width="12" style="4" bestFit="1" customWidth="1"/>
    <col min="12" max="12" width="13.6640625" style="4" bestFit="1" customWidth="1"/>
    <col min="13" max="13" width="27.33203125" style="4" bestFit="1" customWidth="1"/>
    <col min="14" max="22" width="12" style="4" bestFit="1" customWidth="1"/>
    <col min="23" max="23" width="8.6640625" style="4" bestFit="1" customWidth="1"/>
    <col min="24" max="24" width="11" style="4" bestFit="1" customWidth="1"/>
    <col min="25" max="25" width="12" style="4" bestFit="1" customWidth="1"/>
    <col min="26" max="26" width="13.109375" style="4" bestFit="1" customWidth="1"/>
    <col min="27" max="27" width="9" style="4" bestFit="1" customWidth="1"/>
    <col min="28" max="28" width="14.44140625" style="4" bestFit="1" customWidth="1"/>
    <col min="29" max="29" width="19.109375" style="4" bestFit="1" customWidth="1"/>
    <col min="30" max="30" width="20.6640625" style="4" bestFit="1" customWidth="1"/>
    <col min="31" max="31" width="21.6640625" style="4" bestFit="1" customWidth="1"/>
    <col min="32" max="33" width="21.109375" style="4" bestFit="1" customWidth="1"/>
    <col min="34" max="34" width="17" style="4" bestFit="1" customWidth="1"/>
    <col min="35" max="35" width="17.88671875" style="4" bestFit="1" customWidth="1"/>
    <col min="36" max="36" width="16.6640625" style="4" bestFit="1" customWidth="1"/>
    <col min="37" max="37" width="22.109375" style="4" bestFit="1" customWidth="1"/>
    <col min="38" max="38" width="26.109375" style="4" bestFit="1" customWidth="1"/>
    <col min="39" max="39" width="21.109375" style="4" bestFit="1" customWidth="1"/>
    <col min="40" max="40" width="16.109375" style="4" bestFit="1" customWidth="1"/>
    <col min="41" max="41" width="25" style="4" bestFit="1" customWidth="1"/>
    <col min="42" max="42" width="24.88671875" style="4" bestFit="1" customWidth="1"/>
    <col min="43" max="43" width="19.109375" style="4" bestFit="1" customWidth="1"/>
    <col min="44" max="44" width="22" style="4" bestFit="1" customWidth="1"/>
    <col min="45" max="45" width="13.109375" style="4" bestFit="1" customWidth="1"/>
    <col min="46" max="46" width="11.44140625" style="4" bestFit="1" customWidth="1"/>
    <col min="47" max="48" width="12" style="4" bestFit="1" customWidth="1"/>
    <col min="49" max="49" width="12.6640625" style="4" bestFit="1" customWidth="1"/>
    <col min="50" max="50" width="12" style="4" bestFit="1" customWidth="1"/>
    <col min="51" max="51" width="21" style="4" bestFit="1" customWidth="1"/>
    <col min="52" max="52" width="26.5546875" style="4" bestFit="1" customWidth="1"/>
    <col min="53" max="53" width="25.33203125" style="4" bestFit="1" customWidth="1"/>
    <col min="54" max="54" width="18.44140625" style="4" bestFit="1" customWidth="1"/>
    <col min="55" max="55" width="14.33203125" style="4" bestFit="1" customWidth="1"/>
    <col min="56" max="56" width="12" style="4" bestFit="1" customWidth="1"/>
    <col min="57" max="57" width="12.33203125" style="4" bestFit="1" customWidth="1"/>
    <col min="58" max="58" width="28.6640625" style="4" bestFit="1" customWidth="1"/>
    <col min="59" max="59" width="23" style="4" bestFit="1" customWidth="1"/>
    <col min="60" max="60" width="12" style="4" bestFit="1" customWidth="1"/>
    <col min="61" max="61" width="19" style="4" bestFit="1" customWidth="1"/>
    <col min="62" max="62" width="29.88671875" style="4" bestFit="1" customWidth="1"/>
    <col min="63" max="63" width="28.6640625" style="4" bestFit="1" customWidth="1"/>
    <col min="64" max="64" width="29" style="4" bestFit="1" customWidth="1"/>
    <col min="65" max="66" width="30.109375" style="4" bestFit="1" customWidth="1"/>
    <col min="67" max="67" width="38.5546875" style="4" bestFit="1" customWidth="1"/>
    <col min="68" max="69" width="39.5546875" style="4" bestFit="1" customWidth="1"/>
    <col min="70" max="70" width="28.5546875" style="4" bestFit="1" customWidth="1"/>
    <col min="71" max="71" width="29.6640625" style="4" bestFit="1" customWidth="1"/>
    <col min="72" max="72" width="32" style="4" bestFit="1" customWidth="1"/>
    <col min="73" max="73" width="31.6640625" style="4" bestFit="1" customWidth="1"/>
    <col min="74" max="74" width="34.109375" style="4" bestFit="1" customWidth="1"/>
    <col min="75" max="75" width="28.5546875" style="4" bestFit="1" customWidth="1"/>
    <col min="76" max="78" width="21.88671875" style="4" bestFit="1" customWidth="1"/>
    <col min="79" max="79" width="13.109375" style="4" bestFit="1" customWidth="1"/>
    <col min="80" max="80" width="12" style="4" bestFit="1" customWidth="1"/>
    <col min="81" max="81" width="9.5546875" style="4" bestFit="1" customWidth="1"/>
    <col min="82" max="82" width="6.5546875" style="4" bestFit="1" customWidth="1"/>
    <col min="83" max="86" width="7.6640625" style="4" bestFit="1" customWidth="1"/>
    <col min="87" max="87" width="14.6640625" style="4" bestFit="1" customWidth="1"/>
    <col min="88" max="88" width="12.33203125" style="4" bestFit="1" customWidth="1"/>
    <col min="89" max="89" width="8.44140625" style="4" customWidth="1"/>
    <col min="90" max="92" width="6.88671875" style="4" bestFit="1" customWidth="1"/>
    <col min="93" max="93" width="14.6640625" style="4" bestFit="1" customWidth="1"/>
    <col min="94" max="16384" width="9.109375" style="4"/>
  </cols>
  <sheetData>
    <row r="1" spans="1:93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3</v>
      </c>
      <c r="G1" s="1" t="s">
        <v>4</v>
      </c>
      <c r="H1" s="1" t="s">
        <v>5</v>
      </c>
      <c r="I1" s="1" t="s">
        <v>6</v>
      </c>
      <c r="J1" s="1"/>
      <c r="K1" s="1" t="s">
        <v>7</v>
      </c>
      <c r="L1" s="1" t="s">
        <v>371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372</v>
      </c>
      <c r="Z1" s="1" t="s">
        <v>20</v>
      </c>
      <c r="AA1" s="1" t="s">
        <v>21</v>
      </c>
      <c r="AB1" s="1" t="s">
        <v>373</v>
      </c>
      <c r="AC1" s="1" t="s">
        <v>374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375</v>
      </c>
      <c r="BV1" s="1" t="s">
        <v>65</v>
      </c>
      <c r="BW1" s="1" t="s">
        <v>66</v>
      </c>
      <c r="BX1" s="1" t="s">
        <v>67</v>
      </c>
      <c r="BY1" s="1" t="s">
        <v>68</v>
      </c>
      <c r="BZ1" s="1" t="s">
        <v>69</v>
      </c>
      <c r="CA1" s="1" t="s">
        <v>70</v>
      </c>
      <c r="CB1" s="1" t="s">
        <v>71</v>
      </c>
      <c r="CC1" s="1" t="s">
        <v>173</v>
      </c>
      <c r="CD1" s="1"/>
      <c r="CE1" s="1" t="s">
        <v>2</v>
      </c>
      <c r="CF1" s="1" t="s">
        <v>3</v>
      </c>
      <c r="CG1" s="1" t="s">
        <v>412</v>
      </c>
      <c r="CH1" s="1" t="s">
        <v>6</v>
      </c>
      <c r="CI1" s="1" t="s">
        <v>188</v>
      </c>
      <c r="CJ1" s="1"/>
      <c r="CK1" s="1" t="s">
        <v>2</v>
      </c>
      <c r="CL1" s="1" t="s">
        <v>3</v>
      </c>
      <c r="CM1" s="1" t="s">
        <v>412</v>
      </c>
      <c r="CN1" s="1" t="s">
        <v>6</v>
      </c>
      <c r="CO1" s="1" t="s">
        <v>188</v>
      </c>
    </row>
    <row r="2" spans="1:93">
      <c r="A2" s="1" t="s">
        <v>72</v>
      </c>
      <c r="B2" s="1" t="s">
        <v>73</v>
      </c>
      <c r="C2" s="1" t="s">
        <v>74</v>
      </c>
      <c r="D2" s="1" t="s">
        <v>75</v>
      </c>
      <c r="E2" s="1" t="s">
        <v>376</v>
      </c>
      <c r="F2" s="1" t="s">
        <v>76</v>
      </c>
      <c r="G2" s="1" t="s">
        <v>77</v>
      </c>
      <c r="H2" s="1" t="s">
        <v>78</v>
      </c>
      <c r="I2" s="1" t="s">
        <v>79</v>
      </c>
      <c r="J2" s="1" t="s">
        <v>80</v>
      </c>
      <c r="K2" s="1" t="s">
        <v>81</v>
      </c>
      <c r="L2" s="1" t="s">
        <v>377</v>
      </c>
      <c r="M2" s="1" t="s">
        <v>82</v>
      </c>
      <c r="N2" s="1" t="s">
        <v>83</v>
      </c>
      <c r="O2" s="1" t="s">
        <v>84</v>
      </c>
      <c r="P2" s="1" t="s">
        <v>85</v>
      </c>
      <c r="Q2" s="1" t="s">
        <v>86</v>
      </c>
      <c r="R2" s="1" t="s">
        <v>87</v>
      </c>
      <c r="S2" s="1" t="s">
        <v>88</v>
      </c>
      <c r="T2" s="1" t="s">
        <v>89</v>
      </c>
      <c r="U2" s="1" t="s">
        <v>90</v>
      </c>
      <c r="V2" s="1" t="s">
        <v>91</v>
      </c>
      <c r="W2" s="1" t="s">
        <v>92</v>
      </c>
      <c r="X2" s="1" t="s">
        <v>93</v>
      </c>
      <c r="Y2" s="1" t="s">
        <v>378</v>
      </c>
      <c r="Z2" s="1" t="s">
        <v>94</v>
      </c>
      <c r="AA2" s="1" t="s">
        <v>95</v>
      </c>
      <c r="AB2" s="1" t="s">
        <v>379</v>
      </c>
      <c r="AC2" s="1" t="s">
        <v>380</v>
      </c>
      <c r="AD2" s="1" t="s">
        <v>96</v>
      </c>
      <c r="AE2" s="1" t="s">
        <v>97</v>
      </c>
      <c r="AF2" s="1" t="s">
        <v>98</v>
      </c>
      <c r="AG2" s="1" t="s">
        <v>99</v>
      </c>
      <c r="AH2" s="1" t="s">
        <v>100</v>
      </c>
      <c r="AI2" s="1" t="s">
        <v>101</v>
      </c>
      <c r="AJ2" s="1" t="s">
        <v>102</v>
      </c>
      <c r="AK2" s="1" t="s">
        <v>103</v>
      </c>
      <c r="AL2" s="1" t="s">
        <v>104</v>
      </c>
      <c r="AM2" s="1" t="s">
        <v>105</v>
      </c>
      <c r="AN2" s="1" t="s">
        <v>106</v>
      </c>
      <c r="AO2" s="1" t="s">
        <v>107</v>
      </c>
      <c r="AP2" s="1" t="s">
        <v>108</v>
      </c>
      <c r="AQ2" s="1" t="s">
        <v>109</v>
      </c>
      <c r="AR2" s="1" t="s">
        <v>110</v>
      </c>
      <c r="AS2" s="1" t="s">
        <v>111</v>
      </c>
      <c r="AT2" s="1" t="s">
        <v>112</v>
      </c>
      <c r="AU2" s="1" t="s">
        <v>113</v>
      </c>
      <c r="AV2" s="1" t="s">
        <v>114</v>
      </c>
      <c r="AW2" s="1" t="s">
        <v>115</v>
      </c>
      <c r="AX2" s="1" t="s">
        <v>116</v>
      </c>
      <c r="AY2" s="1" t="s">
        <v>117</v>
      </c>
      <c r="AZ2" s="1" t="s">
        <v>118</v>
      </c>
      <c r="BA2" s="1" t="s">
        <v>119</v>
      </c>
      <c r="BB2" s="1" t="s">
        <v>120</v>
      </c>
      <c r="BC2" s="1" t="s">
        <v>121</v>
      </c>
      <c r="BD2" s="1" t="s">
        <v>122</v>
      </c>
      <c r="BE2" s="1" t="s">
        <v>123</v>
      </c>
      <c r="BF2" s="1" t="s">
        <v>124</v>
      </c>
      <c r="BG2" s="1" t="s">
        <v>125</v>
      </c>
      <c r="BH2" s="1" t="s">
        <v>52</v>
      </c>
      <c r="BI2" s="1" t="s">
        <v>126</v>
      </c>
      <c r="BJ2" s="1" t="s">
        <v>127</v>
      </c>
      <c r="BK2" s="1" t="s">
        <v>128</v>
      </c>
      <c r="BL2" s="1" t="s">
        <v>129</v>
      </c>
      <c r="BM2" s="1" t="s">
        <v>130</v>
      </c>
      <c r="BN2" s="1" t="s">
        <v>131</v>
      </c>
      <c r="BO2" s="1" t="s">
        <v>132</v>
      </c>
      <c r="BP2" s="1" t="s">
        <v>133</v>
      </c>
      <c r="BQ2" s="1" t="s">
        <v>134</v>
      </c>
      <c r="BR2" s="1" t="s">
        <v>135</v>
      </c>
      <c r="BS2" s="1" t="s">
        <v>136</v>
      </c>
      <c r="BT2" s="1" t="s">
        <v>137</v>
      </c>
      <c r="BU2" s="1" t="s">
        <v>381</v>
      </c>
      <c r="BV2" s="1" t="s">
        <v>138</v>
      </c>
      <c r="BW2" s="1" t="s">
        <v>139</v>
      </c>
      <c r="BX2" s="1" t="s">
        <v>140</v>
      </c>
      <c r="BY2" s="1" t="s">
        <v>141</v>
      </c>
      <c r="BZ2" s="1" t="s">
        <v>142</v>
      </c>
      <c r="CA2" s="1" t="s">
        <v>143</v>
      </c>
      <c r="CB2" s="1" t="s">
        <v>144</v>
      </c>
      <c r="CC2" s="1"/>
      <c r="CD2" s="1"/>
      <c r="CE2" s="1"/>
      <c r="CF2" s="1"/>
      <c r="CG2" s="1"/>
      <c r="CH2" s="1"/>
      <c r="CI2" s="1" t="s">
        <v>192</v>
      </c>
      <c r="CJ2" s="1"/>
      <c r="CK2" s="1"/>
      <c r="CL2" s="1"/>
      <c r="CM2" s="1"/>
      <c r="CN2" s="1"/>
      <c r="CO2" s="1" t="s">
        <v>192</v>
      </c>
    </row>
    <row r="3" spans="1:93">
      <c r="A3" s="1" t="s">
        <v>145</v>
      </c>
      <c r="B3" s="1" t="s">
        <v>146</v>
      </c>
      <c r="C3" s="1" t="s">
        <v>147</v>
      </c>
      <c r="D3" s="1" t="s">
        <v>147</v>
      </c>
      <c r="E3" s="1"/>
      <c r="F3" s="1" t="s">
        <v>148</v>
      </c>
      <c r="G3" s="1" t="s">
        <v>148</v>
      </c>
      <c r="H3" s="1" t="s">
        <v>148</v>
      </c>
      <c r="I3" s="1" t="s">
        <v>149</v>
      </c>
      <c r="J3" s="1"/>
      <c r="K3" s="1" t="s">
        <v>147</v>
      </c>
      <c r="L3" s="1" t="s">
        <v>382</v>
      </c>
      <c r="M3" s="1"/>
      <c r="N3" s="1" t="s">
        <v>147</v>
      </c>
      <c r="O3" s="1" t="s">
        <v>147</v>
      </c>
      <c r="P3" s="1" t="s">
        <v>148</v>
      </c>
      <c r="Q3" s="1" t="s">
        <v>148</v>
      </c>
      <c r="R3" s="1" t="s">
        <v>148</v>
      </c>
      <c r="S3" s="1" t="s">
        <v>148</v>
      </c>
      <c r="T3" s="1" t="s">
        <v>148</v>
      </c>
      <c r="U3" s="1" t="s">
        <v>148</v>
      </c>
      <c r="V3" s="1" t="s">
        <v>149</v>
      </c>
      <c r="W3" s="1" t="s">
        <v>149</v>
      </c>
      <c r="X3" s="1" t="s">
        <v>149</v>
      </c>
      <c r="Y3" s="1" t="s">
        <v>148</v>
      </c>
      <c r="Z3" s="1" t="s">
        <v>150</v>
      </c>
      <c r="AA3" s="1" t="s">
        <v>147</v>
      </c>
      <c r="AB3" s="1" t="s">
        <v>156</v>
      </c>
      <c r="AC3" s="1" t="s">
        <v>383</v>
      </c>
      <c r="AD3" s="1" t="s">
        <v>151</v>
      </c>
      <c r="AE3" s="1" t="s">
        <v>152</v>
      </c>
      <c r="AF3" s="1" t="s">
        <v>152</v>
      </c>
      <c r="AG3" s="1" t="s">
        <v>152</v>
      </c>
      <c r="AH3" s="1" t="s">
        <v>147</v>
      </c>
      <c r="AI3" s="1" t="s">
        <v>153</v>
      </c>
      <c r="AJ3" s="1" t="s">
        <v>147</v>
      </c>
      <c r="AK3" s="1" t="s">
        <v>152</v>
      </c>
      <c r="AL3" s="1" t="s">
        <v>154</v>
      </c>
      <c r="AM3" s="1" t="s">
        <v>154</v>
      </c>
      <c r="AN3" s="1" t="s">
        <v>154</v>
      </c>
      <c r="AO3" s="1" t="s">
        <v>154</v>
      </c>
      <c r="AP3" s="1" t="s">
        <v>154</v>
      </c>
      <c r="AQ3" s="1" t="s">
        <v>154</v>
      </c>
      <c r="AR3" s="1" t="s">
        <v>154</v>
      </c>
      <c r="AS3" s="1" t="s">
        <v>155</v>
      </c>
      <c r="AT3" s="1" t="s">
        <v>156</v>
      </c>
      <c r="AU3" s="1" t="s">
        <v>157</v>
      </c>
      <c r="AV3" s="1" t="s">
        <v>158</v>
      </c>
      <c r="AW3" s="1" t="s">
        <v>158</v>
      </c>
      <c r="AX3" s="1" t="s">
        <v>159</v>
      </c>
      <c r="AY3" s="1" t="s">
        <v>160</v>
      </c>
      <c r="AZ3" s="1" t="s">
        <v>156</v>
      </c>
      <c r="BA3" s="1" t="s">
        <v>156</v>
      </c>
      <c r="BB3" s="1" t="s">
        <v>156</v>
      </c>
      <c r="BC3" s="1" t="s">
        <v>156</v>
      </c>
      <c r="BD3" s="1" t="s">
        <v>156</v>
      </c>
      <c r="BE3" s="1" t="s">
        <v>156</v>
      </c>
      <c r="BF3" s="1"/>
      <c r="BG3" s="1"/>
      <c r="BH3" s="1"/>
      <c r="BI3" s="1" t="s">
        <v>147</v>
      </c>
      <c r="BJ3" s="1" t="s">
        <v>161</v>
      </c>
      <c r="BK3" s="1" t="s">
        <v>161</v>
      </c>
      <c r="BL3" s="1" t="s">
        <v>161</v>
      </c>
      <c r="BM3" s="1" t="s">
        <v>161</v>
      </c>
      <c r="BN3" s="1" t="s">
        <v>161</v>
      </c>
      <c r="BO3" s="1" t="s">
        <v>161</v>
      </c>
      <c r="BP3" s="1" t="s">
        <v>161</v>
      </c>
      <c r="BQ3" s="1" t="s">
        <v>161</v>
      </c>
      <c r="BR3" s="1" t="s">
        <v>161</v>
      </c>
      <c r="BS3" s="1" t="s">
        <v>161</v>
      </c>
      <c r="BT3" s="1" t="s">
        <v>161</v>
      </c>
      <c r="BU3" s="1" t="s">
        <v>161</v>
      </c>
      <c r="BV3" s="1" t="s">
        <v>161</v>
      </c>
      <c r="BW3" s="1" t="s">
        <v>161</v>
      </c>
      <c r="BX3" s="1" t="s">
        <v>151</v>
      </c>
      <c r="BY3" s="1" t="s">
        <v>151</v>
      </c>
      <c r="BZ3" s="1" t="s">
        <v>151</v>
      </c>
      <c r="CA3" s="1" t="s">
        <v>162</v>
      </c>
      <c r="CB3" s="1" t="s">
        <v>154</v>
      </c>
      <c r="CC3" s="1" t="s">
        <v>174</v>
      </c>
      <c r="CD3" s="1"/>
      <c r="CE3" s="1" t="s">
        <v>187</v>
      </c>
      <c r="CF3" s="1" t="s">
        <v>187</v>
      </c>
      <c r="CG3" s="1" t="s">
        <v>187</v>
      </c>
      <c r="CH3" s="1" t="s">
        <v>187</v>
      </c>
      <c r="CI3" s="1" t="s">
        <v>187</v>
      </c>
      <c r="CJ3" s="1"/>
      <c r="CK3" s="1" t="s">
        <v>175</v>
      </c>
      <c r="CL3" s="1" t="s">
        <v>175</v>
      </c>
      <c r="CM3" s="1" t="s">
        <v>175</v>
      </c>
      <c r="CN3" s="1" t="s">
        <v>175</v>
      </c>
      <c r="CO3" s="1" t="s">
        <v>175</v>
      </c>
    </row>
    <row r="4" spans="1:93" s="15" customFormat="1">
      <c r="A4" s="7" t="str">
        <f>'Lap Breaks'!B2</f>
        <v>Cells 178 - 318</v>
      </c>
    </row>
    <row r="5" spans="1:93" s="15" customFormat="1">
      <c r="A5" s="33" t="s">
        <v>169</v>
      </c>
      <c r="C5" s="15">
        <f>AVERAGE(C10:C499)</f>
        <v>8.1662907801418481</v>
      </c>
      <c r="D5" s="15">
        <f t="shared" ref="D5:BO5" si="0">AVERAGE(D10:D499)</f>
        <v>4.5634063829787257</v>
      </c>
      <c r="E5" s="15" t="e">
        <f t="shared" si="0"/>
        <v>#DIV/0!</v>
      </c>
      <c r="F5" s="15">
        <f t="shared" si="0"/>
        <v>45634.080044056747</v>
      </c>
      <c r="G5" s="15">
        <f t="shared" si="0"/>
        <v>365.57375886524812</v>
      </c>
      <c r="H5" s="15">
        <f t="shared" si="0"/>
        <v>61.809929078014193</v>
      </c>
      <c r="I5" s="15">
        <f t="shared" si="0"/>
        <v>34660.93333333332</v>
      </c>
      <c r="J5" s="15" t="e">
        <f t="shared" si="0"/>
        <v>#DIV/0!</v>
      </c>
      <c r="K5" s="15">
        <f t="shared" si="0"/>
        <v>4.8775177304964572</v>
      </c>
      <c r="L5" s="15">
        <f t="shared" si="0"/>
        <v>2052</v>
      </c>
      <c r="M5" s="15">
        <f t="shared" si="0"/>
        <v>0.84974397163120563</v>
      </c>
      <c r="N5" s="15">
        <f t="shared" si="0"/>
        <v>6.9430950354609902</v>
      </c>
      <c r="O5" s="15">
        <f t="shared" si="0"/>
        <v>3.8724836879432654</v>
      </c>
      <c r="P5" s="15">
        <f t="shared" si="0"/>
        <v>309.32137021276606</v>
      </c>
      <c r="Q5" s="15">
        <f t="shared" si="0"/>
        <v>52.524970212765936</v>
      </c>
      <c r="R5" s="15">
        <f t="shared" si="0"/>
        <v>361.84468085106391</v>
      </c>
      <c r="S5" s="15">
        <f t="shared" si="0"/>
        <v>250.5823992907801</v>
      </c>
      <c r="T5" s="15">
        <f t="shared" si="0"/>
        <v>42.55019219858157</v>
      </c>
      <c r="U5" s="15">
        <f t="shared" si="0"/>
        <v>293.13262411347512</v>
      </c>
      <c r="V5" s="15">
        <f t="shared" si="0"/>
        <v>34660.931768085095</v>
      </c>
      <c r="W5" s="15" t="e">
        <f t="shared" si="0"/>
        <v>#DIV/0!</v>
      </c>
      <c r="X5" s="15" t="e">
        <f t="shared" si="0"/>
        <v>#DIV/0!</v>
      </c>
      <c r="Y5" s="15">
        <f t="shared" si="0"/>
        <v>1743.6883120567375</v>
      </c>
      <c r="Z5" s="15">
        <f t="shared" si="0"/>
        <v>0</v>
      </c>
      <c r="AA5" s="15">
        <f t="shared" si="0"/>
        <v>4.1404468085106378</v>
      </c>
      <c r="AB5" s="15" t="e">
        <f t="shared" si="0"/>
        <v>#DIV/0!</v>
      </c>
      <c r="AC5" s="15">
        <f t="shared" si="0"/>
        <v>0</v>
      </c>
      <c r="AD5" s="15">
        <f t="shared" si="0"/>
        <v>11.610638297872333</v>
      </c>
      <c r="AE5" s="15">
        <f t="shared" si="0"/>
        <v>849.10638297872345</v>
      </c>
      <c r="AF5" s="15">
        <f t="shared" si="0"/>
        <v>879.29787234042556</v>
      </c>
      <c r="AG5" s="15">
        <f t="shared" si="0"/>
        <v>883.05673758865248</v>
      </c>
      <c r="AH5" s="15">
        <f t="shared" si="0"/>
        <v>52.834042553191495</v>
      </c>
      <c r="AI5" s="15">
        <f t="shared" si="0"/>
        <v>25.135744680851058</v>
      </c>
      <c r="AJ5" s="15">
        <f t="shared" si="0"/>
        <v>0.57801418439716101</v>
      </c>
      <c r="AK5" s="15">
        <f t="shared" si="0"/>
        <v>986.48226950354615</v>
      </c>
      <c r="AL5" s="15">
        <f t="shared" si="0"/>
        <v>8</v>
      </c>
      <c r="AM5" s="15">
        <f t="shared" si="0"/>
        <v>0</v>
      </c>
      <c r="AN5" s="15">
        <f t="shared" si="0"/>
        <v>31.3515390070922</v>
      </c>
      <c r="AO5" s="15">
        <f t="shared" si="0"/>
        <v>190.62695035460993</v>
      </c>
      <c r="AP5" s="15">
        <f t="shared" si="0"/>
        <v>188.87943262411346</v>
      </c>
      <c r="AQ5" s="15">
        <f t="shared" si="0"/>
        <v>3.3241134751773034</v>
      </c>
      <c r="AR5" s="15">
        <f t="shared" si="0"/>
        <v>195</v>
      </c>
      <c r="AS5" s="15" t="e">
        <f t="shared" si="0"/>
        <v>#DIV/0!</v>
      </c>
      <c r="AT5" s="15">
        <f t="shared" si="0"/>
        <v>2</v>
      </c>
      <c r="AU5" s="15">
        <f t="shared" si="0"/>
        <v>0.78084474323614395</v>
      </c>
      <c r="AV5" s="15">
        <f t="shared" si="0"/>
        <v>47.161459063829795</v>
      </c>
      <c r="AW5" s="15">
        <f t="shared" si="0"/>
        <v>-88.487502517730491</v>
      </c>
      <c r="AX5" s="15">
        <f t="shared" si="0"/>
        <v>315.21631205673759</v>
      </c>
      <c r="AY5" s="15">
        <f t="shared" si="0"/>
        <v>33.456028368794328</v>
      </c>
      <c r="AZ5" s="15">
        <f t="shared" si="0"/>
        <v>12</v>
      </c>
      <c r="BA5" s="15">
        <f t="shared" si="0"/>
        <v>9.8581560283687946</v>
      </c>
      <c r="BB5" s="15" t="e">
        <f t="shared" si="0"/>
        <v>#DIV/0!</v>
      </c>
      <c r="BC5" s="15">
        <f t="shared" si="0"/>
        <v>1.3395426028368789</v>
      </c>
      <c r="BD5" s="15">
        <f t="shared" si="0"/>
        <v>1.5801162269503544</v>
      </c>
      <c r="BE5" s="15">
        <f t="shared" si="0"/>
        <v>2.412835503546098</v>
      </c>
      <c r="BF5" s="15">
        <f t="shared" si="0"/>
        <v>14.063000000000043</v>
      </c>
      <c r="BG5" s="15">
        <f t="shared" si="0"/>
        <v>12.048014184397163</v>
      </c>
      <c r="BH5" s="15">
        <f t="shared" si="0"/>
        <v>0.85702127659574501</v>
      </c>
      <c r="BI5" s="15">
        <f t="shared" si="0"/>
        <v>17.693602836879435</v>
      </c>
      <c r="BJ5" s="15">
        <f t="shared" si="0"/>
        <v>1479.9809929078017</v>
      </c>
      <c r="BK5" s="15">
        <f t="shared" si="0"/>
        <v>521.56864539007108</v>
      </c>
      <c r="BL5" s="15">
        <f t="shared" si="0"/>
        <v>6.7686028368794302</v>
      </c>
      <c r="BM5" s="15">
        <f t="shared" si="0"/>
        <v>1.1702836879432619</v>
      </c>
      <c r="BN5" s="15">
        <f t="shared" si="0"/>
        <v>7.9389078014184431</v>
      </c>
      <c r="BO5" s="15">
        <f t="shared" si="0"/>
        <v>5.4832907801418429</v>
      </c>
      <c r="BP5" s="15">
        <f t="shared" ref="BP5:CC5" si="1">AVERAGE(BP10:BP499)</f>
        <v>0.94804964539007097</v>
      </c>
      <c r="BQ5" s="15">
        <f t="shared" si="1"/>
        <v>6.4312907801418451</v>
      </c>
      <c r="BR5" s="15">
        <f t="shared" si="1"/>
        <v>242.2015751773051</v>
      </c>
      <c r="BS5" s="15" t="e">
        <f t="shared" si="1"/>
        <v>#DIV/0!</v>
      </c>
      <c r="BT5" s="15" t="e">
        <f t="shared" si="1"/>
        <v>#DIV/0!</v>
      </c>
      <c r="BU5" s="34">
        <f t="shared" si="1"/>
        <v>73.628907801418421</v>
      </c>
      <c r="BV5" s="34" t="e">
        <f t="shared" si="1"/>
        <v>#DIV/0!</v>
      </c>
      <c r="BW5" s="34">
        <f t="shared" si="1"/>
        <v>638.56457446808542</v>
      </c>
      <c r="BX5" s="15">
        <f t="shared" si="1"/>
        <v>0.44495322695035472</v>
      </c>
      <c r="BY5" s="15">
        <f t="shared" si="1"/>
        <v>-5</v>
      </c>
      <c r="BZ5" s="15">
        <f t="shared" si="1"/>
        <v>1.080393425531915</v>
      </c>
      <c r="CA5" s="31">
        <f t="shared" si="1"/>
        <v>10.873545099290778</v>
      </c>
      <c r="CB5" s="31">
        <f t="shared" si="1"/>
        <v>21.823947382978726</v>
      </c>
      <c r="CC5" s="31">
        <f t="shared" si="1"/>
        <v>2.872790615232625</v>
      </c>
      <c r="CD5" s="23"/>
      <c r="CE5" s="15">
        <f t="shared" ref="CE5:CH5" si="2">AVERAGE(CE10:CE499)</f>
        <v>12212.125758003911</v>
      </c>
      <c r="CF5" s="15">
        <f t="shared" si="2"/>
        <v>4212.8386685880068</v>
      </c>
      <c r="CG5" s="15">
        <f t="shared" si="2"/>
        <v>48.847307175128499</v>
      </c>
      <c r="CH5" s="15">
        <f t="shared" si="2"/>
        <v>1916.5414143032317</v>
      </c>
      <c r="CI5" s="36">
        <f>(CF8+CH8+CG8)/(140/3600)</f>
        <v>6222.3575857096985</v>
      </c>
      <c r="CK5" s="38">
        <f>CE8/$AY8</f>
        <v>365.02018779355802</v>
      </c>
      <c r="CL5" s="38">
        <f>CF8/$AY8</f>
        <v>125.92166117713712</v>
      </c>
      <c r="CM5" s="38">
        <f>CG8/$AY8</f>
        <v>1.4600450070364657</v>
      </c>
      <c r="CN5" s="38">
        <f>CH8/$AY8</f>
        <v>57.285383464430012</v>
      </c>
      <c r="CO5" s="39">
        <f>(CF8+CG8+CH8)/AY8</f>
        <v>184.66708964860359</v>
      </c>
    </row>
    <row r="6" spans="1:93" s="15" customFormat="1">
      <c r="A6" s="33" t="s">
        <v>170</v>
      </c>
      <c r="C6" s="15">
        <f>MIN(C10:C499)</f>
        <v>5.0919999999999996</v>
      </c>
      <c r="D6" s="15">
        <f t="shared" ref="D6:BO6" si="3">MIN(D10:D499)</f>
        <v>3.1648999999999998</v>
      </c>
      <c r="E6" s="15">
        <f t="shared" si="3"/>
        <v>0</v>
      </c>
      <c r="F6" s="15">
        <f t="shared" si="3"/>
        <v>31648.810720000001</v>
      </c>
      <c r="G6" s="15">
        <f t="shared" si="3"/>
        <v>76.599999999999994</v>
      </c>
      <c r="H6" s="15">
        <f t="shared" si="3"/>
        <v>16.600000000000001</v>
      </c>
      <c r="I6" s="15">
        <f t="shared" si="3"/>
        <v>23087.5</v>
      </c>
      <c r="J6" s="15">
        <f t="shared" si="3"/>
        <v>0</v>
      </c>
      <c r="K6" s="15">
        <f t="shared" si="3"/>
        <v>3.9</v>
      </c>
      <c r="L6" s="15">
        <f t="shared" si="3"/>
        <v>2052</v>
      </c>
      <c r="M6" s="15">
        <f t="shared" si="3"/>
        <v>0.83340000000000003</v>
      </c>
      <c r="N6" s="15">
        <f t="shared" si="3"/>
        <v>4.4635999999999996</v>
      </c>
      <c r="O6" s="15">
        <f t="shared" si="3"/>
        <v>2.7262</v>
      </c>
      <c r="P6" s="15">
        <f t="shared" si="3"/>
        <v>64.606099999999998</v>
      </c>
      <c r="Q6" s="15">
        <f t="shared" si="3"/>
        <v>14.353</v>
      </c>
      <c r="R6" s="15">
        <f t="shared" si="3"/>
        <v>109.1</v>
      </c>
      <c r="S6" s="15">
        <f t="shared" si="3"/>
        <v>52.357999999999997</v>
      </c>
      <c r="T6" s="15">
        <f t="shared" si="3"/>
        <v>11.630800000000001</v>
      </c>
      <c r="U6" s="15">
        <f t="shared" si="3"/>
        <v>88.4</v>
      </c>
      <c r="V6" s="15">
        <f t="shared" si="3"/>
        <v>23087.483199999999</v>
      </c>
      <c r="W6" s="15">
        <f t="shared" si="3"/>
        <v>0</v>
      </c>
      <c r="X6" s="15">
        <f t="shared" si="3"/>
        <v>0</v>
      </c>
      <c r="Y6" s="15">
        <f t="shared" si="3"/>
        <v>1710.135</v>
      </c>
      <c r="Z6" s="15">
        <f t="shared" si="3"/>
        <v>0</v>
      </c>
      <c r="AA6" s="15">
        <f t="shared" si="3"/>
        <v>3.2993999999999999</v>
      </c>
      <c r="AB6" s="15">
        <f t="shared" si="3"/>
        <v>0</v>
      </c>
      <c r="AC6" s="15">
        <f t="shared" si="3"/>
        <v>0</v>
      </c>
      <c r="AD6" s="15">
        <f t="shared" si="3"/>
        <v>11.5</v>
      </c>
      <c r="AE6" s="15">
        <f t="shared" si="3"/>
        <v>842</v>
      </c>
      <c r="AF6" s="15">
        <f t="shared" si="3"/>
        <v>866</v>
      </c>
      <c r="AG6" s="15">
        <f t="shared" si="3"/>
        <v>876</v>
      </c>
      <c r="AH6" s="15">
        <f t="shared" si="3"/>
        <v>52</v>
      </c>
      <c r="AI6" s="15">
        <f t="shared" si="3"/>
        <v>24.72</v>
      </c>
      <c r="AJ6" s="15">
        <f t="shared" si="3"/>
        <v>0.56999999999999995</v>
      </c>
      <c r="AK6" s="15">
        <f t="shared" si="3"/>
        <v>986</v>
      </c>
      <c r="AL6" s="15">
        <f t="shared" si="3"/>
        <v>8</v>
      </c>
      <c r="AM6" s="15">
        <f t="shared" si="3"/>
        <v>0</v>
      </c>
      <c r="AN6" s="15">
        <f t="shared" si="3"/>
        <v>31</v>
      </c>
      <c r="AO6" s="15">
        <f t="shared" si="3"/>
        <v>190</v>
      </c>
      <c r="AP6" s="15">
        <f t="shared" si="3"/>
        <v>188</v>
      </c>
      <c r="AQ6" s="15">
        <f t="shared" si="3"/>
        <v>2.8</v>
      </c>
      <c r="AR6" s="15">
        <f t="shared" si="3"/>
        <v>195</v>
      </c>
      <c r="AS6" s="15">
        <f t="shared" si="3"/>
        <v>0</v>
      </c>
      <c r="AT6" s="15">
        <f t="shared" si="3"/>
        <v>2</v>
      </c>
      <c r="AU6" s="15">
        <f t="shared" si="3"/>
        <v>0.78003472222222225</v>
      </c>
      <c r="AV6" s="15">
        <f t="shared" si="3"/>
        <v>47.158489000000003</v>
      </c>
      <c r="AW6" s="15">
        <f t="shared" si="3"/>
        <v>-88.491943000000006</v>
      </c>
      <c r="AX6" s="15">
        <f t="shared" si="3"/>
        <v>311.2</v>
      </c>
      <c r="AY6" s="15">
        <f t="shared" si="3"/>
        <v>21.7</v>
      </c>
      <c r="AZ6" s="15">
        <f t="shared" si="3"/>
        <v>12</v>
      </c>
      <c r="BA6" s="15">
        <f t="shared" si="3"/>
        <v>7</v>
      </c>
      <c r="BB6" s="15">
        <f t="shared" si="3"/>
        <v>0</v>
      </c>
      <c r="BC6" s="15">
        <f t="shared" si="3"/>
        <v>0.9</v>
      </c>
      <c r="BD6" s="15">
        <f t="shared" si="3"/>
        <v>1</v>
      </c>
      <c r="BE6" s="15">
        <f t="shared" si="3"/>
        <v>1.724575</v>
      </c>
      <c r="BF6" s="15">
        <f t="shared" si="3"/>
        <v>14.063000000000001</v>
      </c>
      <c r="BG6" s="15">
        <f t="shared" si="3"/>
        <v>10.76</v>
      </c>
      <c r="BH6" s="15">
        <f t="shared" si="3"/>
        <v>0.77</v>
      </c>
      <c r="BI6" s="15">
        <f t="shared" si="3"/>
        <v>14.073</v>
      </c>
      <c r="BJ6" s="15">
        <f t="shared" si="3"/>
        <v>1103.846</v>
      </c>
      <c r="BK6" s="15">
        <f t="shared" si="3"/>
        <v>387.06</v>
      </c>
      <c r="BL6" s="15">
        <f t="shared" si="3"/>
        <v>1.389</v>
      </c>
      <c r="BM6" s="15">
        <f t="shared" si="3"/>
        <v>0.34899999999999998</v>
      </c>
      <c r="BN6" s="15">
        <f t="shared" si="3"/>
        <v>2.41</v>
      </c>
      <c r="BO6" s="15">
        <f t="shared" si="3"/>
        <v>1.1259999999999999</v>
      </c>
      <c r="BP6" s="15">
        <f t="shared" ref="BP6:CC6" si="4">MIN(BP10:BP499)</f>
        <v>0.28299999999999997</v>
      </c>
      <c r="BQ6" s="15">
        <f t="shared" si="4"/>
        <v>1.9530000000000001</v>
      </c>
      <c r="BR6" s="15">
        <f t="shared" si="4"/>
        <v>171.93039999999999</v>
      </c>
      <c r="BS6" s="15">
        <f t="shared" si="4"/>
        <v>0</v>
      </c>
      <c r="BT6" s="15">
        <f t="shared" si="4"/>
        <v>0</v>
      </c>
      <c r="BU6" s="34">
        <f t="shared" si="4"/>
        <v>66.337999999999994</v>
      </c>
      <c r="BV6" s="34">
        <f t="shared" si="4"/>
        <v>0</v>
      </c>
      <c r="BW6" s="34">
        <f t="shared" si="4"/>
        <v>498.07499999999999</v>
      </c>
      <c r="BX6" s="15">
        <f t="shared" si="4"/>
        <v>0.28511399999999998</v>
      </c>
      <c r="BY6" s="15">
        <f t="shared" si="4"/>
        <v>-5</v>
      </c>
      <c r="BZ6" s="15">
        <f t="shared" si="4"/>
        <v>1.068567</v>
      </c>
      <c r="CA6" s="31">
        <f t="shared" si="4"/>
        <v>6.967473</v>
      </c>
      <c r="CB6" s="31">
        <f t="shared" si="4"/>
        <v>21.585052999999998</v>
      </c>
      <c r="CC6" s="31">
        <f t="shared" si="4"/>
        <v>1.8408063665999999</v>
      </c>
      <c r="CD6" s="23"/>
      <c r="CE6" s="15">
        <f t="shared" ref="CE6:CH6" si="5">MIN(CE10:CE499)</f>
        <v>6350.6840996442425</v>
      </c>
      <c r="CF6" s="15">
        <f t="shared" si="5"/>
        <v>2555.6134745431077</v>
      </c>
      <c r="CG6" s="15">
        <f t="shared" si="5"/>
        <v>14.518966386545999</v>
      </c>
      <c r="CH6" s="15">
        <f t="shared" si="5"/>
        <v>1199.9959977102192</v>
      </c>
      <c r="CI6" s="23"/>
    </row>
    <row r="7" spans="1:93" s="15" customFormat="1">
      <c r="A7" s="33" t="s">
        <v>171</v>
      </c>
      <c r="C7" s="15">
        <f>MAX(C10:C499)</f>
        <v>9.48</v>
      </c>
      <c r="D7" s="15">
        <f t="shared" ref="D7:BO7" si="6">MAX(D10:D499)</f>
        <v>6.0053000000000001</v>
      </c>
      <c r="E7" s="15">
        <f t="shared" si="6"/>
        <v>0</v>
      </c>
      <c r="F7" s="15">
        <f t="shared" si="6"/>
        <v>60052.795882999999</v>
      </c>
      <c r="G7" s="15">
        <f t="shared" si="6"/>
        <v>2000.9</v>
      </c>
      <c r="H7" s="15">
        <f t="shared" si="6"/>
        <v>102.7</v>
      </c>
      <c r="I7" s="15">
        <f t="shared" si="6"/>
        <v>46132.9</v>
      </c>
      <c r="J7" s="15">
        <f t="shared" si="6"/>
        <v>0</v>
      </c>
      <c r="K7" s="15">
        <f t="shared" si="6"/>
        <v>10.18</v>
      </c>
      <c r="L7" s="15">
        <f t="shared" si="6"/>
        <v>2052</v>
      </c>
      <c r="M7" s="15">
        <f t="shared" si="6"/>
        <v>0.87660000000000005</v>
      </c>
      <c r="N7" s="15">
        <f t="shared" si="6"/>
        <v>8.1661000000000001</v>
      </c>
      <c r="O7" s="15">
        <f t="shared" si="6"/>
        <v>5.0171999999999999</v>
      </c>
      <c r="P7" s="15">
        <f t="shared" si="6"/>
        <v>1690.8956000000001</v>
      </c>
      <c r="Q7" s="15">
        <f t="shared" si="6"/>
        <v>88.072900000000004</v>
      </c>
      <c r="R7" s="15">
        <f t="shared" si="6"/>
        <v>1717</v>
      </c>
      <c r="S7" s="15">
        <f t="shared" si="6"/>
        <v>1370.2004999999999</v>
      </c>
      <c r="T7" s="15">
        <f t="shared" si="6"/>
        <v>71.376000000000005</v>
      </c>
      <c r="U7" s="15">
        <f t="shared" si="6"/>
        <v>1391.3</v>
      </c>
      <c r="V7" s="15">
        <f t="shared" si="6"/>
        <v>46132.9</v>
      </c>
      <c r="W7" s="15">
        <f t="shared" si="6"/>
        <v>0</v>
      </c>
      <c r="X7" s="15">
        <f t="shared" si="6"/>
        <v>0</v>
      </c>
      <c r="Y7" s="15">
        <f t="shared" si="6"/>
        <v>1798.8430000000001</v>
      </c>
      <c r="Z7" s="15">
        <f t="shared" si="6"/>
        <v>0</v>
      </c>
      <c r="AA7" s="15">
        <f t="shared" si="6"/>
        <v>8.6</v>
      </c>
      <c r="AB7" s="15">
        <f t="shared" si="6"/>
        <v>0</v>
      </c>
      <c r="AC7" s="15">
        <f t="shared" si="6"/>
        <v>0</v>
      </c>
      <c r="AD7" s="15">
        <f t="shared" si="6"/>
        <v>11.7</v>
      </c>
      <c r="AE7" s="15">
        <f t="shared" si="6"/>
        <v>853</v>
      </c>
      <c r="AF7" s="15">
        <f t="shared" si="6"/>
        <v>885</v>
      </c>
      <c r="AG7" s="15">
        <f t="shared" si="6"/>
        <v>887</v>
      </c>
      <c r="AH7" s="15">
        <f t="shared" si="6"/>
        <v>53</v>
      </c>
      <c r="AI7" s="15">
        <f t="shared" si="6"/>
        <v>25.23</v>
      </c>
      <c r="AJ7" s="15">
        <f t="shared" si="6"/>
        <v>0.57999999999999996</v>
      </c>
      <c r="AK7" s="15">
        <f t="shared" si="6"/>
        <v>987</v>
      </c>
      <c r="AL7" s="15">
        <f t="shared" si="6"/>
        <v>8</v>
      </c>
      <c r="AM7" s="15">
        <f t="shared" si="6"/>
        <v>0</v>
      </c>
      <c r="AN7" s="15">
        <f t="shared" si="6"/>
        <v>32</v>
      </c>
      <c r="AO7" s="15">
        <f t="shared" si="6"/>
        <v>192</v>
      </c>
      <c r="AP7" s="15">
        <f t="shared" si="6"/>
        <v>190</v>
      </c>
      <c r="AQ7" s="15">
        <f t="shared" si="6"/>
        <v>4.0999999999999996</v>
      </c>
      <c r="AR7" s="15">
        <f t="shared" si="6"/>
        <v>195</v>
      </c>
      <c r="AS7" s="15">
        <f t="shared" si="6"/>
        <v>0</v>
      </c>
      <c r="AT7" s="15">
        <f t="shared" si="6"/>
        <v>2</v>
      </c>
      <c r="AU7" s="15">
        <f t="shared" si="6"/>
        <v>0.78165509259259258</v>
      </c>
      <c r="AV7" s="15">
        <f t="shared" si="6"/>
        <v>47.164416000000003</v>
      </c>
      <c r="AW7" s="15">
        <f t="shared" si="6"/>
        <v>-88.483841999999996</v>
      </c>
      <c r="AX7" s="15">
        <f t="shared" si="6"/>
        <v>319.5</v>
      </c>
      <c r="AY7" s="15">
        <f t="shared" si="6"/>
        <v>45.7</v>
      </c>
      <c r="AZ7" s="15">
        <f t="shared" si="6"/>
        <v>12</v>
      </c>
      <c r="BA7" s="15">
        <f t="shared" si="6"/>
        <v>11</v>
      </c>
      <c r="BB7" s="15">
        <f t="shared" si="6"/>
        <v>0</v>
      </c>
      <c r="BC7" s="15">
        <f t="shared" si="6"/>
        <v>3.0571429999999999</v>
      </c>
      <c r="BD7" s="15">
        <f t="shared" si="6"/>
        <v>5.0675319999999999</v>
      </c>
      <c r="BE7" s="15">
        <f t="shared" si="6"/>
        <v>6.4454549999999999</v>
      </c>
      <c r="BF7" s="15">
        <f t="shared" si="6"/>
        <v>14.063000000000001</v>
      </c>
      <c r="BG7" s="15">
        <f t="shared" si="6"/>
        <v>14.79</v>
      </c>
      <c r="BH7" s="15">
        <f t="shared" si="6"/>
        <v>1.05</v>
      </c>
      <c r="BI7" s="15">
        <f t="shared" si="6"/>
        <v>19.991</v>
      </c>
      <c r="BJ7" s="15">
        <f t="shared" si="6"/>
        <v>1834.096</v>
      </c>
      <c r="BK7" s="15">
        <f t="shared" si="6"/>
        <v>638.15700000000004</v>
      </c>
      <c r="BL7" s="15">
        <f t="shared" si="6"/>
        <v>36.777000000000001</v>
      </c>
      <c r="BM7" s="15">
        <f t="shared" si="6"/>
        <v>2.0390000000000001</v>
      </c>
      <c r="BN7" s="15">
        <f t="shared" si="6"/>
        <v>37.343000000000004</v>
      </c>
      <c r="BO7" s="15">
        <f t="shared" si="6"/>
        <v>29.800999999999998</v>
      </c>
      <c r="BP7" s="15">
        <f t="shared" ref="BP7:CC7" si="7">MAX(BP10:BP499)</f>
        <v>1.653</v>
      </c>
      <c r="BQ7" s="15">
        <f t="shared" si="7"/>
        <v>30.260999999999999</v>
      </c>
      <c r="BR7" s="15">
        <f t="shared" si="7"/>
        <v>389.04390000000001</v>
      </c>
      <c r="BS7" s="15">
        <f t="shared" si="7"/>
        <v>0</v>
      </c>
      <c r="BT7" s="15">
        <f t="shared" si="7"/>
        <v>0</v>
      </c>
      <c r="BU7" s="34">
        <f t="shared" si="7"/>
        <v>91.096000000000004</v>
      </c>
      <c r="BV7" s="34">
        <f t="shared" si="7"/>
        <v>0</v>
      </c>
      <c r="BW7" s="34">
        <f t="shared" si="7"/>
        <v>1450.4849999999999</v>
      </c>
      <c r="BX7" s="15">
        <f t="shared" si="7"/>
        <v>0.74144399999999999</v>
      </c>
      <c r="BY7" s="15">
        <f t="shared" si="7"/>
        <v>-5</v>
      </c>
      <c r="BZ7" s="15">
        <f t="shared" si="7"/>
        <v>1.095299</v>
      </c>
      <c r="CA7" s="31">
        <f t="shared" si="7"/>
        <v>18.119038</v>
      </c>
      <c r="CB7" s="31">
        <f t="shared" si="7"/>
        <v>22.125039999999998</v>
      </c>
      <c r="CC7" s="31">
        <f t="shared" si="7"/>
        <v>4.7870498395999999</v>
      </c>
      <c r="CD7" s="23"/>
      <c r="CE7" s="15">
        <f t="shared" ref="CE7:CH7" si="8">MAX(CE10:CE499)</f>
        <v>21924.569476954872</v>
      </c>
      <c r="CF7" s="15">
        <f t="shared" si="8"/>
        <v>6981.4668328173448</v>
      </c>
      <c r="CG7" s="15">
        <f t="shared" si="8"/>
        <v>186.74293271218201</v>
      </c>
      <c r="CH7" s="15">
        <f t="shared" si="8"/>
        <v>2976.2826054572838</v>
      </c>
      <c r="CI7" s="23"/>
    </row>
    <row r="8" spans="1:93" s="15" customFormat="1">
      <c r="A8" s="33" t="s">
        <v>172</v>
      </c>
      <c r="B8" s="3">
        <f>B150-B10</f>
        <v>1.6203703703703276E-3</v>
      </c>
      <c r="AT8" s="17"/>
      <c r="AY8" s="16">
        <f>SUM(AY10:AY499)/3600</f>
        <v>1.3103611111111111</v>
      </c>
      <c r="BU8" s="25"/>
      <c r="BV8" s="23"/>
      <c r="BW8" s="25"/>
      <c r="BX8" s="23"/>
      <c r="BY8" s="25"/>
      <c r="BZ8" s="25"/>
      <c r="CA8" s="24">
        <f>SUM(CA10:CA499)/3600</f>
        <v>0.4258805163888888</v>
      </c>
      <c r="CB8" s="25"/>
      <c r="CC8" s="24">
        <f>SUM(CC10:CC499)/3600</f>
        <v>0.11251763242994448</v>
      </c>
      <c r="CD8" s="23"/>
      <c r="CE8" s="24">
        <f>SUM(CE10:CE499)/3600</f>
        <v>478.30825885515316</v>
      </c>
      <c r="CF8" s="24">
        <f>SUM(CF10:CF499)/3600</f>
        <v>165.00284785303026</v>
      </c>
      <c r="CG8" s="24">
        <f>SUM(CG10:CG499)/3600</f>
        <v>1.9131861976925331</v>
      </c>
      <c r="CH8" s="24">
        <f>SUM(CH10:CH499)/3600</f>
        <v>75.064538726876577</v>
      </c>
      <c r="CI8" s="37">
        <f>SUM(CF8:CH8)</f>
        <v>241.98057277759938</v>
      </c>
      <c r="CJ8" s="15" t="s">
        <v>411</v>
      </c>
    </row>
    <row r="9" spans="1:93">
      <c r="A9" s="4"/>
      <c r="B9" s="4"/>
      <c r="BW9" s="14"/>
      <c r="BX9" s="26"/>
      <c r="CC9" s="35">
        <f>AY8/CC8</f>
        <v>11.645829038635041</v>
      </c>
      <c r="CD9" s="4" t="s">
        <v>190</v>
      </c>
      <c r="CK9" s="27" t="s">
        <v>191</v>
      </c>
    </row>
    <row r="10" spans="1:93">
      <c r="A10" s="2">
        <v>42440</v>
      </c>
      <c r="B10" s="32">
        <v>0.57188006944444447</v>
      </c>
      <c r="C10" s="4">
        <v>8.9350000000000005</v>
      </c>
      <c r="D10" s="4">
        <v>4.2016</v>
      </c>
      <c r="E10" s="4" t="s">
        <v>155</v>
      </c>
      <c r="F10" s="4">
        <v>42015.732647999997</v>
      </c>
      <c r="G10" s="4">
        <v>84.4</v>
      </c>
      <c r="H10" s="4">
        <v>43.8</v>
      </c>
      <c r="I10" s="4">
        <v>25387.599999999999</v>
      </c>
      <c r="K10" s="4">
        <v>3.9</v>
      </c>
      <c r="L10" s="4">
        <v>2052</v>
      </c>
      <c r="M10" s="4">
        <v>0.85650000000000004</v>
      </c>
      <c r="N10" s="4">
        <v>7.6531000000000002</v>
      </c>
      <c r="O10" s="4">
        <v>3.5985999999999998</v>
      </c>
      <c r="P10" s="4">
        <v>72.3172</v>
      </c>
      <c r="Q10" s="4">
        <v>37.513800000000003</v>
      </c>
      <c r="R10" s="4">
        <v>109.8</v>
      </c>
      <c r="S10" s="4">
        <v>58.601500000000001</v>
      </c>
      <c r="T10" s="4">
        <v>30.398900000000001</v>
      </c>
      <c r="U10" s="4">
        <v>89</v>
      </c>
      <c r="V10" s="4">
        <v>25387.64</v>
      </c>
      <c r="Y10" s="4">
        <v>1757.4949999999999</v>
      </c>
      <c r="Z10" s="4">
        <v>0</v>
      </c>
      <c r="AA10" s="4">
        <v>3.3403</v>
      </c>
      <c r="AB10" s="4" t="s">
        <v>384</v>
      </c>
      <c r="AC10" s="4">
        <v>0</v>
      </c>
      <c r="AD10" s="4">
        <v>11.6</v>
      </c>
      <c r="AE10" s="4">
        <v>847</v>
      </c>
      <c r="AF10" s="4">
        <v>877</v>
      </c>
      <c r="AG10" s="4">
        <v>881</v>
      </c>
      <c r="AH10" s="4">
        <v>53</v>
      </c>
      <c r="AI10" s="4">
        <v>25.2</v>
      </c>
      <c r="AJ10" s="4">
        <v>0.57999999999999996</v>
      </c>
      <c r="AK10" s="4">
        <v>987</v>
      </c>
      <c r="AL10" s="4">
        <v>8</v>
      </c>
      <c r="AM10" s="4">
        <v>0</v>
      </c>
      <c r="AN10" s="4">
        <v>32</v>
      </c>
      <c r="AO10" s="4">
        <v>190</v>
      </c>
      <c r="AP10" s="4">
        <v>188.6</v>
      </c>
      <c r="AQ10" s="4">
        <v>3</v>
      </c>
      <c r="AR10" s="4">
        <v>195</v>
      </c>
      <c r="AS10" s="4" t="s">
        <v>155</v>
      </c>
      <c r="AT10" s="4">
        <v>2</v>
      </c>
      <c r="AU10" s="5">
        <v>0.78003472222222225</v>
      </c>
      <c r="AV10" s="4">
        <v>47.159385999999998</v>
      </c>
      <c r="AW10" s="4">
        <v>-88.489754000000005</v>
      </c>
      <c r="AX10" s="4">
        <v>313.7</v>
      </c>
      <c r="AY10" s="4">
        <v>34.200000000000003</v>
      </c>
      <c r="AZ10" s="4">
        <v>12</v>
      </c>
      <c r="BA10" s="4">
        <v>10</v>
      </c>
      <c r="BB10" s="4" t="s">
        <v>438</v>
      </c>
      <c r="BC10" s="4">
        <v>1.1000000000000001</v>
      </c>
      <c r="BD10" s="4">
        <v>1.524975</v>
      </c>
      <c r="BE10" s="4">
        <v>2.1249750000000001</v>
      </c>
      <c r="BF10" s="4">
        <v>14.063000000000001</v>
      </c>
      <c r="BG10" s="4">
        <v>12.62</v>
      </c>
      <c r="BH10" s="4">
        <v>0.9</v>
      </c>
      <c r="BI10" s="4">
        <v>16.757000000000001</v>
      </c>
      <c r="BJ10" s="4">
        <v>1682.7380000000001</v>
      </c>
      <c r="BK10" s="4">
        <v>503.601</v>
      </c>
      <c r="BL10" s="4">
        <v>1.665</v>
      </c>
      <c r="BM10" s="4">
        <v>0.86399999999999999</v>
      </c>
      <c r="BN10" s="4">
        <v>2.5289999999999999</v>
      </c>
      <c r="BO10" s="4">
        <v>1.349</v>
      </c>
      <c r="BP10" s="4">
        <v>0.7</v>
      </c>
      <c r="BQ10" s="4">
        <v>2.0489999999999999</v>
      </c>
      <c r="BR10" s="4">
        <v>184.5864</v>
      </c>
      <c r="BU10" s="4">
        <v>76.67</v>
      </c>
      <c r="BW10" s="4">
        <v>534.024</v>
      </c>
      <c r="BX10" s="4">
        <v>0.38816499999999998</v>
      </c>
      <c r="BY10" s="4">
        <v>-5</v>
      </c>
      <c r="BZ10" s="4">
        <v>1.091</v>
      </c>
      <c r="CA10" s="4">
        <v>9.4857820000000004</v>
      </c>
      <c r="CB10" s="4">
        <v>22.0382</v>
      </c>
      <c r="CC10" s="4">
        <f>CA10*0.2642</f>
        <v>2.5061436044000001</v>
      </c>
      <c r="CE10" s="4">
        <f>BJ10*$CA10*0.747</f>
        <v>11923.678115843653</v>
      </c>
      <c r="CF10" s="4">
        <f>BK10*$CA10*0.747</f>
        <v>3568.4558278335539</v>
      </c>
      <c r="CG10" s="4">
        <f>BQ10*$CA10*0.747</f>
        <v>14.518966386545999</v>
      </c>
      <c r="CH10" s="4">
        <f>BR10*$CA10*0.747</f>
        <v>1307.9569238719057</v>
      </c>
    </row>
    <row r="11" spans="1:93">
      <c r="A11" s="2">
        <v>42440</v>
      </c>
      <c r="B11" s="32">
        <v>0.57189164351851851</v>
      </c>
      <c r="C11" s="4">
        <v>9.1240000000000006</v>
      </c>
      <c r="D11" s="4">
        <v>3.8854000000000002</v>
      </c>
      <c r="E11" s="4" t="s">
        <v>155</v>
      </c>
      <c r="F11" s="4">
        <v>38853.724859000002</v>
      </c>
      <c r="G11" s="4">
        <v>105.5</v>
      </c>
      <c r="H11" s="4">
        <v>43.7</v>
      </c>
      <c r="I11" s="4">
        <v>24816.1</v>
      </c>
      <c r="K11" s="4">
        <v>3.9</v>
      </c>
      <c r="L11" s="4">
        <v>2052</v>
      </c>
      <c r="M11" s="4">
        <v>0.85860000000000003</v>
      </c>
      <c r="N11" s="4">
        <v>7.8339999999999996</v>
      </c>
      <c r="O11" s="4">
        <v>3.3359000000000001</v>
      </c>
      <c r="P11" s="4">
        <v>90.543899999999994</v>
      </c>
      <c r="Q11" s="4">
        <v>37.520299999999999</v>
      </c>
      <c r="R11" s="4">
        <v>128.1</v>
      </c>
      <c r="S11" s="4">
        <v>73.371300000000005</v>
      </c>
      <c r="T11" s="4">
        <v>30.404199999999999</v>
      </c>
      <c r="U11" s="4">
        <v>103.8</v>
      </c>
      <c r="V11" s="4">
        <v>24816.1443</v>
      </c>
      <c r="Y11" s="4">
        <v>1761.8209999999999</v>
      </c>
      <c r="Z11" s="4">
        <v>0</v>
      </c>
      <c r="AA11" s="4">
        <v>3.3485</v>
      </c>
      <c r="AB11" s="4" t="s">
        <v>384</v>
      </c>
      <c r="AC11" s="4">
        <v>0</v>
      </c>
      <c r="AD11" s="4">
        <v>11.6</v>
      </c>
      <c r="AE11" s="4">
        <v>846</v>
      </c>
      <c r="AF11" s="4">
        <v>876</v>
      </c>
      <c r="AG11" s="4">
        <v>881</v>
      </c>
      <c r="AH11" s="4">
        <v>53</v>
      </c>
      <c r="AI11" s="4">
        <v>25.2</v>
      </c>
      <c r="AJ11" s="4">
        <v>0.57999999999999996</v>
      </c>
      <c r="AK11" s="4">
        <v>987</v>
      </c>
      <c r="AL11" s="4">
        <v>8</v>
      </c>
      <c r="AM11" s="4">
        <v>0</v>
      </c>
      <c r="AN11" s="4">
        <v>32</v>
      </c>
      <c r="AO11" s="4">
        <v>190</v>
      </c>
      <c r="AP11" s="4">
        <v>188</v>
      </c>
      <c r="AQ11" s="4">
        <v>3</v>
      </c>
      <c r="AR11" s="4">
        <v>195</v>
      </c>
      <c r="AS11" s="4" t="s">
        <v>155</v>
      </c>
      <c r="AT11" s="4">
        <v>2</v>
      </c>
      <c r="AU11" s="5">
        <v>0.78004629629629629</v>
      </c>
      <c r="AV11" s="4">
        <v>47.159291000000003</v>
      </c>
      <c r="AW11" s="4">
        <v>-88.489609000000002</v>
      </c>
      <c r="AX11" s="4">
        <v>313.8</v>
      </c>
      <c r="AY11" s="4">
        <v>33.9</v>
      </c>
      <c r="AZ11" s="4">
        <v>12</v>
      </c>
      <c r="BA11" s="4">
        <v>10</v>
      </c>
      <c r="BB11" s="4" t="s">
        <v>438</v>
      </c>
      <c r="BC11" s="4">
        <v>1.1000000000000001</v>
      </c>
      <c r="BD11" s="4">
        <v>1.6</v>
      </c>
      <c r="BE11" s="4">
        <v>2.2000000000000002</v>
      </c>
      <c r="BF11" s="4">
        <v>14.063000000000001</v>
      </c>
      <c r="BG11" s="4">
        <v>12.82</v>
      </c>
      <c r="BH11" s="4">
        <v>0.91</v>
      </c>
      <c r="BI11" s="4">
        <v>16.47</v>
      </c>
      <c r="BJ11" s="4">
        <v>1740.095</v>
      </c>
      <c r="BK11" s="4">
        <v>471.61200000000002</v>
      </c>
      <c r="BL11" s="4">
        <v>2.1059999999999999</v>
      </c>
      <c r="BM11" s="4">
        <v>0.873</v>
      </c>
      <c r="BN11" s="4">
        <v>2.9790000000000001</v>
      </c>
      <c r="BO11" s="4">
        <v>1.7070000000000001</v>
      </c>
      <c r="BP11" s="4">
        <v>0.70699999999999996</v>
      </c>
      <c r="BQ11" s="4">
        <v>2.4140000000000001</v>
      </c>
      <c r="BR11" s="4">
        <v>182.27250000000001</v>
      </c>
      <c r="BU11" s="4">
        <v>77.643000000000001</v>
      </c>
      <c r="BW11" s="4">
        <v>540.80200000000002</v>
      </c>
      <c r="BX11" s="4">
        <v>0.37456200000000001</v>
      </c>
      <c r="BY11" s="4">
        <v>-5</v>
      </c>
      <c r="BZ11" s="4">
        <v>1.092298</v>
      </c>
      <c r="CA11" s="4">
        <v>9.1533700000000007</v>
      </c>
      <c r="CB11" s="4">
        <v>22.064413999999999</v>
      </c>
      <c r="CC11" s="4">
        <f t="shared" ref="CC11:CC74" si="9">CA11*0.2642</f>
        <v>2.418320354</v>
      </c>
      <c r="CE11" s="4">
        <f t="shared" ref="CE11:CF74" si="10">BJ11*$CA11*0.747</f>
        <v>11898.016827502051</v>
      </c>
      <c r="CF11" s="4">
        <f t="shared" si="10"/>
        <v>3224.6788319326806</v>
      </c>
      <c r="CG11" s="4">
        <f t="shared" ref="CG11:CH74" si="11">BQ11*$CA11*0.747</f>
        <v>16.505887679460002</v>
      </c>
      <c r="CH11" s="4">
        <f t="shared" si="11"/>
        <v>1246.3005020937751</v>
      </c>
    </row>
    <row r="12" spans="1:93">
      <c r="A12" s="2">
        <v>42440</v>
      </c>
      <c r="B12" s="32">
        <v>0.57190321759259255</v>
      </c>
      <c r="C12" s="4">
        <v>9.1470000000000002</v>
      </c>
      <c r="D12" s="4">
        <v>3.9786999999999999</v>
      </c>
      <c r="E12" s="4" t="s">
        <v>155</v>
      </c>
      <c r="F12" s="4">
        <v>39786.950924999997</v>
      </c>
      <c r="G12" s="4">
        <v>142.4</v>
      </c>
      <c r="H12" s="4">
        <v>43.6</v>
      </c>
      <c r="I12" s="4">
        <v>24743.1</v>
      </c>
      <c r="K12" s="4">
        <v>3.9</v>
      </c>
      <c r="L12" s="4">
        <v>2052</v>
      </c>
      <c r="M12" s="4">
        <v>0.85760000000000003</v>
      </c>
      <c r="N12" s="4">
        <v>7.8445999999999998</v>
      </c>
      <c r="O12" s="4">
        <v>3.4121000000000001</v>
      </c>
      <c r="P12" s="4">
        <v>122.1575</v>
      </c>
      <c r="Q12" s="4">
        <v>37.391300000000001</v>
      </c>
      <c r="R12" s="4">
        <v>159.5</v>
      </c>
      <c r="S12" s="4">
        <v>98.989099999999993</v>
      </c>
      <c r="T12" s="4">
        <v>30.299700000000001</v>
      </c>
      <c r="U12" s="4">
        <v>129.30000000000001</v>
      </c>
      <c r="V12" s="4">
        <v>24743.0661</v>
      </c>
      <c r="Y12" s="4">
        <v>1759.7940000000001</v>
      </c>
      <c r="Z12" s="4">
        <v>0</v>
      </c>
      <c r="AA12" s="4">
        <v>3.3445999999999998</v>
      </c>
      <c r="AB12" s="4" t="s">
        <v>384</v>
      </c>
      <c r="AC12" s="4">
        <v>0</v>
      </c>
      <c r="AD12" s="4">
        <v>11.7</v>
      </c>
      <c r="AE12" s="4">
        <v>847</v>
      </c>
      <c r="AF12" s="4">
        <v>876</v>
      </c>
      <c r="AG12" s="4">
        <v>881</v>
      </c>
      <c r="AH12" s="4">
        <v>53</v>
      </c>
      <c r="AI12" s="4">
        <v>25.2</v>
      </c>
      <c r="AJ12" s="4">
        <v>0.57999999999999996</v>
      </c>
      <c r="AK12" s="4">
        <v>987</v>
      </c>
      <c r="AL12" s="4">
        <v>8</v>
      </c>
      <c r="AM12" s="4">
        <v>0</v>
      </c>
      <c r="AN12" s="4">
        <v>32</v>
      </c>
      <c r="AO12" s="4">
        <v>190</v>
      </c>
      <c r="AP12" s="4">
        <v>188.4</v>
      </c>
      <c r="AQ12" s="4">
        <v>3</v>
      </c>
      <c r="AR12" s="4">
        <v>195</v>
      </c>
      <c r="AS12" s="4" t="s">
        <v>155</v>
      </c>
      <c r="AT12" s="4">
        <v>2</v>
      </c>
      <c r="AU12" s="5">
        <v>0.78005787037037033</v>
      </c>
      <c r="AV12" s="4">
        <v>47.159196000000001</v>
      </c>
      <c r="AW12" s="4">
        <v>-88.489464999999996</v>
      </c>
      <c r="AX12" s="4">
        <v>313.89999999999998</v>
      </c>
      <c r="AY12" s="4">
        <v>34</v>
      </c>
      <c r="AZ12" s="4">
        <v>12</v>
      </c>
      <c r="BA12" s="4">
        <v>10</v>
      </c>
      <c r="BB12" s="4" t="s">
        <v>438</v>
      </c>
      <c r="BC12" s="4">
        <v>1.1000000000000001</v>
      </c>
      <c r="BD12" s="4">
        <v>1.6</v>
      </c>
      <c r="BE12" s="4">
        <v>2.2000000000000002</v>
      </c>
      <c r="BF12" s="4">
        <v>14.063000000000001</v>
      </c>
      <c r="BG12" s="4">
        <v>12.72</v>
      </c>
      <c r="BH12" s="4">
        <v>0.9</v>
      </c>
      <c r="BI12" s="4">
        <v>16.605</v>
      </c>
      <c r="BJ12" s="4">
        <v>1732.335</v>
      </c>
      <c r="BK12" s="4">
        <v>479.58199999999999</v>
      </c>
      <c r="BL12" s="4">
        <v>2.8250000000000002</v>
      </c>
      <c r="BM12" s="4">
        <v>0.86499999999999999</v>
      </c>
      <c r="BN12" s="4">
        <v>3.69</v>
      </c>
      <c r="BO12" s="4">
        <v>2.2890000000000001</v>
      </c>
      <c r="BP12" s="4">
        <v>0.70099999999999996</v>
      </c>
      <c r="BQ12" s="4">
        <v>2.99</v>
      </c>
      <c r="BR12" s="4">
        <v>180.68</v>
      </c>
      <c r="BU12" s="4">
        <v>77.102999999999994</v>
      </c>
      <c r="BW12" s="4">
        <v>537.04200000000003</v>
      </c>
      <c r="BX12" s="4">
        <v>0.38327</v>
      </c>
      <c r="BY12" s="4">
        <v>-5</v>
      </c>
      <c r="BZ12" s="4">
        <v>1.093135</v>
      </c>
      <c r="CA12" s="4">
        <v>9.3661670000000008</v>
      </c>
      <c r="CB12" s="4">
        <v>22.081330000000001</v>
      </c>
      <c r="CC12" s="4">
        <f t="shared" si="9"/>
        <v>2.4745413214000003</v>
      </c>
      <c r="CE12" s="4">
        <f t="shared" si="10"/>
        <v>12120.328165728915</v>
      </c>
      <c r="CF12" s="4">
        <f t="shared" si="10"/>
        <v>3355.4082913389179</v>
      </c>
      <c r="CG12" s="4">
        <f t="shared" si="11"/>
        <v>20.919614979510001</v>
      </c>
      <c r="CH12" s="4">
        <f t="shared" si="11"/>
        <v>1264.1324530093202</v>
      </c>
    </row>
    <row r="13" spans="1:93">
      <c r="A13" s="2">
        <v>42440</v>
      </c>
      <c r="B13" s="32">
        <v>0.5719147916666667</v>
      </c>
      <c r="C13" s="4">
        <v>9.1890000000000001</v>
      </c>
      <c r="D13" s="4">
        <v>3.8414000000000001</v>
      </c>
      <c r="E13" s="4" t="s">
        <v>155</v>
      </c>
      <c r="F13" s="4">
        <v>38414.083044999999</v>
      </c>
      <c r="G13" s="4">
        <v>155.1</v>
      </c>
      <c r="H13" s="4">
        <v>40</v>
      </c>
      <c r="I13" s="4">
        <v>24604.1</v>
      </c>
      <c r="K13" s="4">
        <v>4</v>
      </c>
      <c r="L13" s="4">
        <v>2052</v>
      </c>
      <c r="M13" s="4">
        <v>0.85870000000000002</v>
      </c>
      <c r="N13" s="4">
        <v>7.8909000000000002</v>
      </c>
      <c r="O13" s="4">
        <v>3.2986</v>
      </c>
      <c r="P13" s="4">
        <v>133.18459999999999</v>
      </c>
      <c r="Q13" s="4">
        <v>34.343600000000002</v>
      </c>
      <c r="R13" s="4">
        <v>167.5</v>
      </c>
      <c r="S13" s="4">
        <v>107.92489999999999</v>
      </c>
      <c r="T13" s="4">
        <v>27.83</v>
      </c>
      <c r="U13" s="4">
        <v>135.80000000000001</v>
      </c>
      <c r="V13" s="4">
        <v>24604.1165</v>
      </c>
      <c r="Y13" s="4">
        <v>1762.056</v>
      </c>
      <c r="Z13" s="4">
        <v>0</v>
      </c>
      <c r="AA13" s="4">
        <v>3.4348000000000001</v>
      </c>
      <c r="AB13" s="4" t="s">
        <v>384</v>
      </c>
      <c r="AC13" s="4">
        <v>0</v>
      </c>
      <c r="AD13" s="4">
        <v>11.6</v>
      </c>
      <c r="AE13" s="4">
        <v>848</v>
      </c>
      <c r="AF13" s="4">
        <v>876</v>
      </c>
      <c r="AG13" s="4">
        <v>882</v>
      </c>
      <c r="AH13" s="4">
        <v>53</v>
      </c>
      <c r="AI13" s="4">
        <v>25.2</v>
      </c>
      <c r="AJ13" s="4">
        <v>0.57999999999999996</v>
      </c>
      <c r="AK13" s="4">
        <v>987</v>
      </c>
      <c r="AL13" s="4">
        <v>8</v>
      </c>
      <c r="AM13" s="4">
        <v>0</v>
      </c>
      <c r="AN13" s="4">
        <v>32</v>
      </c>
      <c r="AO13" s="4">
        <v>190</v>
      </c>
      <c r="AP13" s="4">
        <v>189</v>
      </c>
      <c r="AQ13" s="4">
        <v>3</v>
      </c>
      <c r="AR13" s="4">
        <v>195</v>
      </c>
      <c r="AS13" s="4" t="s">
        <v>155</v>
      </c>
      <c r="AT13" s="4">
        <v>2</v>
      </c>
      <c r="AU13" s="5">
        <v>0.78006944444444448</v>
      </c>
      <c r="AV13" s="4">
        <v>47.159106000000001</v>
      </c>
      <c r="AW13" s="4">
        <v>-88.489311000000001</v>
      </c>
      <c r="AX13" s="4">
        <v>313.8</v>
      </c>
      <c r="AY13" s="4">
        <v>34.4</v>
      </c>
      <c r="AZ13" s="4">
        <v>12</v>
      </c>
      <c r="BA13" s="4">
        <v>10</v>
      </c>
      <c r="BB13" s="4" t="s">
        <v>438</v>
      </c>
      <c r="BC13" s="4">
        <v>1.0753250000000001</v>
      </c>
      <c r="BD13" s="4">
        <v>1.6</v>
      </c>
      <c r="BE13" s="4">
        <v>2.150649</v>
      </c>
      <c r="BF13" s="4">
        <v>14.063000000000001</v>
      </c>
      <c r="BG13" s="4">
        <v>12.83</v>
      </c>
      <c r="BH13" s="4">
        <v>0.91</v>
      </c>
      <c r="BI13" s="4">
        <v>16.454999999999998</v>
      </c>
      <c r="BJ13" s="4">
        <v>1752.942</v>
      </c>
      <c r="BK13" s="4">
        <v>466.39299999999997</v>
      </c>
      <c r="BL13" s="4">
        <v>3.0979999999999999</v>
      </c>
      <c r="BM13" s="4">
        <v>0.79900000000000004</v>
      </c>
      <c r="BN13" s="4">
        <v>3.8969999999999998</v>
      </c>
      <c r="BO13" s="4">
        <v>2.5110000000000001</v>
      </c>
      <c r="BP13" s="4">
        <v>0.64700000000000002</v>
      </c>
      <c r="BQ13" s="4">
        <v>3.1579999999999999</v>
      </c>
      <c r="BR13" s="4">
        <v>180.73660000000001</v>
      </c>
      <c r="BU13" s="4">
        <v>77.662000000000006</v>
      </c>
      <c r="BW13" s="4">
        <v>554.80799999999999</v>
      </c>
      <c r="BX13" s="4">
        <v>0.41780400000000001</v>
      </c>
      <c r="BY13" s="4">
        <v>-5</v>
      </c>
      <c r="BZ13" s="4">
        <v>1.091134</v>
      </c>
      <c r="CA13" s="4">
        <v>10.210086</v>
      </c>
      <c r="CB13" s="4">
        <v>22.040907000000001</v>
      </c>
      <c r="CC13" s="4">
        <f t="shared" si="9"/>
        <v>2.6975047212000001</v>
      </c>
      <c r="CE13" s="4">
        <f t="shared" si="10"/>
        <v>13369.573364039965</v>
      </c>
      <c r="CF13" s="4">
        <f t="shared" si="10"/>
        <v>3557.1487419291061</v>
      </c>
      <c r="CG13" s="4">
        <f t="shared" si="11"/>
        <v>24.085858336236001</v>
      </c>
      <c r="CH13" s="4">
        <f t="shared" si="11"/>
        <v>1378.4661633226574</v>
      </c>
    </row>
    <row r="14" spans="1:93">
      <c r="A14" s="2">
        <v>42440</v>
      </c>
      <c r="B14" s="32">
        <v>0.57192636574074074</v>
      </c>
      <c r="C14" s="4">
        <v>9.3119999999999994</v>
      </c>
      <c r="D14" s="4">
        <v>3.5705</v>
      </c>
      <c r="E14" s="4" t="s">
        <v>155</v>
      </c>
      <c r="F14" s="4">
        <v>35705</v>
      </c>
      <c r="G14" s="4">
        <v>155.6</v>
      </c>
      <c r="H14" s="4">
        <v>35.6</v>
      </c>
      <c r="I14" s="4">
        <v>24365.8</v>
      </c>
      <c r="K14" s="4">
        <v>4</v>
      </c>
      <c r="L14" s="4">
        <v>2052</v>
      </c>
      <c r="M14" s="4">
        <v>0.86060000000000003</v>
      </c>
      <c r="N14" s="4">
        <v>8.0137</v>
      </c>
      <c r="O14" s="4">
        <v>3.0727000000000002</v>
      </c>
      <c r="P14" s="4">
        <v>133.899</v>
      </c>
      <c r="Q14" s="4">
        <v>30.636700000000001</v>
      </c>
      <c r="R14" s="4">
        <v>164.5</v>
      </c>
      <c r="S14" s="4">
        <v>108.5038</v>
      </c>
      <c r="T14" s="4">
        <v>24.8262</v>
      </c>
      <c r="U14" s="4">
        <v>133.30000000000001</v>
      </c>
      <c r="V14" s="4">
        <v>24365.801800000001</v>
      </c>
      <c r="Y14" s="4">
        <v>1765.915</v>
      </c>
      <c r="Z14" s="4">
        <v>0</v>
      </c>
      <c r="AA14" s="4">
        <v>3.4422999999999999</v>
      </c>
      <c r="AB14" s="4" t="s">
        <v>384</v>
      </c>
      <c r="AC14" s="4">
        <v>0</v>
      </c>
      <c r="AD14" s="4">
        <v>11.6</v>
      </c>
      <c r="AE14" s="4">
        <v>849</v>
      </c>
      <c r="AF14" s="4">
        <v>877</v>
      </c>
      <c r="AG14" s="4">
        <v>882</v>
      </c>
      <c r="AH14" s="4">
        <v>53</v>
      </c>
      <c r="AI14" s="4">
        <v>25.2</v>
      </c>
      <c r="AJ14" s="4">
        <v>0.57999999999999996</v>
      </c>
      <c r="AK14" s="4">
        <v>987</v>
      </c>
      <c r="AL14" s="4">
        <v>8</v>
      </c>
      <c r="AM14" s="4">
        <v>0</v>
      </c>
      <c r="AN14" s="4">
        <v>32</v>
      </c>
      <c r="AO14" s="4">
        <v>190</v>
      </c>
      <c r="AP14" s="4">
        <v>188.6</v>
      </c>
      <c r="AQ14" s="4">
        <v>3.1</v>
      </c>
      <c r="AR14" s="4">
        <v>195</v>
      </c>
      <c r="AS14" s="4" t="s">
        <v>155</v>
      </c>
      <c r="AT14" s="4">
        <v>2</v>
      </c>
      <c r="AU14" s="5">
        <v>0.78008101851851863</v>
      </c>
      <c r="AV14" s="4">
        <v>47.159033000000001</v>
      </c>
      <c r="AW14" s="4">
        <v>-88.489131999999998</v>
      </c>
      <c r="AX14" s="4">
        <v>313.60000000000002</v>
      </c>
      <c r="AY14" s="4">
        <v>35.200000000000003</v>
      </c>
      <c r="AZ14" s="4">
        <v>12</v>
      </c>
      <c r="BA14" s="4">
        <v>10</v>
      </c>
      <c r="BB14" s="4" t="s">
        <v>438</v>
      </c>
      <c r="BC14" s="4">
        <v>1</v>
      </c>
      <c r="BD14" s="4">
        <v>1.6</v>
      </c>
      <c r="BE14" s="4">
        <v>2</v>
      </c>
      <c r="BF14" s="4">
        <v>14.063000000000001</v>
      </c>
      <c r="BG14" s="4">
        <v>13.01</v>
      </c>
      <c r="BH14" s="4">
        <v>0.92</v>
      </c>
      <c r="BI14" s="4">
        <v>16.2</v>
      </c>
      <c r="BJ14" s="4">
        <v>1796.9929999999999</v>
      </c>
      <c r="BK14" s="4">
        <v>438.541</v>
      </c>
      <c r="BL14" s="4">
        <v>3.1440000000000001</v>
      </c>
      <c r="BM14" s="4">
        <v>0.71899999999999997</v>
      </c>
      <c r="BN14" s="4">
        <v>3.8639999999999999</v>
      </c>
      <c r="BO14" s="4">
        <v>2.548</v>
      </c>
      <c r="BP14" s="4">
        <v>0.58299999999999996</v>
      </c>
      <c r="BQ14" s="4">
        <v>3.1309999999999998</v>
      </c>
      <c r="BR14" s="4">
        <v>180.67099999999999</v>
      </c>
      <c r="BU14" s="4">
        <v>78.564999999999998</v>
      </c>
      <c r="BW14" s="4">
        <v>561.25800000000004</v>
      </c>
      <c r="BX14" s="4">
        <v>0.40190700000000001</v>
      </c>
      <c r="BY14" s="4">
        <v>-5</v>
      </c>
      <c r="BZ14" s="4">
        <v>1.091299</v>
      </c>
      <c r="CA14" s="4">
        <v>9.8216029999999996</v>
      </c>
      <c r="CB14" s="4">
        <v>22.044239999999999</v>
      </c>
      <c r="CC14" s="4">
        <f t="shared" si="9"/>
        <v>2.5948675125999996</v>
      </c>
      <c r="CE14" s="4">
        <f t="shared" si="10"/>
        <v>13184.065824314912</v>
      </c>
      <c r="CF14" s="4">
        <f t="shared" si="10"/>
        <v>3217.4601741135807</v>
      </c>
      <c r="CG14" s="4">
        <f t="shared" si="11"/>
        <v>22.971324927770997</v>
      </c>
      <c r="CH14" s="4">
        <f t="shared" si="11"/>
        <v>1325.5356902029109</v>
      </c>
    </row>
    <row r="15" spans="1:93">
      <c r="A15" s="2">
        <v>42440</v>
      </c>
      <c r="B15" s="32">
        <v>0.57193793981481489</v>
      </c>
      <c r="C15" s="4">
        <v>9.3149999999999995</v>
      </c>
      <c r="D15" s="4">
        <v>3.4908999999999999</v>
      </c>
      <c r="E15" s="4" t="s">
        <v>155</v>
      </c>
      <c r="F15" s="4">
        <v>34909.492385999998</v>
      </c>
      <c r="G15" s="4">
        <v>159.19999999999999</v>
      </c>
      <c r="H15" s="4">
        <v>35.6</v>
      </c>
      <c r="I15" s="4">
        <v>24052.400000000001</v>
      </c>
      <c r="K15" s="4">
        <v>4.01</v>
      </c>
      <c r="L15" s="4">
        <v>2052</v>
      </c>
      <c r="M15" s="4">
        <v>0.86160000000000003</v>
      </c>
      <c r="N15" s="4">
        <v>8.0265000000000004</v>
      </c>
      <c r="O15" s="4">
        <v>3.0078999999999998</v>
      </c>
      <c r="P15" s="4">
        <v>137.136</v>
      </c>
      <c r="Q15" s="4">
        <v>30.674299999999999</v>
      </c>
      <c r="R15" s="4">
        <v>167.8</v>
      </c>
      <c r="S15" s="4">
        <v>111.1268</v>
      </c>
      <c r="T15" s="4">
        <v>24.8566</v>
      </c>
      <c r="U15" s="4">
        <v>136</v>
      </c>
      <c r="V15" s="4">
        <v>24052.391800000001</v>
      </c>
      <c r="Y15" s="4">
        <v>1768.079</v>
      </c>
      <c r="Z15" s="4">
        <v>0</v>
      </c>
      <c r="AA15" s="4">
        <v>3.4550000000000001</v>
      </c>
      <c r="AB15" s="4" t="s">
        <v>384</v>
      </c>
      <c r="AC15" s="4">
        <v>0</v>
      </c>
      <c r="AD15" s="4">
        <v>11.6</v>
      </c>
      <c r="AE15" s="4">
        <v>849</v>
      </c>
      <c r="AF15" s="4">
        <v>877</v>
      </c>
      <c r="AG15" s="4">
        <v>881</v>
      </c>
      <c r="AH15" s="4">
        <v>53</v>
      </c>
      <c r="AI15" s="4">
        <v>25.2</v>
      </c>
      <c r="AJ15" s="4">
        <v>0.57999999999999996</v>
      </c>
      <c r="AK15" s="4">
        <v>987</v>
      </c>
      <c r="AL15" s="4">
        <v>8</v>
      </c>
      <c r="AM15" s="4">
        <v>0</v>
      </c>
      <c r="AN15" s="4">
        <v>32</v>
      </c>
      <c r="AO15" s="4">
        <v>190</v>
      </c>
      <c r="AP15" s="4">
        <v>188</v>
      </c>
      <c r="AQ15" s="4">
        <v>3.1</v>
      </c>
      <c r="AR15" s="4">
        <v>195</v>
      </c>
      <c r="AS15" s="4" t="s">
        <v>155</v>
      </c>
      <c r="AT15" s="4">
        <v>2</v>
      </c>
      <c r="AU15" s="5">
        <v>0.78009259259259256</v>
      </c>
      <c r="AV15" s="4">
        <v>47.158974999999998</v>
      </c>
      <c r="AW15" s="4">
        <v>-88.488926000000006</v>
      </c>
      <c r="AX15" s="4">
        <v>313.3</v>
      </c>
      <c r="AY15" s="4">
        <v>36.299999999999997</v>
      </c>
      <c r="AZ15" s="4">
        <v>12</v>
      </c>
      <c r="BA15" s="4">
        <v>10</v>
      </c>
      <c r="BB15" s="4" t="s">
        <v>438</v>
      </c>
      <c r="BC15" s="4">
        <v>1.0244759999999999</v>
      </c>
      <c r="BD15" s="4">
        <v>1.6489510000000001</v>
      </c>
      <c r="BE15" s="4">
        <v>2.0489510000000002</v>
      </c>
      <c r="BF15" s="4">
        <v>14.063000000000001</v>
      </c>
      <c r="BG15" s="4">
        <v>13.11</v>
      </c>
      <c r="BH15" s="4">
        <v>0.93</v>
      </c>
      <c r="BI15" s="4">
        <v>16.058</v>
      </c>
      <c r="BJ15" s="4">
        <v>1811.057</v>
      </c>
      <c r="BK15" s="4">
        <v>431.96499999999997</v>
      </c>
      <c r="BL15" s="4">
        <v>3.24</v>
      </c>
      <c r="BM15" s="4">
        <v>0.72499999999999998</v>
      </c>
      <c r="BN15" s="4">
        <v>3.9649999999999999</v>
      </c>
      <c r="BO15" s="4">
        <v>2.6259999999999999</v>
      </c>
      <c r="BP15" s="4">
        <v>0.58699999999999997</v>
      </c>
      <c r="BQ15" s="4">
        <v>3.2130000000000001</v>
      </c>
      <c r="BR15" s="4">
        <v>179.45609999999999</v>
      </c>
      <c r="BU15" s="4">
        <v>79.150000000000006</v>
      </c>
      <c r="BW15" s="4">
        <v>566.82100000000003</v>
      </c>
      <c r="BX15" s="4">
        <v>0.42204199999999997</v>
      </c>
      <c r="BY15" s="4">
        <v>-5</v>
      </c>
      <c r="BZ15" s="4">
        <v>1.093</v>
      </c>
      <c r="CA15" s="4">
        <v>10.313651</v>
      </c>
      <c r="CB15" s="4">
        <v>22.078600000000002</v>
      </c>
      <c r="CC15" s="4">
        <f t="shared" si="9"/>
        <v>2.7248665941999999</v>
      </c>
      <c r="CE15" s="4">
        <f t="shared" si="10"/>
        <v>13952.921549812929</v>
      </c>
      <c r="CF15" s="4">
        <f t="shared" si="10"/>
        <v>3327.9867818986049</v>
      </c>
      <c r="CG15" s="4">
        <f t="shared" si="11"/>
        <v>24.753907215261002</v>
      </c>
      <c r="CH15" s="4">
        <f t="shared" si="11"/>
        <v>1382.5831461601617</v>
      </c>
    </row>
    <row r="16" spans="1:93">
      <c r="A16" s="2">
        <v>42440</v>
      </c>
      <c r="B16" s="32">
        <v>0.57194951388888893</v>
      </c>
      <c r="C16" s="4">
        <v>9.1820000000000004</v>
      </c>
      <c r="D16" s="4">
        <v>3.7414000000000001</v>
      </c>
      <c r="E16" s="4" t="s">
        <v>155</v>
      </c>
      <c r="F16" s="4">
        <v>37413.865131999999</v>
      </c>
      <c r="G16" s="4">
        <v>174.1</v>
      </c>
      <c r="H16" s="4">
        <v>35.6</v>
      </c>
      <c r="I16" s="4">
        <v>24311.599999999999</v>
      </c>
      <c r="K16" s="4">
        <v>4.0999999999999996</v>
      </c>
      <c r="L16" s="4">
        <v>2052</v>
      </c>
      <c r="M16" s="4">
        <v>0.86</v>
      </c>
      <c r="N16" s="4">
        <v>7.8968999999999996</v>
      </c>
      <c r="O16" s="4">
        <v>3.2176999999999998</v>
      </c>
      <c r="P16" s="4">
        <v>149.72280000000001</v>
      </c>
      <c r="Q16" s="4">
        <v>30.6172</v>
      </c>
      <c r="R16" s="4">
        <v>180.3</v>
      </c>
      <c r="S16" s="4">
        <v>121.32640000000001</v>
      </c>
      <c r="T16" s="4">
        <v>24.810400000000001</v>
      </c>
      <c r="U16" s="4">
        <v>146.1</v>
      </c>
      <c r="V16" s="4">
        <v>24311.5677</v>
      </c>
      <c r="Y16" s="4">
        <v>1764.7909999999999</v>
      </c>
      <c r="Z16" s="4">
        <v>0</v>
      </c>
      <c r="AA16" s="4">
        <v>3.5261</v>
      </c>
      <c r="AB16" s="4" t="s">
        <v>384</v>
      </c>
      <c r="AC16" s="4">
        <v>0</v>
      </c>
      <c r="AD16" s="4">
        <v>11.6</v>
      </c>
      <c r="AE16" s="4">
        <v>849</v>
      </c>
      <c r="AF16" s="4">
        <v>877</v>
      </c>
      <c r="AG16" s="4">
        <v>882</v>
      </c>
      <c r="AH16" s="4">
        <v>53</v>
      </c>
      <c r="AI16" s="4">
        <v>25.2</v>
      </c>
      <c r="AJ16" s="4">
        <v>0.57999999999999996</v>
      </c>
      <c r="AK16" s="4">
        <v>987</v>
      </c>
      <c r="AL16" s="4">
        <v>8</v>
      </c>
      <c r="AM16" s="4">
        <v>0</v>
      </c>
      <c r="AN16" s="4">
        <v>32</v>
      </c>
      <c r="AO16" s="4">
        <v>190</v>
      </c>
      <c r="AP16" s="4">
        <v>188</v>
      </c>
      <c r="AQ16" s="4">
        <v>3.1</v>
      </c>
      <c r="AR16" s="4">
        <v>195</v>
      </c>
      <c r="AS16" s="4" t="s">
        <v>155</v>
      </c>
      <c r="AT16" s="4">
        <v>2</v>
      </c>
      <c r="AU16" s="5">
        <v>0.78010416666666671</v>
      </c>
      <c r="AV16" s="4">
        <v>47.158926000000001</v>
      </c>
      <c r="AW16" s="4">
        <v>-88.488715999999997</v>
      </c>
      <c r="AX16" s="4">
        <v>313.10000000000002</v>
      </c>
      <c r="AY16" s="4">
        <v>37.6</v>
      </c>
      <c r="AZ16" s="4">
        <v>12</v>
      </c>
      <c r="BA16" s="4">
        <v>10</v>
      </c>
      <c r="BB16" s="4" t="s">
        <v>438</v>
      </c>
      <c r="BC16" s="4">
        <v>1.1000000000000001</v>
      </c>
      <c r="BD16" s="4">
        <v>1.8</v>
      </c>
      <c r="BE16" s="4">
        <v>2.2000000000000002</v>
      </c>
      <c r="BF16" s="4">
        <v>14.063000000000001</v>
      </c>
      <c r="BG16" s="4">
        <v>12.95</v>
      </c>
      <c r="BH16" s="4">
        <v>0.92</v>
      </c>
      <c r="BI16" s="4">
        <v>16.274000000000001</v>
      </c>
      <c r="BJ16" s="4">
        <v>1767.8019999999999</v>
      </c>
      <c r="BK16" s="4">
        <v>458.464</v>
      </c>
      <c r="BL16" s="4">
        <v>3.51</v>
      </c>
      <c r="BM16" s="4">
        <v>0.71799999999999997</v>
      </c>
      <c r="BN16" s="4">
        <v>4.2279999999999998</v>
      </c>
      <c r="BO16" s="4">
        <v>2.8439999999999999</v>
      </c>
      <c r="BP16" s="4">
        <v>0.58199999999999996</v>
      </c>
      <c r="BQ16" s="4">
        <v>3.4260000000000002</v>
      </c>
      <c r="BR16" s="4">
        <v>179.96539999999999</v>
      </c>
      <c r="BU16" s="4">
        <v>78.382999999999996</v>
      </c>
      <c r="BW16" s="4">
        <v>573.95500000000004</v>
      </c>
      <c r="BX16" s="4">
        <v>0.46659800000000001</v>
      </c>
      <c r="BY16" s="4">
        <v>-5</v>
      </c>
      <c r="BZ16" s="4">
        <v>1.093866</v>
      </c>
      <c r="CA16" s="4">
        <v>11.402488999999999</v>
      </c>
      <c r="CB16" s="4">
        <v>22.096093</v>
      </c>
      <c r="CC16" s="4">
        <f t="shared" si="9"/>
        <v>3.0125375937999999</v>
      </c>
      <c r="CE16" s="4">
        <f t="shared" si="10"/>
        <v>15057.535115805966</v>
      </c>
      <c r="CF16" s="4">
        <f t="shared" si="10"/>
        <v>3905.0401455213114</v>
      </c>
      <c r="CG16" s="4">
        <f t="shared" si="11"/>
        <v>29.181500703558001</v>
      </c>
      <c r="CH16" s="4">
        <f t="shared" si="11"/>
        <v>1532.8839599288081</v>
      </c>
    </row>
    <row r="17" spans="1:86">
      <c r="A17" s="2">
        <v>42440</v>
      </c>
      <c r="B17" s="32">
        <v>0.57196108796296297</v>
      </c>
      <c r="C17" s="4">
        <v>8.8710000000000004</v>
      </c>
      <c r="D17" s="4">
        <v>4.0542999999999996</v>
      </c>
      <c r="E17" s="4" t="s">
        <v>155</v>
      </c>
      <c r="F17" s="4">
        <v>40543.213988000003</v>
      </c>
      <c r="G17" s="4">
        <v>187.3</v>
      </c>
      <c r="H17" s="4">
        <v>34.799999999999997</v>
      </c>
      <c r="I17" s="4">
        <v>25738.5</v>
      </c>
      <c r="K17" s="4">
        <v>4.0999999999999996</v>
      </c>
      <c r="L17" s="4">
        <v>2052</v>
      </c>
      <c r="M17" s="4">
        <v>0.85799999999999998</v>
      </c>
      <c r="N17" s="4">
        <v>7.6111000000000004</v>
      </c>
      <c r="O17" s="4">
        <v>3.4786999999999999</v>
      </c>
      <c r="P17" s="4">
        <v>160.68770000000001</v>
      </c>
      <c r="Q17" s="4">
        <v>29.832100000000001</v>
      </c>
      <c r="R17" s="4">
        <v>190.5</v>
      </c>
      <c r="S17" s="4">
        <v>130.21170000000001</v>
      </c>
      <c r="T17" s="4">
        <v>24.174099999999999</v>
      </c>
      <c r="U17" s="4">
        <v>154.4</v>
      </c>
      <c r="V17" s="4">
        <v>25738.5173</v>
      </c>
      <c r="Y17" s="4">
        <v>1760.6469999999999</v>
      </c>
      <c r="Z17" s="4">
        <v>0</v>
      </c>
      <c r="AA17" s="4">
        <v>3.5179</v>
      </c>
      <c r="AB17" s="4" t="s">
        <v>384</v>
      </c>
      <c r="AC17" s="4">
        <v>0</v>
      </c>
      <c r="AD17" s="4">
        <v>11.6</v>
      </c>
      <c r="AE17" s="4">
        <v>849</v>
      </c>
      <c r="AF17" s="4">
        <v>877</v>
      </c>
      <c r="AG17" s="4">
        <v>883</v>
      </c>
      <c r="AH17" s="4">
        <v>53</v>
      </c>
      <c r="AI17" s="4">
        <v>25.2</v>
      </c>
      <c r="AJ17" s="4">
        <v>0.57999999999999996</v>
      </c>
      <c r="AK17" s="4">
        <v>987</v>
      </c>
      <c r="AL17" s="4">
        <v>8</v>
      </c>
      <c r="AM17" s="4">
        <v>0</v>
      </c>
      <c r="AN17" s="4">
        <v>32</v>
      </c>
      <c r="AO17" s="4">
        <v>190</v>
      </c>
      <c r="AP17" s="4">
        <v>188</v>
      </c>
      <c r="AQ17" s="4">
        <v>2.9</v>
      </c>
      <c r="AR17" s="4">
        <v>195</v>
      </c>
      <c r="AS17" s="4" t="s">
        <v>155</v>
      </c>
      <c r="AT17" s="4">
        <v>2</v>
      </c>
      <c r="AU17" s="5">
        <v>0.78011574074074075</v>
      </c>
      <c r="AV17" s="4">
        <v>47.158903000000002</v>
      </c>
      <c r="AW17" s="4">
        <v>-88.488489999999999</v>
      </c>
      <c r="AX17" s="4">
        <v>313</v>
      </c>
      <c r="AY17" s="4">
        <v>38.4</v>
      </c>
      <c r="AZ17" s="4">
        <v>12</v>
      </c>
      <c r="BA17" s="4">
        <v>10</v>
      </c>
      <c r="BB17" s="4" t="s">
        <v>438</v>
      </c>
      <c r="BC17" s="4">
        <v>1.1241760000000001</v>
      </c>
      <c r="BD17" s="4">
        <v>1.6065929999999999</v>
      </c>
      <c r="BE17" s="4">
        <v>2.2000000000000002</v>
      </c>
      <c r="BF17" s="4">
        <v>14.063000000000001</v>
      </c>
      <c r="BG17" s="4">
        <v>12.77</v>
      </c>
      <c r="BH17" s="4">
        <v>0.91</v>
      </c>
      <c r="BI17" s="4">
        <v>16.547999999999998</v>
      </c>
      <c r="BJ17" s="4">
        <v>1689.0830000000001</v>
      </c>
      <c r="BK17" s="4">
        <v>491.35399999999998</v>
      </c>
      <c r="BL17" s="4">
        <v>3.734</v>
      </c>
      <c r="BM17" s="4">
        <v>0.69299999999999995</v>
      </c>
      <c r="BN17" s="4">
        <v>4.4279999999999999</v>
      </c>
      <c r="BO17" s="4">
        <v>3.0259999999999998</v>
      </c>
      <c r="BP17" s="4">
        <v>0.56200000000000006</v>
      </c>
      <c r="BQ17" s="4">
        <v>3.5880000000000001</v>
      </c>
      <c r="BR17" s="4">
        <v>188.8793</v>
      </c>
      <c r="BU17" s="4">
        <v>77.522000000000006</v>
      </c>
      <c r="BW17" s="4">
        <v>567.65099999999995</v>
      </c>
      <c r="BX17" s="4">
        <v>0.51849599999999996</v>
      </c>
      <c r="BY17" s="4">
        <v>-5</v>
      </c>
      <c r="BZ17" s="4">
        <v>1.0945670000000001</v>
      </c>
      <c r="CA17" s="4">
        <v>12.670745999999999</v>
      </c>
      <c r="CB17" s="4">
        <v>22.110253</v>
      </c>
      <c r="CC17" s="4">
        <f t="shared" si="9"/>
        <v>3.3476110931999998</v>
      </c>
      <c r="CE17" s="4">
        <f t="shared" si="10"/>
        <v>15987.250424440745</v>
      </c>
      <c r="CF17" s="4">
        <f t="shared" si="10"/>
        <v>4650.688832372748</v>
      </c>
      <c r="CG17" s="4">
        <f t="shared" si="11"/>
        <v>33.960589576056002</v>
      </c>
      <c r="CH17" s="4">
        <f t="shared" si="11"/>
        <v>1787.7515013134764</v>
      </c>
    </row>
    <row r="18" spans="1:86">
      <c r="A18" s="2">
        <v>42440</v>
      </c>
      <c r="B18" s="32">
        <v>0.57197266203703701</v>
      </c>
      <c r="C18" s="4">
        <v>8.76</v>
      </c>
      <c r="D18" s="4">
        <v>4.1226000000000003</v>
      </c>
      <c r="E18" s="4" t="s">
        <v>155</v>
      </c>
      <c r="F18" s="4">
        <v>41225.978350999998</v>
      </c>
      <c r="G18" s="4">
        <v>198.5</v>
      </c>
      <c r="H18" s="4">
        <v>33.299999999999997</v>
      </c>
      <c r="I18" s="4">
        <v>27373.7</v>
      </c>
      <c r="K18" s="4">
        <v>4.16</v>
      </c>
      <c r="L18" s="4">
        <v>2052</v>
      </c>
      <c r="M18" s="4">
        <v>0.85660000000000003</v>
      </c>
      <c r="N18" s="4">
        <v>7.5038</v>
      </c>
      <c r="O18" s="4">
        <v>3.5314000000000001</v>
      </c>
      <c r="P18" s="4">
        <v>170.048</v>
      </c>
      <c r="Q18" s="4">
        <v>28.493500000000001</v>
      </c>
      <c r="R18" s="4">
        <v>198.5</v>
      </c>
      <c r="S18" s="4">
        <v>137.79669999999999</v>
      </c>
      <c r="T18" s="4">
        <v>23.089400000000001</v>
      </c>
      <c r="U18" s="4">
        <v>160.9</v>
      </c>
      <c r="V18" s="4">
        <v>27373.7497</v>
      </c>
      <c r="Y18" s="4">
        <v>1757.731</v>
      </c>
      <c r="Z18" s="4">
        <v>0</v>
      </c>
      <c r="AA18" s="4">
        <v>3.5642999999999998</v>
      </c>
      <c r="AB18" s="4" t="s">
        <v>384</v>
      </c>
      <c r="AC18" s="4">
        <v>0</v>
      </c>
      <c r="AD18" s="4">
        <v>11.7</v>
      </c>
      <c r="AE18" s="4">
        <v>849</v>
      </c>
      <c r="AF18" s="4">
        <v>878</v>
      </c>
      <c r="AG18" s="4">
        <v>884</v>
      </c>
      <c r="AH18" s="4">
        <v>53</v>
      </c>
      <c r="AI18" s="4">
        <v>25.2</v>
      </c>
      <c r="AJ18" s="4">
        <v>0.57999999999999996</v>
      </c>
      <c r="AK18" s="4">
        <v>987</v>
      </c>
      <c r="AL18" s="4">
        <v>8</v>
      </c>
      <c r="AM18" s="4">
        <v>0</v>
      </c>
      <c r="AN18" s="4">
        <v>32</v>
      </c>
      <c r="AO18" s="4">
        <v>190</v>
      </c>
      <c r="AP18" s="4">
        <v>188.4</v>
      </c>
      <c r="AQ18" s="4">
        <v>2.8</v>
      </c>
      <c r="AR18" s="4">
        <v>195</v>
      </c>
      <c r="AS18" s="4" t="s">
        <v>155</v>
      </c>
      <c r="AT18" s="4">
        <v>2</v>
      </c>
      <c r="AU18" s="5">
        <v>0.78012731481481479</v>
      </c>
      <c r="AV18" s="4">
        <v>47.158898999999998</v>
      </c>
      <c r="AW18" s="4">
        <v>-88.488251000000005</v>
      </c>
      <c r="AX18" s="4">
        <v>313.10000000000002</v>
      </c>
      <c r="AY18" s="4">
        <v>39.200000000000003</v>
      </c>
      <c r="AZ18" s="4">
        <v>12</v>
      </c>
      <c r="BA18" s="4">
        <v>11</v>
      </c>
      <c r="BB18" s="4" t="s">
        <v>420</v>
      </c>
      <c r="BC18" s="4">
        <v>1.2</v>
      </c>
      <c r="BD18" s="4">
        <v>1</v>
      </c>
      <c r="BE18" s="4">
        <v>2.2000000000000002</v>
      </c>
      <c r="BF18" s="4">
        <v>14.063000000000001</v>
      </c>
      <c r="BG18" s="4">
        <v>12.63</v>
      </c>
      <c r="BH18" s="4">
        <v>0.9</v>
      </c>
      <c r="BI18" s="4">
        <v>16.741</v>
      </c>
      <c r="BJ18" s="4">
        <v>1652.056</v>
      </c>
      <c r="BK18" s="4">
        <v>494.84500000000003</v>
      </c>
      <c r="BL18" s="4">
        <v>3.9209999999999998</v>
      </c>
      <c r="BM18" s="4">
        <v>0.65700000000000003</v>
      </c>
      <c r="BN18" s="4">
        <v>4.5780000000000003</v>
      </c>
      <c r="BO18" s="4">
        <v>3.177</v>
      </c>
      <c r="BP18" s="4">
        <v>0.53200000000000003</v>
      </c>
      <c r="BQ18" s="4">
        <v>3.7090000000000001</v>
      </c>
      <c r="BR18" s="4">
        <v>199.2859</v>
      </c>
      <c r="BU18" s="4">
        <v>76.78</v>
      </c>
      <c r="BW18" s="4">
        <v>570.57799999999997</v>
      </c>
      <c r="BX18" s="4">
        <v>0.58546399999999998</v>
      </c>
      <c r="BY18" s="4">
        <v>-5</v>
      </c>
      <c r="BZ18" s="4">
        <v>1.0940000000000001</v>
      </c>
      <c r="CA18" s="4">
        <v>14.307276999999999</v>
      </c>
      <c r="CB18" s="4">
        <v>22.098800000000001</v>
      </c>
      <c r="CC18" s="4">
        <f t="shared" si="9"/>
        <v>3.7799825833999998</v>
      </c>
      <c r="CE18" s="4">
        <f t="shared" si="10"/>
        <v>17656.407840199463</v>
      </c>
      <c r="CF18" s="4">
        <f t="shared" si="10"/>
        <v>5288.6737118375549</v>
      </c>
      <c r="CG18" s="4">
        <f t="shared" si="11"/>
        <v>39.640070723571</v>
      </c>
      <c r="CH18" s="4">
        <f t="shared" si="11"/>
        <v>2129.8752144002419</v>
      </c>
    </row>
    <row r="19" spans="1:86">
      <c r="A19" s="2">
        <v>42440</v>
      </c>
      <c r="B19" s="32">
        <v>0.57198423611111104</v>
      </c>
      <c r="C19" s="4">
        <v>8.76</v>
      </c>
      <c r="D19" s="4">
        <v>4.1849999999999996</v>
      </c>
      <c r="E19" s="4" t="s">
        <v>155</v>
      </c>
      <c r="F19" s="4">
        <v>41849.853448000002</v>
      </c>
      <c r="G19" s="4">
        <v>223.6</v>
      </c>
      <c r="H19" s="4">
        <v>29.3</v>
      </c>
      <c r="I19" s="4">
        <v>28312.3</v>
      </c>
      <c r="K19" s="4">
        <v>4.21</v>
      </c>
      <c r="L19" s="4">
        <v>2052</v>
      </c>
      <c r="M19" s="4">
        <v>0.85509999999999997</v>
      </c>
      <c r="N19" s="4">
        <v>7.4905999999999997</v>
      </c>
      <c r="O19" s="4">
        <v>3.5785</v>
      </c>
      <c r="P19" s="4">
        <v>191.18049999999999</v>
      </c>
      <c r="Q19" s="4">
        <v>25.084900000000001</v>
      </c>
      <c r="R19" s="4">
        <v>216.3</v>
      </c>
      <c r="S19" s="4">
        <v>154.9213</v>
      </c>
      <c r="T19" s="4">
        <v>20.327300000000001</v>
      </c>
      <c r="U19" s="4">
        <v>175.2</v>
      </c>
      <c r="V19" s="4">
        <v>28312.261200000001</v>
      </c>
      <c r="Y19" s="4">
        <v>1754.643</v>
      </c>
      <c r="Z19" s="4">
        <v>0</v>
      </c>
      <c r="AA19" s="4">
        <v>3.5996000000000001</v>
      </c>
      <c r="AB19" s="4" t="s">
        <v>384</v>
      </c>
      <c r="AC19" s="4">
        <v>0</v>
      </c>
      <c r="AD19" s="4">
        <v>11.6</v>
      </c>
      <c r="AE19" s="4">
        <v>850</v>
      </c>
      <c r="AF19" s="4">
        <v>879</v>
      </c>
      <c r="AG19" s="4">
        <v>884</v>
      </c>
      <c r="AH19" s="4">
        <v>53</v>
      </c>
      <c r="AI19" s="4">
        <v>25.2</v>
      </c>
      <c r="AJ19" s="4">
        <v>0.57999999999999996</v>
      </c>
      <c r="AK19" s="4">
        <v>987</v>
      </c>
      <c r="AL19" s="4">
        <v>8</v>
      </c>
      <c r="AM19" s="4">
        <v>0</v>
      </c>
      <c r="AN19" s="4">
        <v>32</v>
      </c>
      <c r="AO19" s="4">
        <v>190</v>
      </c>
      <c r="AP19" s="4">
        <v>188.6</v>
      </c>
      <c r="AQ19" s="4">
        <v>2.9</v>
      </c>
      <c r="AR19" s="4">
        <v>195</v>
      </c>
      <c r="AS19" s="4" t="s">
        <v>155</v>
      </c>
      <c r="AT19" s="4">
        <v>2</v>
      </c>
      <c r="AU19" s="5">
        <v>0.78013888888888883</v>
      </c>
      <c r="AV19" s="4">
        <v>47.158901999999998</v>
      </c>
      <c r="AW19" s="4">
        <v>-88.488004000000004</v>
      </c>
      <c r="AX19" s="4">
        <v>313.10000000000002</v>
      </c>
      <c r="AY19" s="4">
        <v>40.200000000000003</v>
      </c>
      <c r="AZ19" s="4">
        <v>12</v>
      </c>
      <c r="BA19" s="4">
        <v>11</v>
      </c>
      <c r="BB19" s="4" t="s">
        <v>420</v>
      </c>
      <c r="BC19" s="4">
        <v>1.1515150000000001</v>
      </c>
      <c r="BD19" s="4">
        <v>1.0242420000000001</v>
      </c>
      <c r="BE19" s="4">
        <v>2.1757580000000001</v>
      </c>
      <c r="BF19" s="4">
        <v>14.063000000000001</v>
      </c>
      <c r="BG19" s="4">
        <v>12.49</v>
      </c>
      <c r="BH19" s="4">
        <v>0.89</v>
      </c>
      <c r="BI19" s="4">
        <v>16.946999999999999</v>
      </c>
      <c r="BJ19" s="4">
        <v>1633.9459999999999</v>
      </c>
      <c r="BK19" s="4">
        <v>496.827</v>
      </c>
      <c r="BL19" s="4">
        <v>4.367</v>
      </c>
      <c r="BM19" s="4">
        <v>0.57299999999999995</v>
      </c>
      <c r="BN19" s="4">
        <v>4.9400000000000004</v>
      </c>
      <c r="BO19" s="4">
        <v>3.5390000000000001</v>
      </c>
      <c r="BP19" s="4">
        <v>0.46400000000000002</v>
      </c>
      <c r="BQ19" s="4">
        <v>4.0030000000000001</v>
      </c>
      <c r="BR19" s="4">
        <v>204.2176</v>
      </c>
      <c r="BU19" s="4">
        <v>75.938000000000002</v>
      </c>
      <c r="BW19" s="4">
        <v>570.92700000000002</v>
      </c>
      <c r="BX19" s="4">
        <v>0.63329999999999997</v>
      </c>
      <c r="BY19" s="4">
        <v>-5</v>
      </c>
      <c r="BZ19" s="4">
        <v>1.095299</v>
      </c>
      <c r="CA19" s="4">
        <v>15.476269</v>
      </c>
      <c r="CB19" s="4">
        <v>22.125039999999998</v>
      </c>
      <c r="CC19" s="4">
        <f t="shared" si="9"/>
        <v>4.0888302697999999</v>
      </c>
      <c r="CE19" s="4">
        <f t="shared" si="10"/>
        <v>18889.678707123076</v>
      </c>
      <c r="CF19" s="4">
        <f t="shared" si="10"/>
        <v>5743.7041389518608</v>
      </c>
      <c r="CG19" s="4">
        <f t="shared" si="11"/>
        <v>46.277774090829006</v>
      </c>
      <c r="CH19" s="4">
        <f t="shared" si="11"/>
        <v>2360.9133045643966</v>
      </c>
    </row>
    <row r="20" spans="1:86">
      <c r="A20" s="2">
        <v>42440</v>
      </c>
      <c r="B20" s="32">
        <v>0.57199581018518519</v>
      </c>
      <c r="C20" s="4">
        <v>8.548</v>
      </c>
      <c r="D20" s="4">
        <v>4.5503999999999998</v>
      </c>
      <c r="E20" s="4" t="s">
        <v>155</v>
      </c>
      <c r="F20" s="4">
        <v>45504.480258000003</v>
      </c>
      <c r="G20" s="4">
        <v>261.8</v>
      </c>
      <c r="H20" s="4">
        <v>31.8</v>
      </c>
      <c r="I20" s="4">
        <v>28600.7</v>
      </c>
      <c r="K20" s="4">
        <v>4.3</v>
      </c>
      <c r="L20" s="4">
        <v>2052</v>
      </c>
      <c r="M20" s="4">
        <v>0.85289999999999999</v>
      </c>
      <c r="N20" s="4">
        <v>7.2906000000000004</v>
      </c>
      <c r="O20" s="4">
        <v>3.8813</v>
      </c>
      <c r="P20" s="4">
        <v>223.28579999999999</v>
      </c>
      <c r="Q20" s="4">
        <v>27.1495</v>
      </c>
      <c r="R20" s="4">
        <v>250.4</v>
      </c>
      <c r="S20" s="4">
        <v>180.9374</v>
      </c>
      <c r="T20" s="4">
        <v>22.000299999999999</v>
      </c>
      <c r="U20" s="4">
        <v>202.9</v>
      </c>
      <c r="V20" s="4">
        <v>28600.678100000001</v>
      </c>
      <c r="Y20" s="4">
        <v>1750.239</v>
      </c>
      <c r="Z20" s="4">
        <v>0</v>
      </c>
      <c r="AA20" s="4">
        <v>3.6677</v>
      </c>
      <c r="AB20" s="4" t="s">
        <v>384</v>
      </c>
      <c r="AC20" s="4">
        <v>0</v>
      </c>
      <c r="AD20" s="4">
        <v>11.7</v>
      </c>
      <c r="AE20" s="4">
        <v>850</v>
      </c>
      <c r="AF20" s="4">
        <v>879</v>
      </c>
      <c r="AG20" s="4">
        <v>883</v>
      </c>
      <c r="AH20" s="4">
        <v>53</v>
      </c>
      <c r="AI20" s="4">
        <v>25.2</v>
      </c>
      <c r="AJ20" s="4">
        <v>0.57999999999999996</v>
      </c>
      <c r="AK20" s="4">
        <v>987</v>
      </c>
      <c r="AL20" s="4">
        <v>8</v>
      </c>
      <c r="AM20" s="4">
        <v>0</v>
      </c>
      <c r="AN20" s="4">
        <v>32</v>
      </c>
      <c r="AO20" s="4">
        <v>190</v>
      </c>
      <c r="AP20" s="4">
        <v>188</v>
      </c>
      <c r="AQ20" s="4">
        <v>2.9</v>
      </c>
      <c r="AR20" s="4">
        <v>195</v>
      </c>
      <c r="AS20" s="4" t="s">
        <v>155</v>
      </c>
      <c r="AT20" s="4">
        <v>2</v>
      </c>
      <c r="AU20" s="5">
        <v>0.78015046296296298</v>
      </c>
      <c r="AV20" s="4">
        <v>47.158901999999998</v>
      </c>
      <c r="AW20" s="4">
        <v>-88.487757000000002</v>
      </c>
      <c r="AX20" s="4">
        <v>313</v>
      </c>
      <c r="AY20" s="4">
        <v>41.2</v>
      </c>
      <c r="AZ20" s="4">
        <v>12</v>
      </c>
      <c r="BA20" s="4">
        <v>11</v>
      </c>
      <c r="BB20" s="4" t="s">
        <v>420</v>
      </c>
      <c r="BC20" s="4">
        <v>1.024975</v>
      </c>
      <c r="BD20" s="4">
        <v>1.1249750000000001</v>
      </c>
      <c r="BE20" s="4">
        <v>2.1</v>
      </c>
      <c r="BF20" s="4">
        <v>14.063000000000001</v>
      </c>
      <c r="BG20" s="4">
        <v>12.3</v>
      </c>
      <c r="BH20" s="4">
        <v>0.87</v>
      </c>
      <c r="BI20" s="4">
        <v>17.241</v>
      </c>
      <c r="BJ20" s="4">
        <v>1575.366</v>
      </c>
      <c r="BK20" s="4">
        <v>533.78499999999997</v>
      </c>
      <c r="BL20" s="4">
        <v>5.0529999999999999</v>
      </c>
      <c r="BM20" s="4">
        <v>0.61399999999999999</v>
      </c>
      <c r="BN20" s="4">
        <v>5.6669999999999998</v>
      </c>
      <c r="BO20" s="4">
        <v>4.0940000000000003</v>
      </c>
      <c r="BP20" s="4">
        <v>0.498</v>
      </c>
      <c r="BQ20" s="4">
        <v>4.5919999999999996</v>
      </c>
      <c r="BR20" s="4">
        <v>204.3563</v>
      </c>
      <c r="BU20" s="4">
        <v>75.034000000000006</v>
      </c>
      <c r="BW20" s="4">
        <v>576.23800000000006</v>
      </c>
      <c r="BX20" s="4">
        <v>0.69736100000000001</v>
      </c>
      <c r="BY20" s="4">
        <v>-5</v>
      </c>
      <c r="BZ20" s="4">
        <v>1.0952679999999999</v>
      </c>
      <c r="CA20" s="4">
        <v>17.04176</v>
      </c>
      <c r="CB20" s="4">
        <v>22.124414000000002</v>
      </c>
      <c r="CC20" s="4">
        <f t="shared" si="9"/>
        <v>4.5024329920000001</v>
      </c>
      <c r="CE20" s="4">
        <f t="shared" si="10"/>
        <v>20054.715935267519</v>
      </c>
      <c r="CF20" s="4">
        <f t="shared" si="10"/>
        <v>6795.1869886151999</v>
      </c>
      <c r="CG20" s="4">
        <f t="shared" si="11"/>
        <v>58.457054154239998</v>
      </c>
      <c r="CH20" s="4">
        <f t="shared" si="11"/>
        <v>2601.4954912587359</v>
      </c>
    </row>
    <row r="21" spans="1:86">
      <c r="A21" s="2">
        <v>42440</v>
      </c>
      <c r="B21" s="32">
        <v>0.57200738425925923</v>
      </c>
      <c r="C21" s="4">
        <v>7.6429999999999998</v>
      </c>
      <c r="D21" s="4">
        <v>4.9660000000000002</v>
      </c>
      <c r="E21" s="4" t="s">
        <v>155</v>
      </c>
      <c r="F21" s="4">
        <v>49660</v>
      </c>
      <c r="G21" s="4">
        <v>263.8</v>
      </c>
      <c r="H21" s="4">
        <v>37.299999999999997</v>
      </c>
      <c r="I21" s="4">
        <v>31599.7</v>
      </c>
      <c r="K21" s="4">
        <v>4.3</v>
      </c>
      <c r="L21" s="4">
        <v>2052</v>
      </c>
      <c r="M21" s="4">
        <v>0.85299999999999998</v>
      </c>
      <c r="N21" s="4">
        <v>6.5197000000000003</v>
      </c>
      <c r="O21" s="4">
        <v>4.2359999999999998</v>
      </c>
      <c r="P21" s="4">
        <v>225.0205</v>
      </c>
      <c r="Q21" s="4">
        <v>31.816800000000001</v>
      </c>
      <c r="R21" s="4">
        <v>256.8</v>
      </c>
      <c r="S21" s="4">
        <v>182.34309999999999</v>
      </c>
      <c r="T21" s="4">
        <v>25.782399999999999</v>
      </c>
      <c r="U21" s="4">
        <v>208.1</v>
      </c>
      <c r="V21" s="4">
        <v>31599.705600000001</v>
      </c>
      <c r="Y21" s="4">
        <v>1750.3489999999999</v>
      </c>
      <c r="Z21" s="4">
        <v>0</v>
      </c>
      <c r="AA21" s="4">
        <v>3.6678999999999999</v>
      </c>
      <c r="AB21" s="4" t="s">
        <v>384</v>
      </c>
      <c r="AC21" s="4">
        <v>0</v>
      </c>
      <c r="AD21" s="4">
        <v>11.6</v>
      </c>
      <c r="AE21" s="4">
        <v>851</v>
      </c>
      <c r="AF21" s="4">
        <v>880</v>
      </c>
      <c r="AG21" s="4">
        <v>884</v>
      </c>
      <c r="AH21" s="4">
        <v>53</v>
      </c>
      <c r="AI21" s="4">
        <v>25.2</v>
      </c>
      <c r="AJ21" s="4">
        <v>0.57999999999999996</v>
      </c>
      <c r="AK21" s="4">
        <v>987</v>
      </c>
      <c r="AL21" s="4">
        <v>8</v>
      </c>
      <c r="AM21" s="4">
        <v>0</v>
      </c>
      <c r="AN21" s="4">
        <v>32</v>
      </c>
      <c r="AO21" s="4">
        <v>190</v>
      </c>
      <c r="AP21" s="4">
        <v>188</v>
      </c>
      <c r="AQ21" s="4">
        <v>2.8</v>
      </c>
      <c r="AR21" s="4">
        <v>195</v>
      </c>
      <c r="AS21" s="4" t="s">
        <v>155</v>
      </c>
      <c r="AT21" s="4">
        <v>2</v>
      </c>
      <c r="AU21" s="5">
        <v>0.78016203703703713</v>
      </c>
      <c r="AV21" s="4">
        <v>47.158904999999997</v>
      </c>
      <c r="AW21" s="4">
        <v>-88.487500999999995</v>
      </c>
      <c r="AX21" s="4">
        <v>312.8</v>
      </c>
      <c r="AY21" s="4">
        <v>42.2</v>
      </c>
      <c r="AZ21" s="4">
        <v>12</v>
      </c>
      <c r="BA21" s="4">
        <v>11</v>
      </c>
      <c r="BB21" s="4" t="s">
        <v>420</v>
      </c>
      <c r="BC21" s="4">
        <v>1.1000000000000001</v>
      </c>
      <c r="BD21" s="4">
        <v>1.2248749999999999</v>
      </c>
      <c r="BE21" s="4">
        <v>2.1248749999999998</v>
      </c>
      <c r="BF21" s="4">
        <v>14.063000000000001</v>
      </c>
      <c r="BG21" s="4">
        <v>12.31</v>
      </c>
      <c r="BH21" s="4">
        <v>0.88</v>
      </c>
      <c r="BI21" s="4">
        <v>17.234000000000002</v>
      </c>
      <c r="BJ21" s="4">
        <v>1420.58</v>
      </c>
      <c r="BK21" s="4">
        <v>587.45000000000005</v>
      </c>
      <c r="BL21" s="4">
        <v>5.1340000000000003</v>
      </c>
      <c r="BM21" s="4">
        <v>0.72599999999999998</v>
      </c>
      <c r="BN21" s="4">
        <v>5.86</v>
      </c>
      <c r="BO21" s="4">
        <v>4.1609999999999996</v>
      </c>
      <c r="BP21" s="4">
        <v>0.58799999999999997</v>
      </c>
      <c r="BQ21" s="4">
        <v>4.7489999999999997</v>
      </c>
      <c r="BR21" s="4">
        <v>227.67689999999999</v>
      </c>
      <c r="BU21" s="4">
        <v>75.668000000000006</v>
      </c>
      <c r="BW21" s="4">
        <v>581.10400000000004</v>
      </c>
      <c r="BX21" s="4">
        <v>0.61953400000000003</v>
      </c>
      <c r="BY21" s="4">
        <v>-5</v>
      </c>
      <c r="BZ21" s="4">
        <v>1.0925670000000001</v>
      </c>
      <c r="CA21" s="4">
        <v>15.139863</v>
      </c>
      <c r="CB21" s="4">
        <v>22.069852999999998</v>
      </c>
      <c r="CC21" s="4">
        <f t="shared" si="9"/>
        <v>3.9999518045999998</v>
      </c>
      <c r="CE21" s="4">
        <f t="shared" si="10"/>
        <v>16066.017775663378</v>
      </c>
      <c r="CF21" s="4">
        <f t="shared" si="10"/>
        <v>6643.7526519544499</v>
      </c>
      <c r="CG21" s="4">
        <f t="shared" si="11"/>
        <v>53.708709412089</v>
      </c>
      <c r="CH21" s="4">
        <f t="shared" si="11"/>
        <v>2574.9068144757307</v>
      </c>
    </row>
    <row r="22" spans="1:86">
      <c r="A22" s="2">
        <v>42440</v>
      </c>
      <c r="B22" s="32">
        <v>0.57201895833333338</v>
      </c>
      <c r="C22" s="4">
        <v>6.2389999999999999</v>
      </c>
      <c r="D22" s="4">
        <v>4.8819999999999997</v>
      </c>
      <c r="E22" s="4" t="s">
        <v>155</v>
      </c>
      <c r="F22" s="4">
        <v>48819.771379999998</v>
      </c>
      <c r="G22" s="4">
        <v>196.3</v>
      </c>
      <c r="H22" s="4">
        <v>37.299999999999997</v>
      </c>
      <c r="I22" s="4">
        <v>46095</v>
      </c>
      <c r="K22" s="4">
        <v>4.3600000000000003</v>
      </c>
      <c r="L22" s="4">
        <v>2052</v>
      </c>
      <c r="M22" s="4">
        <v>0.85019999999999996</v>
      </c>
      <c r="N22" s="4">
        <v>5.3041</v>
      </c>
      <c r="O22" s="4">
        <v>4.1505000000000001</v>
      </c>
      <c r="P22" s="4">
        <v>166.8537</v>
      </c>
      <c r="Q22" s="4">
        <v>31.711300000000001</v>
      </c>
      <c r="R22" s="4">
        <v>198.6</v>
      </c>
      <c r="S22" s="4">
        <v>135.20820000000001</v>
      </c>
      <c r="T22" s="4">
        <v>25.696999999999999</v>
      </c>
      <c r="U22" s="4">
        <v>160.9</v>
      </c>
      <c r="V22" s="4">
        <v>46095</v>
      </c>
      <c r="Y22" s="4">
        <v>1744.549</v>
      </c>
      <c r="Z22" s="4">
        <v>0</v>
      </c>
      <c r="AA22" s="4">
        <v>3.7067000000000001</v>
      </c>
      <c r="AB22" s="4" t="s">
        <v>384</v>
      </c>
      <c r="AC22" s="4">
        <v>0</v>
      </c>
      <c r="AD22" s="4">
        <v>11.6</v>
      </c>
      <c r="AE22" s="4">
        <v>852</v>
      </c>
      <c r="AF22" s="4">
        <v>881</v>
      </c>
      <c r="AG22" s="4">
        <v>885</v>
      </c>
      <c r="AH22" s="4">
        <v>53</v>
      </c>
      <c r="AI22" s="4">
        <v>25.2</v>
      </c>
      <c r="AJ22" s="4">
        <v>0.57999999999999996</v>
      </c>
      <c r="AK22" s="4">
        <v>987</v>
      </c>
      <c r="AL22" s="4">
        <v>8</v>
      </c>
      <c r="AM22" s="4">
        <v>0</v>
      </c>
      <c r="AN22" s="4">
        <v>32</v>
      </c>
      <c r="AO22" s="4">
        <v>190</v>
      </c>
      <c r="AP22" s="4">
        <v>188</v>
      </c>
      <c r="AQ22" s="4">
        <v>2.9</v>
      </c>
      <c r="AR22" s="4">
        <v>195</v>
      </c>
      <c r="AS22" s="4" t="s">
        <v>155</v>
      </c>
      <c r="AT22" s="4">
        <v>2</v>
      </c>
      <c r="AU22" s="5">
        <v>0.78017361111111105</v>
      </c>
      <c r="AV22" s="4">
        <v>47.158912000000001</v>
      </c>
      <c r="AW22" s="4">
        <v>-88.487234999999998</v>
      </c>
      <c r="AX22" s="4">
        <v>312.3</v>
      </c>
      <c r="AY22" s="4">
        <v>43.5</v>
      </c>
      <c r="AZ22" s="4">
        <v>12</v>
      </c>
      <c r="BA22" s="4">
        <v>11</v>
      </c>
      <c r="BB22" s="4" t="s">
        <v>420</v>
      </c>
      <c r="BC22" s="4">
        <v>1.1247750000000001</v>
      </c>
      <c r="BD22" s="4">
        <v>1.324775</v>
      </c>
      <c r="BE22" s="4">
        <v>2.2247750000000002</v>
      </c>
      <c r="BF22" s="4">
        <v>14.063000000000001</v>
      </c>
      <c r="BG22" s="4">
        <v>12.06</v>
      </c>
      <c r="BH22" s="4">
        <v>0.86</v>
      </c>
      <c r="BI22" s="4">
        <v>17.623999999999999</v>
      </c>
      <c r="BJ22" s="4">
        <v>1143.4870000000001</v>
      </c>
      <c r="BK22" s="4">
        <v>569.50199999999995</v>
      </c>
      <c r="BL22" s="4">
        <v>3.7669999999999999</v>
      </c>
      <c r="BM22" s="4">
        <v>0.71599999999999997</v>
      </c>
      <c r="BN22" s="4">
        <v>4.4829999999999997</v>
      </c>
      <c r="BO22" s="4">
        <v>3.0529999999999999</v>
      </c>
      <c r="BP22" s="4">
        <v>0.57999999999999996</v>
      </c>
      <c r="BQ22" s="4">
        <v>3.633</v>
      </c>
      <c r="BR22" s="4">
        <v>328.59960000000001</v>
      </c>
      <c r="BU22" s="4">
        <v>74.619</v>
      </c>
      <c r="BW22" s="4">
        <v>581.03599999999994</v>
      </c>
      <c r="BX22" s="4">
        <v>0.49201</v>
      </c>
      <c r="BY22" s="4">
        <v>-5</v>
      </c>
      <c r="BZ22" s="4">
        <v>1.091567</v>
      </c>
      <c r="CA22" s="4">
        <v>12.023495</v>
      </c>
      <c r="CB22" s="4">
        <v>22.049652999999999</v>
      </c>
      <c r="CC22" s="4">
        <f t="shared" si="9"/>
        <v>3.176607379</v>
      </c>
      <c r="CE22" s="4">
        <f t="shared" si="10"/>
        <v>10270.286539617557</v>
      </c>
      <c r="CF22" s="4">
        <f t="shared" si="10"/>
        <v>5115.0111237690298</v>
      </c>
      <c r="CG22" s="4">
        <f t="shared" si="11"/>
        <v>32.629973929245004</v>
      </c>
      <c r="CH22" s="4">
        <f t="shared" si="11"/>
        <v>2951.333988758694</v>
      </c>
    </row>
    <row r="23" spans="1:86">
      <c r="A23" s="2">
        <v>42440</v>
      </c>
      <c r="B23" s="32">
        <v>0.57203053240740742</v>
      </c>
      <c r="C23" s="4">
        <v>5.3339999999999996</v>
      </c>
      <c r="D23" s="4">
        <v>3.6953</v>
      </c>
      <c r="E23" s="4" t="s">
        <v>155</v>
      </c>
      <c r="F23" s="4">
        <v>36952.941176</v>
      </c>
      <c r="G23" s="4">
        <v>143.69999999999999</v>
      </c>
      <c r="H23" s="4">
        <v>33.299999999999997</v>
      </c>
      <c r="I23" s="4">
        <v>46092.1</v>
      </c>
      <c r="K23" s="4">
        <v>5.65</v>
      </c>
      <c r="L23" s="4">
        <v>2052</v>
      </c>
      <c r="M23" s="4">
        <v>0.86960000000000004</v>
      </c>
      <c r="N23" s="4">
        <v>4.6387</v>
      </c>
      <c r="O23" s="4">
        <v>3.2136</v>
      </c>
      <c r="P23" s="4">
        <v>124.96939999999999</v>
      </c>
      <c r="Q23" s="4">
        <v>28.9239</v>
      </c>
      <c r="R23" s="4">
        <v>153.9</v>
      </c>
      <c r="S23" s="4">
        <v>101.26779999999999</v>
      </c>
      <c r="T23" s="4">
        <v>23.438199999999998</v>
      </c>
      <c r="U23" s="4">
        <v>124.7</v>
      </c>
      <c r="V23" s="4">
        <v>46092.1</v>
      </c>
      <c r="Y23" s="4">
        <v>1784.5029999999999</v>
      </c>
      <c r="Z23" s="4">
        <v>0</v>
      </c>
      <c r="AA23" s="4">
        <v>4.9095000000000004</v>
      </c>
      <c r="AB23" s="4" t="s">
        <v>384</v>
      </c>
      <c r="AC23" s="4">
        <v>0</v>
      </c>
      <c r="AD23" s="4">
        <v>11.6</v>
      </c>
      <c r="AE23" s="4">
        <v>852</v>
      </c>
      <c r="AF23" s="4">
        <v>881</v>
      </c>
      <c r="AG23" s="4">
        <v>886</v>
      </c>
      <c r="AH23" s="4">
        <v>53</v>
      </c>
      <c r="AI23" s="4">
        <v>25.2</v>
      </c>
      <c r="AJ23" s="4">
        <v>0.57999999999999996</v>
      </c>
      <c r="AK23" s="4">
        <v>987</v>
      </c>
      <c r="AL23" s="4">
        <v>8</v>
      </c>
      <c r="AM23" s="4">
        <v>0</v>
      </c>
      <c r="AN23" s="4">
        <v>32</v>
      </c>
      <c r="AO23" s="4">
        <v>190</v>
      </c>
      <c r="AP23" s="4">
        <v>188.4</v>
      </c>
      <c r="AQ23" s="4">
        <v>3</v>
      </c>
      <c r="AR23" s="4">
        <v>195</v>
      </c>
      <c r="AS23" s="4" t="s">
        <v>155</v>
      </c>
      <c r="AT23" s="4">
        <v>2</v>
      </c>
      <c r="AU23" s="5">
        <v>0.7801851851851852</v>
      </c>
      <c r="AV23" s="4">
        <v>47.158909999999999</v>
      </c>
      <c r="AW23" s="4">
        <v>-88.486967000000007</v>
      </c>
      <c r="AX23" s="4">
        <v>312</v>
      </c>
      <c r="AY23" s="4">
        <v>44.3</v>
      </c>
      <c r="AZ23" s="4">
        <v>12</v>
      </c>
      <c r="BA23" s="4">
        <v>10</v>
      </c>
      <c r="BB23" s="4" t="s">
        <v>424</v>
      </c>
      <c r="BC23" s="4">
        <v>1.150649</v>
      </c>
      <c r="BD23" s="4">
        <v>1.4</v>
      </c>
      <c r="BE23" s="4">
        <v>2.2506490000000001</v>
      </c>
      <c r="BF23" s="4">
        <v>14.063000000000001</v>
      </c>
      <c r="BG23" s="4">
        <v>13.96</v>
      </c>
      <c r="BH23" s="4">
        <v>0.99</v>
      </c>
      <c r="BI23" s="4">
        <v>14.99</v>
      </c>
      <c r="BJ23" s="4">
        <v>1129.067</v>
      </c>
      <c r="BK23" s="4">
        <v>497.83699999999999</v>
      </c>
      <c r="BL23" s="4">
        <v>3.1850000000000001</v>
      </c>
      <c r="BM23" s="4">
        <v>0.73699999999999999</v>
      </c>
      <c r="BN23" s="4">
        <v>3.923</v>
      </c>
      <c r="BO23" s="4">
        <v>2.581</v>
      </c>
      <c r="BP23" s="4">
        <v>0.59699999999999998</v>
      </c>
      <c r="BQ23" s="4">
        <v>3.1789999999999998</v>
      </c>
      <c r="BR23" s="4">
        <v>370.97430000000003</v>
      </c>
      <c r="BU23" s="4">
        <v>86.176000000000002</v>
      </c>
      <c r="BW23" s="4">
        <v>868.86599999999999</v>
      </c>
      <c r="BX23" s="4">
        <v>0.439494</v>
      </c>
      <c r="BY23" s="4">
        <v>-5</v>
      </c>
      <c r="BZ23" s="4">
        <v>1.091</v>
      </c>
      <c r="CA23" s="4">
        <v>10.740135</v>
      </c>
      <c r="CB23" s="4">
        <v>22.0382</v>
      </c>
      <c r="CC23" s="4">
        <f t="shared" si="9"/>
        <v>2.8375436669999998</v>
      </c>
      <c r="CE23" s="4">
        <f t="shared" si="10"/>
        <v>9058.3700070216146</v>
      </c>
      <c r="CF23" s="4">
        <f t="shared" si="10"/>
        <v>3994.0869312322648</v>
      </c>
      <c r="CG23" s="4">
        <f t="shared" si="11"/>
        <v>25.504738206254999</v>
      </c>
      <c r="CH23" s="4">
        <f t="shared" si="11"/>
        <v>2976.2826054572838</v>
      </c>
    </row>
    <row r="24" spans="1:86">
      <c r="A24" s="2">
        <v>42440</v>
      </c>
      <c r="B24" s="32">
        <v>0.57204210648148146</v>
      </c>
      <c r="C24" s="4">
        <v>5.0919999999999996</v>
      </c>
      <c r="D24" s="4">
        <v>3.2079</v>
      </c>
      <c r="E24" s="4" t="s">
        <v>155</v>
      </c>
      <c r="F24" s="4">
        <v>32078.991597</v>
      </c>
      <c r="G24" s="4">
        <v>401.8</v>
      </c>
      <c r="H24" s="4">
        <v>25.8</v>
      </c>
      <c r="I24" s="4">
        <v>46093.9</v>
      </c>
      <c r="K24" s="4">
        <v>7.96</v>
      </c>
      <c r="L24" s="4">
        <v>2052</v>
      </c>
      <c r="M24" s="4">
        <v>0.87660000000000005</v>
      </c>
      <c r="N24" s="4">
        <v>4.4635999999999996</v>
      </c>
      <c r="O24" s="4">
        <v>2.8121</v>
      </c>
      <c r="P24" s="4">
        <v>352.21129999999999</v>
      </c>
      <c r="Q24" s="4">
        <v>22.616900000000001</v>
      </c>
      <c r="R24" s="4">
        <v>374.8</v>
      </c>
      <c r="S24" s="4">
        <v>285.41090000000003</v>
      </c>
      <c r="T24" s="4">
        <v>18.327300000000001</v>
      </c>
      <c r="U24" s="4">
        <v>303.7</v>
      </c>
      <c r="V24" s="4">
        <v>46093.9</v>
      </c>
      <c r="Y24" s="4">
        <v>1798.8430000000001</v>
      </c>
      <c r="Z24" s="4">
        <v>0</v>
      </c>
      <c r="AA24" s="4">
        <v>6.9743000000000004</v>
      </c>
      <c r="AB24" s="4" t="s">
        <v>384</v>
      </c>
      <c r="AC24" s="4">
        <v>0</v>
      </c>
      <c r="AD24" s="4">
        <v>11.6</v>
      </c>
      <c r="AE24" s="4">
        <v>852</v>
      </c>
      <c r="AF24" s="4">
        <v>882</v>
      </c>
      <c r="AG24" s="4">
        <v>887</v>
      </c>
      <c r="AH24" s="4">
        <v>53</v>
      </c>
      <c r="AI24" s="4">
        <v>25.2</v>
      </c>
      <c r="AJ24" s="4">
        <v>0.57999999999999996</v>
      </c>
      <c r="AK24" s="4">
        <v>987</v>
      </c>
      <c r="AL24" s="4">
        <v>8</v>
      </c>
      <c r="AM24" s="4">
        <v>0</v>
      </c>
      <c r="AN24" s="4">
        <v>32</v>
      </c>
      <c r="AO24" s="4">
        <v>190</v>
      </c>
      <c r="AP24" s="4">
        <v>189</v>
      </c>
      <c r="AQ24" s="4">
        <v>3.1</v>
      </c>
      <c r="AR24" s="4">
        <v>195</v>
      </c>
      <c r="AS24" s="4" t="s">
        <v>155</v>
      </c>
      <c r="AT24" s="4">
        <v>2</v>
      </c>
      <c r="AU24" s="5">
        <v>0.78019675925925924</v>
      </c>
      <c r="AV24" s="4">
        <v>47.158904999999997</v>
      </c>
      <c r="AW24" s="4">
        <v>-88.486710000000002</v>
      </c>
      <c r="AX24" s="4">
        <v>311.89999999999998</v>
      </c>
      <c r="AY24" s="4">
        <v>43.7</v>
      </c>
      <c r="AZ24" s="4">
        <v>12</v>
      </c>
      <c r="BA24" s="4">
        <v>10</v>
      </c>
      <c r="BB24" s="4" t="s">
        <v>424</v>
      </c>
      <c r="BC24" s="4">
        <v>1.0491509999999999</v>
      </c>
      <c r="BD24" s="4">
        <v>1.301698</v>
      </c>
      <c r="BE24" s="4">
        <v>2.1</v>
      </c>
      <c r="BF24" s="4">
        <v>14.063000000000001</v>
      </c>
      <c r="BG24" s="4">
        <v>14.79</v>
      </c>
      <c r="BH24" s="4">
        <v>1.05</v>
      </c>
      <c r="BI24" s="4">
        <v>14.073</v>
      </c>
      <c r="BJ24" s="4">
        <v>1139.3040000000001</v>
      </c>
      <c r="BK24" s="4">
        <v>456.84899999999999</v>
      </c>
      <c r="BL24" s="4">
        <v>9.4149999999999991</v>
      </c>
      <c r="BM24" s="4">
        <v>0.60499999999999998</v>
      </c>
      <c r="BN24" s="4">
        <v>10.019</v>
      </c>
      <c r="BO24" s="4">
        <v>7.6289999999999996</v>
      </c>
      <c r="BP24" s="4">
        <v>0.49</v>
      </c>
      <c r="BQ24" s="4">
        <v>8.1189999999999998</v>
      </c>
      <c r="BR24" s="4">
        <v>389.04390000000001</v>
      </c>
      <c r="BU24" s="4">
        <v>91.096000000000004</v>
      </c>
      <c r="BW24" s="4">
        <v>1294.3699999999999</v>
      </c>
      <c r="BX24" s="4">
        <v>0.38520599999999999</v>
      </c>
      <c r="BY24" s="4">
        <v>-5</v>
      </c>
      <c r="BZ24" s="4">
        <v>1.0914330000000001</v>
      </c>
      <c r="CA24" s="4">
        <v>9.4134720000000005</v>
      </c>
      <c r="CB24" s="4">
        <v>22.046946999999999</v>
      </c>
      <c r="CC24" s="4">
        <f t="shared" si="9"/>
        <v>2.4870393023999999</v>
      </c>
      <c r="CE24" s="4">
        <f t="shared" si="10"/>
        <v>8011.4303087055368</v>
      </c>
      <c r="CF24" s="4">
        <f t="shared" si="10"/>
        <v>3212.4998464868163</v>
      </c>
      <c r="CG24" s="4">
        <f t="shared" si="11"/>
        <v>57.091700438496005</v>
      </c>
      <c r="CH24" s="4">
        <f t="shared" si="11"/>
        <v>2735.7036329873381</v>
      </c>
    </row>
    <row r="25" spans="1:86">
      <c r="A25" s="2">
        <v>42440</v>
      </c>
      <c r="B25" s="32">
        <v>0.5720536805555555</v>
      </c>
      <c r="C25" s="4">
        <v>5.8070000000000004</v>
      </c>
      <c r="D25" s="4">
        <v>3.9964</v>
      </c>
      <c r="E25" s="4" t="s">
        <v>155</v>
      </c>
      <c r="F25" s="4">
        <v>39964.474999999999</v>
      </c>
      <c r="G25" s="4">
        <v>1151.5</v>
      </c>
      <c r="H25" s="4">
        <v>16.600000000000001</v>
      </c>
      <c r="I25" s="4">
        <v>46094.3</v>
      </c>
      <c r="K25" s="4">
        <v>9.9600000000000009</v>
      </c>
      <c r="L25" s="4">
        <v>2052</v>
      </c>
      <c r="M25" s="4">
        <v>0.86270000000000002</v>
      </c>
      <c r="N25" s="4">
        <v>5.01</v>
      </c>
      <c r="O25" s="4">
        <v>3.4479000000000002</v>
      </c>
      <c r="P25" s="4">
        <v>993.43629999999996</v>
      </c>
      <c r="Q25" s="4">
        <v>14.353</v>
      </c>
      <c r="R25" s="4">
        <v>1007.8</v>
      </c>
      <c r="S25" s="4">
        <v>805.0213</v>
      </c>
      <c r="T25" s="4">
        <v>11.630800000000001</v>
      </c>
      <c r="U25" s="4">
        <v>816.7</v>
      </c>
      <c r="V25" s="4">
        <v>46094.3</v>
      </c>
      <c r="Y25" s="4">
        <v>1770.3620000000001</v>
      </c>
      <c r="Z25" s="4">
        <v>0</v>
      </c>
      <c r="AA25" s="4">
        <v>8.5955999999999992</v>
      </c>
      <c r="AB25" s="4" t="s">
        <v>384</v>
      </c>
      <c r="AC25" s="4">
        <v>0</v>
      </c>
      <c r="AD25" s="4">
        <v>11.6</v>
      </c>
      <c r="AE25" s="4">
        <v>852</v>
      </c>
      <c r="AF25" s="4">
        <v>883</v>
      </c>
      <c r="AG25" s="4">
        <v>886</v>
      </c>
      <c r="AH25" s="4">
        <v>53</v>
      </c>
      <c r="AI25" s="4">
        <v>25.2</v>
      </c>
      <c r="AJ25" s="4">
        <v>0.57999999999999996</v>
      </c>
      <c r="AK25" s="4">
        <v>987</v>
      </c>
      <c r="AL25" s="4">
        <v>8</v>
      </c>
      <c r="AM25" s="4">
        <v>0</v>
      </c>
      <c r="AN25" s="4">
        <v>32</v>
      </c>
      <c r="AO25" s="4">
        <v>190</v>
      </c>
      <c r="AP25" s="4">
        <v>189</v>
      </c>
      <c r="AQ25" s="4">
        <v>3.2</v>
      </c>
      <c r="AR25" s="4">
        <v>195</v>
      </c>
      <c r="AS25" s="4" t="s">
        <v>155</v>
      </c>
      <c r="AT25" s="4">
        <v>2</v>
      </c>
      <c r="AU25" s="5">
        <v>0.78020833333333339</v>
      </c>
      <c r="AV25" s="4">
        <v>47.158883000000003</v>
      </c>
      <c r="AW25" s="4">
        <v>-88.486483000000007</v>
      </c>
      <c r="AX25" s="4">
        <v>312.2</v>
      </c>
      <c r="AY25" s="4">
        <v>41.2</v>
      </c>
      <c r="AZ25" s="4">
        <v>12</v>
      </c>
      <c r="BA25" s="4">
        <v>9</v>
      </c>
      <c r="BB25" s="4" t="s">
        <v>439</v>
      </c>
      <c r="BC25" s="4">
        <v>1.2244759999999999</v>
      </c>
      <c r="BD25" s="4">
        <v>1</v>
      </c>
      <c r="BE25" s="4">
        <v>2.124476</v>
      </c>
      <c r="BF25" s="4">
        <v>14.063000000000001</v>
      </c>
      <c r="BG25" s="4">
        <v>13.22</v>
      </c>
      <c r="BH25" s="4">
        <v>0.94</v>
      </c>
      <c r="BI25" s="4">
        <v>15.909000000000001</v>
      </c>
      <c r="BJ25" s="4">
        <v>1162.7270000000001</v>
      </c>
      <c r="BK25" s="4">
        <v>509.3</v>
      </c>
      <c r="BL25" s="4">
        <v>24.143999999999998</v>
      </c>
      <c r="BM25" s="4">
        <v>0.34899999999999998</v>
      </c>
      <c r="BN25" s="4">
        <v>24.492999999999999</v>
      </c>
      <c r="BO25" s="4">
        <v>19.565000000000001</v>
      </c>
      <c r="BP25" s="4">
        <v>0.28299999999999997</v>
      </c>
      <c r="BQ25" s="4">
        <v>19.847999999999999</v>
      </c>
      <c r="BR25" s="4">
        <v>353.738</v>
      </c>
      <c r="BU25" s="4">
        <v>81.516999999999996</v>
      </c>
      <c r="BW25" s="4">
        <v>1450.4849999999999</v>
      </c>
      <c r="BX25" s="4">
        <v>0.35075200000000001</v>
      </c>
      <c r="BY25" s="4">
        <v>-5</v>
      </c>
      <c r="BZ25" s="4">
        <v>1.091134</v>
      </c>
      <c r="CA25" s="4">
        <v>8.5715020000000006</v>
      </c>
      <c r="CB25" s="4">
        <v>22.040907000000001</v>
      </c>
      <c r="CC25" s="4">
        <f t="shared" si="9"/>
        <v>2.2645908284000003</v>
      </c>
      <c r="CE25" s="4">
        <f t="shared" si="10"/>
        <v>7444.8386540476395</v>
      </c>
      <c r="CF25" s="4">
        <f t="shared" si="10"/>
        <v>3261.0030785442004</v>
      </c>
      <c r="CG25" s="4">
        <f t="shared" si="11"/>
        <v>127.084997256912</v>
      </c>
      <c r="CH25" s="4">
        <f t="shared" si="11"/>
        <v>2264.9532829335722</v>
      </c>
    </row>
    <row r="26" spans="1:86">
      <c r="A26" s="2">
        <v>42440</v>
      </c>
      <c r="B26" s="32">
        <v>0.57206525462962965</v>
      </c>
      <c r="C26" s="4">
        <v>7.1340000000000003</v>
      </c>
      <c r="D26" s="4">
        <v>4.6843000000000004</v>
      </c>
      <c r="E26" s="4" t="s">
        <v>155</v>
      </c>
      <c r="F26" s="4">
        <v>46843.494667999999</v>
      </c>
      <c r="G26" s="4">
        <v>2000.9</v>
      </c>
      <c r="H26" s="4">
        <v>30.8</v>
      </c>
      <c r="I26" s="4">
        <v>46095.3</v>
      </c>
      <c r="K26" s="4">
        <v>10.18</v>
      </c>
      <c r="L26" s="4">
        <v>2052</v>
      </c>
      <c r="M26" s="4">
        <v>0.84509999999999996</v>
      </c>
      <c r="N26" s="4">
        <v>6.0289999999999999</v>
      </c>
      <c r="O26" s="4">
        <v>3.9586000000000001</v>
      </c>
      <c r="P26" s="4">
        <v>1690.8956000000001</v>
      </c>
      <c r="Q26" s="4">
        <v>26.0626</v>
      </c>
      <c r="R26" s="4">
        <v>1717</v>
      </c>
      <c r="S26" s="4">
        <v>1370.2004999999999</v>
      </c>
      <c r="T26" s="4">
        <v>21.119599999999998</v>
      </c>
      <c r="U26" s="4">
        <v>1391.3</v>
      </c>
      <c r="V26" s="4">
        <v>46095.3</v>
      </c>
      <c r="Y26" s="4">
        <v>1734.096</v>
      </c>
      <c r="Z26" s="4">
        <v>0</v>
      </c>
      <c r="AA26" s="4">
        <v>8.6</v>
      </c>
      <c r="AB26" s="4" t="s">
        <v>384</v>
      </c>
      <c r="AC26" s="4">
        <v>0</v>
      </c>
      <c r="AD26" s="4">
        <v>11.6</v>
      </c>
      <c r="AE26" s="4">
        <v>852</v>
      </c>
      <c r="AF26" s="4">
        <v>882</v>
      </c>
      <c r="AG26" s="4">
        <v>886</v>
      </c>
      <c r="AH26" s="4">
        <v>53</v>
      </c>
      <c r="AI26" s="4">
        <v>25.2</v>
      </c>
      <c r="AJ26" s="4">
        <v>0.57999999999999996</v>
      </c>
      <c r="AK26" s="4">
        <v>987</v>
      </c>
      <c r="AL26" s="4">
        <v>8</v>
      </c>
      <c r="AM26" s="4">
        <v>0</v>
      </c>
      <c r="AN26" s="4">
        <v>32</v>
      </c>
      <c r="AO26" s="4">
        <v>190</v>
      </c>
      <c r="AP26" s="4">
        <v>189</v>
      </c>
      <c r="AQ26" s="4">
        <v>3.2</v>
      </c>
      <c r="AR26" s="4">
        <v>195</v>
      </c>
      <c r="AS26" s="4" t="s">
        <v>155</v>
      </c>
      <c r="AT26" s="4">
        <v>2</v>
      </c>
      <c r="AU26" s="5">
        <v>0.78021990740740732</v>
      </c>
      <c r="AV26" s="4">
        <v>47.158852000000003</v>
      </c>
      <c r="AW26" s="4">
        <v>-88.486287000000004</v>
      </c>
      <c r="AX26" s="4">
        <v>312.10000000000002</v>
      </c>
      <c r="AY26" s="4">
        <v>37.700000000000003</v>
      </c>
      <c r="AZ26" s="4">
        <v>12</v>
      </c>
      <c r="BA26" s="4">
        <v>9</v>
      </c>
      <c r="BB26" s="4" t="s">
        <v>439</v>
      </c>
      <c r="BC26" s="4">
        <v>1.348751</v>
      </c>
      <c r="BD26" s="4">
        <v>1</v>
      </c>
      <c r="BE26" s="4">
        <v>2.2243759999999999</v>
      </c>
      <c r="BF26" s="4">
        <v>14.063000000000001</v>
      </c>
      <c r="BG26" s="4">
        <v>11.63</v>
      </c>
      <c r="BH26" s="4">
        <v>0.83</v>
      </c>
      <c r="BI26" s="4">
        <v>18.332999999999998</v>
      </c>
      <c r="BJ26" s="4">
        <v>1252.1769999999999</v>
      </c>
      <c r="BK26" s="4">
        <v>523.28700000000003</v>
      </c>
      <c r="BL26" s="4">
        <v>36.777000000000001</v>
      </c>
      <c r="BM26" s="4">
        <v>0.56699999999999995</v>
      </c>
      <c r="BN26" s="4">
        <v>37.343000000000004</v>
      </c>
      <c r="BO26" s="4">
        <v>29.800999999999998</v>
      </c>
      <c r="BP26" s="4">
        <v>0.45900000000000002</v>
      </c>
      <c r="BQ26" s="4">
        <v>30.260999999999999</v>
      </c>
      <c r="BR26" s="4">
        <v>316.57060000000001</v>
      </c>
      <c r="BU26" s="4">
        <v>71.456000000000003</v>
      </c>
      <c r="BW26" s="4">
        <v>1298.7239999999999</v>
      </c>
      <c r="BX26" s="4">
        <v>0.33805200000000002</v>
      </c>
      <c r="BY26" s="4">
        <v>-5</v>
      </c>
      <c r="BZ26" s="4">
        <v>1.0887009999999999</v>
      </c>
      <c r="CA26" s="4">
        <v>8.2611460000000001</v>
      </c>
      <c r="CB26" s="4">
        <v>21.991759999999999</v>
      </c>
      <c r="CC26" s="4">
        <f t="shared" si="9"/>
        <v>2.1825947731999999</v>
      </c>
      <c r="CE26" s="4">
        <f t="shared" si="10"/>
        <v>7727.2795100869735</v>
      </c>
      <c r="CF26" s="4">
        <f t="shared" si="10"/>
        <v>3229.2438792557941</v>
      </c>
      <c r="CG26" s="4">
        <f t="shared" si="11"/>
        <v>186.74293271218201</v>
      </c>
      <c r="CH26" s="4">
        <f t="shared" si="11"/>
        <v>1953.5812515929772</v>
      </c>
    </row>
    <row r="27" spans="1:86">
      <c r="A27" s="2">
        <v>42440</v>
      </c>
      <c r="B27" s="32">
        <v>0.57207682870370369</v>
      </c>
      <c r="C27" s="4">
        <v>7.556</v>
      </c>
      <c r="D27" s="4">
        <v>5.1788999999999996</v>
      </c>
      <c r="E27" s="4" t="s">
        <v>155</v>
      </c>
      <c r="F27" s="4">
        <v>51788.970711000002</v>
      </c>
      <c r="G27" s="4">
        <v>1909.9</v>
      </c>
      <c r="H27" s="4">
        <v>37.4</v>
      </c>
      <c r="I27" s="4">
        <v>46093.599999999999</v>
      </c>
      <c r="K27" s="4">
        <v>8.1999999999999993</v>
      </c>
      <c r="L27" s="4">
        <v>2052</v>
      </c>
      <c r="M27" s="4">
        <v>0.83679999999999999</v>
      </c>
      <c r="N27" s="4">
        <v>6.3228999999999997</v>
      </c>
      <c r="O27" s="4">
        <v>4.3338000000000001</v>
      </c>
      <c r="P27" s="4">
        <v>1598.2256</v>
      </c>
      <c r="Q27" s="4">
        <v>31.296700000000001</v>
      </c>
      <c r="R27" s="4">
        <v>1629.5</v>
      </c>
      <c r="S27" s="4">
        <v>1295.1062999999999</v>
      </c>
      <c r="T27" s="4">
        <v>25.361000000000001</v>
      </c>
      <c r="U27" s="4">
        <v>1320.5</v>
      </c>
      <c r="V27" s="4">
        <v>46093.599999999999</v>
      </c>
      <c r="Y27" s="4">
        <v>1717.136</v>
      </c>
      <c r="Z27" s="4">
        <v>0</v>
      </c>
      <c r="AA27" s="4">
        <v>6.8613999999999997</v>
      </c>
      <c r="AB27" s="4" t="s">
        <v>384</v>
      </c>
      <c r="AC27" s="4">
        <v>0</v>
      </c>
      <c r="AD27" s="4">
        <v>11.6</v>
      </c>
      <c r="AE27" s="4">
        <v>853</v>
      </c>
      <c r="AF27" s="4">
        <v>883</v>
      </c>
      <c r="AG27" s="4">
        <v>886</v>
      </c>
      <c r="AH27" s="4">
        <v>53</v>
      </c>
      <c r="AI27" s="4">
        <v>25.2</v>
      </c>
      <c r="AJ27" s="4">
        <v>0.57999999999999996</v>
      </c>
      <c r="AK27" s="4">
        <v>987</v>
      </c>
      <c r="AL27" s="4">
        <v>8</v>
      </c>
      <c r="AM27" s="4">
        <v>0</v>
      </c>
      <c r="AN27" s="4">
        <v>32</v>
      </c>
      <c r="AO27" s="4">
        <v>190</v>
      </c>
      <c r="AP27" s="4">
        <v>189</v>
      </c>
      <c r="AQ27" s="4">
        <v>3.2</v>
      </c>
      <c r="AR27" s="4">
        <v>195</v>
      </c>
      <c r="AS27" s="4" t="s">
        <v>155</v>
      </c>
      <c r="AT27" s="4">
        <v>2</v>
      </c>
      <c r="AU27" s="5">
        <v>0.78023148148148147</v>
      </c>
      <c r="AV27" s="4">
        <v>47.158811</v>
      </c>
      <c r="AW27" s="4">
        <v>-88.486114000000001</v>
      </c>
      <c r="AX27" s="4">
        <v>311.89999999999998</v>
      </c>
      <c r="AY27" s="4">
        <v>34.1</v>
      </c>
      <c r="AZ27" s="4">
        <v>12</v>
      </c>
      <c r="BA27" s="4">
        <v>10</v>
      </c>
      <c r="BB27" s="4" t="s">
        <v>424</v>
      </c>
      <c r="BC27" s="4">
        <v>1.6699299999999999</v>
      </c>
      <c r="BD27" s="4">
        <v>1</v>
      </c>
      <c r="BE27" s="4">
        <v>2.4456540000000002</v>
      </c>
      <c r="BF27" s="4">
        <v>14.063000000000001</v>
      </c>
      <c r="BG27" s="4">
        <v>11</v>
      </c>
      <c r="BH27" s="4">
        <v>0.78</v>
      </c>
      <c r="BI27" s="4">
        <v>19.501000000000001</v>
      </c>
      <c r="BJ27" s="4">
        <v>1255.5219999999999</v>
      </c>
      <c r="BK27" s="4">
        <v>547.71</v>
      </c>
      <c r="BL27" s="4">
        <v>33.234000000000002</v>
      </c>
      <c r="BM27" s="4">
        <v>0.65100000000000002</v>
      </c>
      <c r="BN27" s="4">
        <v>33.884999999999998</v>
      </c>
      <c r="BO27" s="4">
        <v>26.931000000000001</v>
      </c>
      <c r="BP27" s="4">
        <v>0.52700000000000002</v>
      </c>
      <c r="BQ27" s="4">
        <v>27.457999999999998</v>
      </c>
      <c r="BR27" s="4">
        <v>302.6533</v>
      </c>
      <c r="BU27" s="4">
        <v>67.649000000000001</v>
      </c>
      <c r="BW27" s="4">
        <v>990.65300000000002</v>
      </c>
      <c r="BX27" s="4">
        <v>0.351742</v>
      </c>
      <c r="BY27" s="4">
        <v>-5</v>
      </c>
      <c r="BZ27" s="4">
        <v>1.0882989999999999</v>
      </c>
      <c r="CA27" s="4">
        <v>8.5956949999999992</v>
      </c>
      <c r="CB27" s="4">
        <v>21.983640000000001</v>
      </c>
      <c r="CC27" s="4">
        <f t="shared" si="9"/>
        <v>2.2709826189999998</v>
      </c>
      <c r="CE27" s="4">
        <f t="shared" si="10"/>
        <v>8061.6868808091285</v>
      </c>
      <c r="CF27" s="4">
        <f t="shared" si="10"/>
        <v>3516.8372370121501</v>
      </c>
      <c r="CG27" s="4">
        <f t="shared" si="11"/>
        <v>176.30738320256995</v>
      </c>
      <c r="CH27" s="4">
        <f t="shared" si="11"/>
        <v>1943.3320467849944</v>
      </c>
    </row>
    <row r="28" spans="1:86">
      <c r="A28" s="2">
        <v>42440</v>
      </c>
      <c r="B28" s="32">
        <v>0.57208840277777784</v>
      </c>
      <c r="C28" s="4">
        <v>7.13</v>
      </c>
      <c r="D28" s="4">
        <v>5.4439000000000002</v>
      </c>
      <c r="E28" s="4" t="s">
        <v>155</v>
      </c>
      <c r="F28" s="4">
        <v>54439.157025</v>
      </c>
      <c r="G28" s="4">
        <v>1175.4000000000001</v>
      </c>
      <c r="H28" s="4">
        <v>37.5</v>
      </c>
      <c r="I28" s="4">
        <v>46094.2</v>
      </c>
      <c r="K28" s="4">
        <v>6.19</v>
      </c>
      <c r="L28" s="4">
        <v>2052</v>
      </c>
      <c r="M28" s="4">
        <v>0.83750000000000002</v>
      </c>
      <c r="N28" s="4">
        <v>5.9715999999999996</v>
      </c>
      <c r="O28" s="4">
        <v>4.5593000000000004</v>
      </c>
      <c r="P28" s="4">
        <v>984.43709999999999</v>
      </c>
      <c r="Q28" s="4">
        <v>31.406300000000002</v>
      </c>
      <c r="R28" s="4">
        <v>1015.8</v>
      </c>
      <c r="S28" s="4">
        <v>797.72889999999995</v>
      </c>
      <c r="T28" s="4">
        <v>25.4498</v>
      </c>
      <c r="U28" s="4">
        <v>823.2</v>
      </c>
      <c r="V28" s="4">
        <v>46094.2</v>
      </c>
      <c r="Y28" s="4">
        <v>1718.5509999999999</v>
      </c>
      <c r="Z28" s="4">
        <v>0</v>
      </c>
      <c r="AA28" s="4">
        <v>5.1879999999999997</v>
      </c>
      <c r="AB28" s="4" t="s">
        <v>384</v>
      </c>
      <c r="AC28" s="4">
        <v>0</v>
      </c>
      <c r="AD28" s="4">
        <v>11.6</v>
      </c>
      <c r="AE28" s="4">
        <v>852</v>
      </c>
      <c r="AF28" s="4">
        <v>883</v>
      </c>
      <c r="AG28" s="4">
        <v>885</v>
      </c>
      <c r="AH28" s="4">
        <v>53</v>
      </c>
      <c r="AI28" s="4">
        <v>25.2</v>
      </c>
      <c r="AJ28" s="4">
        <v>0.57999999999999996</v>
      </c>
      <c r="AK28" s="4">
        <v>987</v>
      </c>
      <c r="AL28" s="4">
        <v>8</v>
      </c>
      <c r="AM28" s="4">
        <v>0</v>
      </c>
      <c r="AN28" s="4">
        <v>32</v>
      </c>
      <c r="AO28" s="4">
        <v>190</v>
      </c>
      <c r="AP28" s="4">
        <v>189</v>
      </c>
      <c r="AQ28" s="4">
        <v>3.3</v>
      </c>
      <c r="AR28" s="4">
        <v>195</v>
      </c>
      <c r="AS28" s="4" t="s">
        <v>155</v>
      </c>
      <c r="AT28" s="4">
        <v>2</v>
      </c>
      <c r="AU28" s="5">
        <v>0.78024305555555562</v>
      </c>
      <c r="AV28" s="4">
        <v>47.158757999999999</v>
      </c>
      <c r="AW28" s="4">
        <v>-88.485957999999997</v>
      </c>
      <c r="AX28" s="4">
        <v>312.10000000000002</v>
      </c>
      <c r="AY28" s="4">
        <v>31.6</v>
      </c>
      <c r="AZ28" s="4">
        <v>12</v>
      </c>
      <c r="BA28" s="4">
        <v>10</v>
      </c>
      <c r="BB28" s="4" t="s">
        <v>424</v>
      </c>
      <c r="BC28" s="4">
        <v>2.2241759999999999</v>
      </c>
      <c r="BD28" s="4">
        <v>1.048352</v>
      </c>
      <c r="BE28" s="4">
        <v>2.9483519999999999</v>
      </c>
      <c r="BF28" s="4">
        <v>14.063000000000001</v>
      </c>
      <c r="BG28" s="4">
        <v>11.05</v>
      </c>
      <c r="BH28" s="4">
        <v>0.79</v>
      </c>
      <c r="BI28" s="4">
        <v>19.402999999999999</v>
      </c>
      <c r="BJ28" s="4">
        <v>1195.6310000000001</v>
      </c>
      <c r="BK28" s="4">
        <v>581.00699999999995</v>
      </c>
      <c r="BL28" s="4">
        <v>20.640999999999998</v>
      </c>
      <c r="BM28" s="4">
        <v>0.65900000000000003</v>
      </c>
      <c r="BN28" s="4">
        <v>21.3</v>
      </c>
      <c r="BO28" s="4">
        <v>16.725999999999999</v>
      </c>
      <c r="BP28" s="4">
        <v>0.53400000000000003</v>
      </c>
      <c r="BQ28" s="4">
        <v>17.260000000000002</v>
      </c>
      <c r="BR28" s="4">
        <v>305.17630000000003</v>
      </c>
      <c r="BU28" s="4">
        <v>68.268000000000001</v>
      </c>
      <c r="BW28" s="4">
        <v>755.27200000000005</v>
      </c>
      <c r="BX28" s="4">
        <v>0.33050499999999999</v>
      </c>
      <c r="BY28" s="4">
        <v>-5</v>
      </c>
      <c r="BZ28" s="4">
        <v>1.089567</v>
      </c>
      <c r="CA28" s="4">
        <v>8.0767159999999993</v>
      </c>
      <c r="CB28" s="4">
        <v>22.009253000000001</v>
      </c>
      <c r="CC28" s="4">
        <f t="shared" si="9"/>
        <v>2.1338683671999998</v>
      </c>
      <c r="CE28" s="4">
        <f t="shared" si="10"/>
        <v>7213.608704763612</v>
      </c>
      <c r="CF28" s="4">
        <f t="shared" si="10"/>
        <v>3505.3935141599632</v>
      </c>
      <c r="CG28" s="4">
        <f t="shared" si="11"/>
        <v>104.13487626551999</v>
      </c>
      <c r="CH28" s="4">
        <f t="shared" si="11"/>
        <v>1841.2222618580076</v>
      </c>
    </row>
    <row r="29" spans="1:86">
      <c r="A29" s="2">
        <v>42440</v>
      </c>
      <c r="B29" s="32">
        <v>0.57209997685185188</v>
      </c>
      <c r="C29" s="4">
        <v>7.0460000000000003</v>
      </c>
      <c r="D29" s="4">
        <v>5.2423000000000002</v>
      </c>
      <c r="E29" s="4" t="s">
        <v>155</v>
      </c>
      <c r="F29" s="4">
        <v>52422.5</v>
      </c>
      <c r="G29" s="4">
        <v>700.3</v>
      </c>
      <c r="H29" s="4">
        <v>37</v>
      </c>
      <c r="I29" s="4">
        <v>46091.199999999997</v>
      </c>
      <c r="K29" s="4">
        <v>5.4</v>
      </c>
      <c r="L29" s="4">
        <v>2052</v>
      </c>
      <c r="M29" s="4">
        <v>0.84019999999999995</v>
      </c>
      <c r="N29" s="4">
        <v>5.9196999999999997</v>
      </c>
      <c r="O29" s="4">
        <v>4.4044999999999996</v>
      </c>
      <c r="P29" s="4">
        <v>588.40909999999997</v>
      </c>
      <c r="Q29" s="4">
        <v>31.117699999999999</v>
      </c>
      <c r="R29" s="4">
        <v>619.5</v>
      </c>
      <c r="S29" s="4">
        <v>476.81150000000002</v>
      </c>
      <c r="T29" s="4">
        <v>25.215900000000001</v>
      </c>
      <c r="U29" s="4">
        <v>502</v>
      </c>
      <c r="V29" s="4">
        <v>46091.199999999997</v>
      </c>
      <c r="Y29" s="4">
        <v>1724.0920000000001</v>
      </c>
      <c r="Z29" s="4">
        <v>0</v>
      </c>
      <c r="AA29" s="4">
        <v>4.5370999999999997</v>
      </c>
      <c r="AB29" s="4" t="s">
        <v>384</v>
      </c>
      <c r="AC29" s="4">
        <v>0</v>
      </c>
      <c r="AD29" s="4">
        <v>11.6</v>
      </c>
      <c r="AE29" s="4">
        <v>852</v>
      </c>
      <c r="AF29" s="4">
        <v>884</v>
      </c>
      <c r="AG29" s="4">
        <v>886</v>
      </c>
      <c r="AH29" s="4">
        <v>53</v>
      </c>
      <c r="AI29" s="4">
        <v>25.2</v>
      </c>
      <c r="AJ29" s="4">
        <v>0.57999999999999996</v>
      </c>
      <c r="AK29" s="4">
        <v>987</v>
      </c>
      <c r="AL29" s="4">
        <v>8</v>
      </c>
      <c r="AM29" s="4">
        <v>0</v>
      </c>
      <c r="AN29" s="4">
        <v>32</v>
      </c>
      <c r="AO29" s="4">
        <v>190</v>
      </c>
      <c r="AP29" s="4">
        <v>189</v>
      </c>
      <c r="AQ29" s="4">
        <v>3.2</v>
      </c>
      <c r="AR29" s="4">
        <v>195</v>
      </c>
      <c r="AS29" s="4" t="s">
        <v>155</v>
      </c>
      <c r="AT29" s="4">
        <v>2</v>
      </c>
      <c r="AU29" s="5">
        <v>0.78025462962962966</v>
      </c>
      <c r="AV29" s="4">
        <v>47.158698000000001</v>
      </c>
      <c r="AW29" s="4">
        <v>-88.485798000000003</v>
      </c>
      <c r="AX29" s="4">
        <v>312.39999999999998</v>
      </c>
      <c r="AY29" s="4">
        <v>30.9</v>
      </c>
      <c r="AZ29" s="4">
        <v>12</v>
      </c>
      <c r="BA29" s="4">
        <v>10</v>
      </c>
      <c r="BB29" s="4" t="s">
        <v>424</v>
      </c>
      <c r="BC29" s="4">
        <v>2.0110890000000001</v>
      </c>
      <c r="BD29" s="4">
        <v>1.2240759999999999</v>
      </c>
      <c r="BE29" s="4">
        <v>2.8592409999999999</v>
      </c>
      <c r="BF29" s="4">
        <v>14.063000000000001</v>
      </c>
      <c r="BG29" s="4">
        <v>11.25</v>
      </c>
      <c r="BH29" s="4">
        <v>0.8</v>
      </c>
      <c r="BI29" s="4">
        <v>19.018999999999998</v>
      </c>
      <c r="BJ29" s="4">
        <v>1201.7170000000001</v>
      </c>
      <c r="BK29" s="4">
        <v>569.08600000000001</v>
      </c>
      <c r="BL29" s="4">
        <v>12.509</v>
      </c>
      <c r="BM29" s="4">
        <v>0.66200000000000003</v>
      </c>
      <c r="BN29" s="4">
        <v>13.17</v>
      </c>
      <c r="BO29" s="4">
        <v>10.135999999999999</v>
      </c>
      <c r="BP29" s="4">
        <v>0.53600000000000003</v>
      </c>
      <c r="BQ29" s="4">
        <v>10.672000000000001</v>
      </c>
      <c r="BR29" s="4">
        <v>309.39550000000003</v>
      </c>
      <c r="BU29" s="4">
        <v>69.44</v>
      </c>
      <c r="BW29" s="4">
        <v>669.69200000000001</v>
      </c>
      <c r="BX29" s="4">
        <v>0.33888699999999999</v>
      </c>
      <c r="BY29" s="4">
        <v>-5</v>
      </c>
      <c r="BZ29" s="4">
        <v>1.089866</v>
      </c>
      <c r="CA29" s="4">
        <v>8.2815510000000003</v>
      </c>
      <c r="CB29" s="4">
        <v>22.015293</v>
      </c>
      <c r="CC29" s="4">
        <f t="shared" si="9"/>
        <v>2.1879857742</v>
      </c>
      <c r="CE29" s="4">
        <f t="shared" si="10"/>
        <v>7434.2042254310491</v>
      </c>
      <c r="CF29" s="4">
        <f t="shared" si="10"/>
        <v>3520.5473050923424</v>
      </c>
      <c r="CG29" s="4">
        <f t="shared" si="11"/>
        <v>66.020392067184005</v>
      </c>
      <c r="CH29" s="4">
        <f t="shared" si="11"/>
        <v>1914.0191354781139</v>
      </c>
    </row>
    <row r="30" spans="1:86">
      <c r="A30" s="2">
        <v>42440</v>
      </c>
      <c r="B30" s="32">
        <v>0.57211155092592592</v>
      </c>
      <c r="C30" s="4">
        <v>7.2190000000000003</v>
      </c>
      <c r="D30" s="4">
        <v>5.1044999999999998</v>
      </c>
      <c r="E30" s="4" t="s">
        <v>155</v>
      </c>
      <c r="F30" s="4">
        <v>51044.948980000001</v>
      </c>
      <c r="G30" s="4">
        <v>594</v>
      </c>
      <c r="H30" s="4">
        <v>36.299999999999997</v>
      </c>
      <c r="I30" s="4">
        <v>46092</v>
      </c>
      <c r="K30" s="4">
        <v>5.81</v>
      </c>
      <c r="L30" s="4">
        <v>2052</v>
      </c>
      <c r="M30" s="4">
        <v>0.84019999999999995</v>
      </c>
      <c r="N30" s="4">
        <v>6.0648999999999997</v>
      </c>
      <c r="O30" s="4">
        <v>4.2887000000000004</v>
      </c>
      <c r="P30" s="4">
        <v>499.07400000000001</v>
      </c>
      <c r="Q30" s="4">
        <v>30.498899999999999</v>
      </c>
      <c r="R30" s="4">
        <v>529.6</v>
      </c>
      <c r="S30" s="4">
        <v>404.41969999999998</v>
      </c>
      <c r="T30" s="4">
        <v>24.714500000000001</v>
      </c>
      <c r="U30" s="4">
        <v>429.1</v>
      </c>
      <c r="V30" s="4">
        <v>46092</v>
      </c>
      <c r="Y30" s="4">
        <v>1724.0709999999999</v>
      </c>
      <c r="Z30" s="4">
        <v>0</v>
      </c>
      <c r="AA30" s="4">
        <v>4.8789999999999996</v>
      </c>
      <c r="AB30" s="4" t="s">
        <v>384</v>
      </c>
      <c r="AC30" s="4">
        <v>0</v>
      </c>
      <c r="AD30" s="4">
        <v>11.7</v>
      </c>
      <c r="AE30" s="4">
        <v>853</v>
      </c>
      <c r="AF30" s="4">
        <v>884</v>
      </c>
      <c r="AG30" s="4">
        <v>885</v>
      </c>
      <c r="AH30" s="4">
        <v>53</v>
      </c>
      <c r="AI30" s="4">
        <v>25.2</v>
      </c>
      <c r="AJ30" s="4">
        <v>0.57999999999999996</v>
      </c>
      <c r="AK30" s="4">
        <v>987</v>
      </c>
      <c r="AL30" s="4">
        <v>8</v>
      </c>
      <c r="AM30" s="4">
        <v>0</v>
      </c>
      <c r="AN30" s="4">
        <v>32</v>
      </c>
      <c r="AO30" s="4">
        <v>190</v>
      </c>
      <c r="AP30" s="4">
        <v>189</v>
      </c>
      <c r="AQ30" s="4">
        <v>3.2</v>
      </c>
      <c r="AR30" s="4">
        <v>195</v>
      </c>
      <c r="AS30" s="4" t="s">
        <v>155</v>
      </c>
      <c r="AT30" s="4">
        <v>2</v>
      </c>
      <c r="AU30" s="5">
        <v>0.7802662037037037</v>
      </c>
      <c r="AV30" s="4">
        <v>47.158639000000001</v>
      </c>
      <c r="AW30" s="4">
        <v>-88.485646000000003</v>
      </c>
      <c r="AX30" s="4">
        <v>312.39999999999998</v>
      </c>
      <c r="AY30" s="4">
        <v>30.3</v>
      </c>
      <c r="AZ30" s="4">
        <v>12</v>
      </c>
      <c r="BA30" s="4">
        <v>10</v>
      </c>
      <c r="BB30" s="4" t="s">
        <v>424</v>
      </c>
      <c r="BC30" s="4">
        <v>1.148485</v>
      </c>
      <c r="BD30" s="4">
        <v>1.2272730000000001</v>
      </c>
      <c r="BE30" s="4">
        <v>2.1242420000000002</v>
      </c>
      <c r="BF30" s="4">
        <v>14.063000000000001</v>
      </c>
      <c r="BG30" s="4">
        <v>11.25</v>
      </c>
      <c r="BH30" s="4">
        <v>0.8</v>
      </c>
      <c r="BI30" s="4">
        <v>19.021000000000001</v>
      </c>
      <c r="BJ30" s="4">
        <v>1228.7619999999999</v>
      </c>
      <c r="BK30" s="4">
        <v>553.03099999999995</v>
      </c>
      <c r="BL30" s="4">
        <v>10.589</v>
      </c>
      <c r="BM30" s="4">
        <v>0.64700000000000002</v>
      </c>
      <c r="BN30" s="4">
        <v>11.236000000000001</v>
      </c>
      <c r="BO30" s="4">
        <v>8.58</v>
      </c>
      <c r="BP30" s="4">
        <v>0.52400000000000002</v>
      </c>
      <c r="BQ30" s="4">
        <v>9.1050000000000004</v>
      </c>
      <c r="BR30" s="4">
        <v>308.79020000000003</v>
      </c>
      <c r="BU30" s="4">
        <v>69.302000000000007</v>
      </c>
      <c r="BW30" s="4">
        <v>718.745</v>
      </c>
      <c r="BX30" s="4">
        <v>0.356242</v>
      </c>
      <c r="BY30" s="4">
        <v>-5</v>
      </c>
      <c r="BZ30" s="4">
        <v>1.0905670000000001</v>
      </c>
      <c r="CA30" s="4">
        <v>8.7056579999999997</v>
      </c>
      <c r="CB30" s="4">
        <v>22.029461999999999</v>
      </c>
      <c r="CC30" s="4">
        <f t="shared" si="9"/>
        <v>2.3000348435999998</v>
      </c>
      <c r="CE30" s="4">
        <f t="shared" si="10"/>
        <v>7990.7947563408115</v>
      </c>
      <c r="CF30" s="4">
        <f t="shared" si="10"/>
        <v>3596.4305658003059</v>
      </c>
      <c r="CG30" s="4">
        <f t="shared" si="11"/>
        <v>59.210967019230004</v>
      </c>
      <c r="CH30" s="4">
        <f t="shared" si="11"/>
        <v>2008.1017405888451</v>
      </c>
    </row>
    <row r="31" spans="1:86">
      <c r="A31" s="2">
        <v>42440</v>
      </c>
      <c r="B31" s="32">
        <v>0.57212312499999995</v>
      </c>
      <c r="C31" s="4">
        <v>7.1050000000000004</v>
      </c>
      <c r="D31" s="4">
        <v>5.1481000000000003</v>
      </c>
      <c r="E31" s="4" t="s">
        <v>155</v>
      </c>
      <c r="F31" s="4">
        <v>51481.1</v>
      </c>
      <c r="G31" s="4">
        <v>561.70000000000005</v>
      </c>
      <c r="H31" s="4">
        <v>36.299999999999997</v>
      </c>
      <c r="I31" s="4">
        <v>46092.800000000003</v>
      </c>
      <c r="K31" s="4">
        <v>5.96</v>
      </c>
      <c r="L31" s="4">
        <v>2052</v>
      </c>
      <c r="M31" s="4">
        <v>0.84060000000000001</v>
      </c>
      <c r="N31" s="4">
        <v>5.9725000000000001</v>
      </c>
      <c r="O31" s="4">
        <v>4.3273999999999999</v>
      </c>
      <c r="P31" s="4">
        <v>472.13720000000001</v>
      </c>
      <c r="Q31" s="4">
        <v>30.513200000000001</v>
      </c>
      <c r="R31" s="4">
        <v>502.7</v>
      </c>
      <c r="S31" s="4">
        <v>382.5917</v>
      </c>
      <c r="T31" s="4">
        <v>24.726099999999999</v>
      </c>
      <c r="U31" s="4">
        <v>407.3</v>
      </c>
      <c r="V31" s="4">
        <v>46092.800000000003</v>
      </c>
      <c r="Y31" s="4">
        <v>1724.88</v>
      </c>
      <c r="Z31" s="4">
        <v>0</v>
      </c>
      <c r="AA31" s="4">
        <v>5.0132000000000003</v>
      </c>
      <c r="AB31" s="4" t="s">
        <v>384</v>
      </c>
      <c r="AC31" s="4">
        <v>0</v>
      </c>
      <c r="AD31" s="4">
        <v>11.6</v>
      </c>
      <c r="AE31" s="4">
        <v>852</v>
      </c>
      <c r="AF31" s="4">
        <v>883</v>
      </c>
      <c r="AG31" s="4">
        <v>885</v>
      </c>
      <c r="AH31" s="4">
        <v>53</v>
      </c>
      <c r="AI31" s="4">
        <v>25.2</v>
      </c>
      <c r="AJ31" s="4">
        <v>0.57999999999999996</v>
      </c>
      <c r="AK31" s="4">
        <v>987</v>
      </c>
      <c r="AL31" s="4">
        <v>8</v>
      </c>
      <c r="AM31" s="4">
        <v>0</v>
      </c>
      <c r="AN31" s="4">
        <v>32</v>
      </c>
      <c r="AO31" s="4">
        <v>190</v>
      </c>
      <c r="AP31" s="4">
        <v>189</v>
      </c>
      <c r="AQ31" s="4">
        <v>3</v>
      </c>
      <c r="AR31" s="4">
        <v>195</v>
      </c>
      <c r="AS31" s="4" t="s">
        <v>155</v>
      </c>
      <c r="AT31" s="4">
        <v>2</v>
      </c>
      <c r="AU31" s="5">
        <v>0.78027777777777774</v>
      </c>
      <c r="AV31" s="4">
        <v>47.158586999999997</v>
      </c>
      <c r="AW31" s="4">
        <v>-88.485495999999998</v>
      </c>
      <c r="AX31" s="4">
        <v>312.2</v>
      </c>
      <c r="AY31" s="4">
        <v>29.2</v>
      </c>
      <c r="AZ31" s="4">
        <v>12</v>
      </c>
      <c r="BA31" s="4">
        <v>11</v>
      </c>
      <c r="BB31" s="4" t="s">
        <v>420</v>
      </c>
      <c r="BC31" s="4">
        <v>1.34995</v>
      </c>
      <c r="BD31" s="4">
        <v>1</v>
      </c>
      <c r="BE31" s="4">
        <v>2.2249750000000001</v>
      </c>
      <c r="BF31" s="4">
        <v>14.063000000000001</v>
      </c>
      <c r="BG31" s="4">
        <v>11.28</v>
      </c>
      <c r="BH31" s="4">
        <v>0.8</v>
      </c>
      <c r="BI31" s="4">
        <v>18.965</v>
      </c>
      <c r="BJ31" s="4">
        <v>1214.3979999999999</v>
      </c>
      <c r="BK31" s="4">
        <v>560.03300000000002</v>
      </c>
      <c r="BL31" s="4">
        <v>10.053000000000001</v>
      </c>
      <c r="BM31" s="4">
        <v>0.65</v>
      </c>
      <c r="BN31" s="4">
        <v>10.702999999999999</v>
      </c>
      <c r="BO31" s="4">
        <v>8.1470000000000002</v>
      </c>
      <c r="BP31" s="4">
        <v>0.52700000000000002</v>
      </c>
      <c r="BQ31" s="4">
        <v>8.673</v>
      </c>
      <c r="BR31" s="4">
        <v>309.91079999999999</v>
      </c>
      <c r="BU31" s="4">
        <v>69.584999999999994</v>
      </c>
      <c r="BW31" s="4">
        <v>741.17100000000005</v>
      </c>
      <c r="BX31" s="4">
        <v>0.35302699999999998</v>
      </c>
      <c r="BY31" s="4">
        <v>-5</v>
      </c>
      <c r="BZ31" s="4">
        <v>1.089135</v>
      </c>
      <c r="CA31" s="4">
        <v>8.6270980000000002</v>
      </c>
      <c r="CB31" s="4">
        <v>22.000530000000001</v>
      </c>
      <c r="CC31" s="4">
        <f t="shared" si="9"/>
        <v>2.2792792916</v>
      </c>
      <c r="CE31" s="4">
        <f t="shared" si="10"/>
        <v>7826.1177260819868</v>
      </c>
      <c r="CF31" s="4">
        <f t="shared" si="10"/>
        <v>3609.100301952798</v>
      </c>
      <c r="CG31" s="4">
        <f t="shared" si="11"/>
        <v>55.892647252638007</v>
      </c>
      <c r="CH31" s="4">
        <f t="shared" si="11"/>
        <v>1997.2022396152249</v>
      </c>
    </row>
    <row r="32" spans="1:86">
      <c r="A32" s="2">
        <v>42440</v>
      </c>
      <c r="B32" s="32">
        <v>0.5721346990740741</v>
      </c>
      <c r="C32" s="4">
        <v>6.6879999999999997</v>
      </c>
      <c r="D32" s="4">
        <v>5.1089000000000002</v>
      </c>
      <c r="E32" s="4" t="s">
        <v>155</v>
      </c>
      <c r="F32" s="4">
        <v>51088.852327000001</v>
      </c>
      <c r="G32" s="4">
        <v>531.29999999999995</v>
      </c>
      <c r="H32" s="4">
        <v>36.299999999999997</v>
      </c>
      <c r="I32" s="4">
        <v>46092.4</v>
      </c>
      <c r="K32" s="4">
        <v>5.6</v>
      </c>
      <c r="L32" s="4">
        <v>2052</v>
      </c>
      <c r="M32" s="4">
        <v>0.84430000000000005</v>
      </c>
      <c r="N32" s="4">
        <v>5.6466000000000003</v>
      </c>
      <c r="O32" s="4">
        <v>4.3136000000000001</v>
      </c>
      <c r="P32" s="4">
        <v>448.56630000000001</v>
      </c>
      <c r="Q32" s="4">
        <v>30.6492</v>
      </c>
      <c r="R32" s="4">
        <v>479.2</v>
      </c>
      <c r="S32" s="4">
        <v>363.49130000000002</v>
      </c>
      <c r="T32" s="4">
        <v>24.836300000000001</v>
      </c>
      <c r="U32" s="4">
        <v>388.3</v>
      </c>
      <c r="V32" s="4">
        <v>46092.4</v>
      </c>
      <c r="Y32" s="4">
        <v>1732.5650000000001</v>
      </c>
      <c r="Z32" s="4">
        <v>0</v>
      </c>
      <c r="AA32" s="4">
        <v>4.7282000000000002</v>
      </c>
      <c r="AB32" s="4" t="s">
        <v>384</v>
      </c>
      <c r="AC32" s="4">
        <v>0</v>
      </c>
      <c r="AD32" s="4">
        <v>11.6</v>
      </c>
      <c r="AE32" s="4">
        <v>853</v>
      </c>
      <c r="AF32" s="4">
        <v>884</v>
      </c>
      <c r="AG32" s="4">
        <v>886</v>
      </c>
      <c r="AH32" s="4">
        <v>53</v>
      </c>
      <c r="AI32" s="4">
        <v>25.2</v>
      </c>
      <c r="AJ32" s="4">
        <v>0.57999999999999996</v>
      </c>
      <c r="AK32" s="4">
        <v>987</v>
      </c>
      <c r="AL32" s="4">
        <v>8</v>
      </c>
      <c r="AM32" s="4">
        <v>0</v>
      </c>
      <c r="AN32" s="4">
        <v>32</v>
      </c>
      <c r="AO32" s="4">
        <v>190.4</v>
      </c>
      <c r="AP32" s="4">
        <v>189</v>
      </c>
      <c r="AQ32" s="4">
        <v>3.1</v>
      </c>
      <c r="AR32" s="4">
        <v>195</v>
      </c>
      <c r="AS32" s="4" t="s">
        <v>155</v>
      </c>
      <c r="AT32" s="4">
        <v>2</v>
      </c>
      <c r="AU32" s="5">
        <v>0.78028935185185189</v>
      </c>
      <c r="AV32" s="4">
        <v>47.158549999999998</v>
      </c>
      <c r="AW32" s="4">
        <v>-88.485343999999998</v>
      </c>
      <c r="AX32" s="4">
        <v>312</v>
      </c>
      <c r="AY32" s="4">
        <v>28.2</v>
      </c>
      <c r="AZ32" s="4">
        <v>12</v>
      </c>
      <c r="BA32" s="4">
        <v>11</v>
      </c>
      <c r="BB32" s="4" t="s">
        <v>420</v>
      </c>
      <c r="BC32" s="4">
        <v>1.5</v>
      </c>
      <c r="BD32" s="4">
        <v>1.02485</v>
      </c>
      <c r="BE32" s="4">
        <v>2.2999999999999998</v>
      </c>
      <c r="BF32" s="4">
        <v>14.063000000000001</v>
      </c>
      <c r="BG32" s="4">
        <v>11.57</v>
      </c>
      <c r="BH32" s="4">
        <v>0.82</v>
      </c>
      <c r="BI32" s="4">
        <v>18.437000000000001</v>
      </c>
      <c r="BJ32" s="4">
        <v>1174.9860000000001</v>
      </c>
      <c r="BK32" s="4">
        <v>571.29399999999998</v>
      </c>
      <c r="BL32" s="4">
        <v>9.7750000000000004</v>
      </c>
      <c r="BM32" s="4">
        <v>0.66800000000000004</v>
      </c>
      <c r="BN32" s="4">
        <v>10.443</v>
      </c>
      <c r="BO32" s="4">
        <v>7.9210000000000003</v>
      </c>
      <c r="BP32" s="4">
        <v>0.54100000000000004</v>
      </c>
      <c r="BQ32" s="4">
        <v>8.4619999999999997</v>
      </c>
      <c r="BR32" s="4">
        <v>317.15390000000002</v>
      </c>
      <c r="BU32" s="4">
        <v>71.528999999999996</v>
      </c>
      <c r="BW32" s="4">
        <v>715.39</v>
      </c>
      <c r="BX32" s="4">
        <v>0.36349500000000001</v>
      </c>
      <c r="BY32" s="4">
        <v>-5</v>
      </c>
      <c r="BZ32" s="4">
        <v>1.0901650000000001</v>
      </c>
      <c r="CA32" s="4">
        <v>8.8829089999999997</v>
      </c>
      <c r="CB32" s="4">
        <v>22.021332999999998</v>
      </c>
      <c r="CC32" s="4">
        <f t="shared" si="9"/>
        <v>2.3468645578</v>
      </c>
      <c r="CE32" s="4">
        <f t="shared" si="10"/>
        <v>7796.6584045626787</v>
      </c>
      <c r="CF32" s="4">
        <f t="shared" si="10"/>
        <v>3790.8402028417622</v>
      </c>
      <c r="CG32" s="4">
        <f t="shared" si="11"/>
        <v>56.149880440625999</v>
      </c>
      <c r="CH32" s="4">
        <f t="shared" si="11"/>
        <v>2104.4851768232397</v>
      </c>
    </row>
    <row r="33" spans="1:86">
      <c r="A33" s="2">
        <v>42440</v>
      </c>
      <c r="B33" s="32">
        <v>0.57214627314814814</v>
      </c>
      <c r="C33" s="4">
        <v>6.8</v>
      </c>
      <c r="D33" s="4">
        <v>5.1093000000000002</v>
      </c>
      <c r="E33" s="4" t="s">
        <v>155</v>
      </c>
      <c r="F33" s="4">
        <v>51093.299577999998</v>
      </c>
      <c r="G33" s="4">
        <v>594</v>
      </c>
      <c r="H33" s="4">
        <v>36.299999999999997</v>
      </c>
      <c r="I33" s="4">
        <v>46091</v>
      </c>
      <c r="K33" s="4">
        <v>6.14</v>
      </c>
      <c r="L33" s="4">
        <v>2052</v>
      </c>
      <c r="M33" s="4">
        <v>0.84340000000000004</v>
      </c>
      <c r="N33" s="4">
        <v>5.7352999999999996</v>
      </c>
      <c r="O33" s="4">
        <v>4.3093000000000004</v>
      </c>
      <c r="P33" s="4">
        <v>501.02460000000002</v>
      </c>
      <c r="Q33" s="4">
        <v>30.616399999999999</v>
      </c>
      <c r="R33" s="4">
        <v>531.6</v>
      </c>
      <c r="S33" s="4">
        <v>406.00029999999998</v>
      </c>
      <c r="T33" s="4">
        <v>24.809699999999999</v>
      </c>
      <c r="U33" s="4">
        <v>430.8</v>
      </c>
      <c r="V33" s="4">
        <v>46091</v>
      </c>
      <c r="Y33" s="4">
        <v>1730.71</v>
      </c>
      <c r="Z33" s="4">
        <v>0</v>
      </c>
      <c r="AA33" s="4">
        <v>5.1753</v>
      </c>
      <c r="AB33" s="4" t="s">
        <v>384</v>
      </c>
      <c r="AC33" s="4">
        <v>0</v>
      </c>
      <c r="AD33" s="4">
        <v>11.7</v>
      </c>
      <c r="AE33" s="4">
        <v>852</v>
      </c>
      <c r="AF33" s="4">
        <v>883</v>
      </c>
      <c r="AG33" s="4">
        <v>886</v>
      </c>
      <c r="AH33" s="4">
        <v>53</v>
      </c>
      <c r="AI33" s="4">
        <v>25.2</v>
      </c>
      <c r="AJ33" s="4">
        <v>0.57999999999999996</v>
      </c>
      <c r="AK33" s="4">
        <v>987</v>
      </c>
      <c r="AL33" s="4">
        <v>8</v>
      </c>
      <c r="AM33" s="4">
        <v>0</v>
      </c>
      <c r="AN33" s="4">
        <v>32</v>
      </c>
      <c r="AO33" s="4">
        <v>190.6</v>
      </c>
      <c r="AP33" s="4">
        <v>189</v>
      </c>
      <c r="AQ33" s="4">
        <v>3.1</v>
      </c>
      <c r="AR33" s="4">
        <v>195</v>
      </c>
      <c r="AS33" s="4" t="s">
        <v>155</v>
      </c>
      <c r="AT33" s="4">
        <v>2</v>
      </c>
      <c r="AU33" s="5">
        <v>0.78030092592592604</v>
      </c>
      <c r="AV33" s="4">
        <v>47.158526999999999</v>
      </c>
      <c r="AW33" s="4">
        <v>-88.485189000000005</v>
      </c>
      <c r="AX33" s="4">
        <v>311.89999999999998</v>
      </c>
      <c r="AY33" s="4">
        <v>27.3</v>
      </c>
      <c r="AZ33" s="4">
        <v>12</v>
      </c>
      <c r="BA33" s="4">
        <v>11</v>
      </c>
      <c r="BB33" s="4" t="s">
        <v>420</v>
      </c>
      <c r="BC33" s="4">
        <v>1.524675</v>
      </c>
      <c r="BD33" s="4">
        <v>1.0753250000000001</v>
      </c>
      <c r="BE33" s="4">
        <v>2.324675</v>
      </c>
      <c r="BF33" s="4">
        <v>14.063000000000001</v>
      </c>
      <c r="BG33" s="4">
        <v>11.5</v>
      </c>
      <c r="BH33" s="4">
        <v>0.82</v>
      </c>
      <c r="BI33" s="4">
        <v>18.564</v>
      </c>
      <c r="BJ33" s="4">
        <v>1186.557</v>
      </c>
      <c r="BK33" s="4">
        <v>567.44000000000005</v>
      </c>
      <c r="BL33" s="4">
        <v>10.855</v>
      </c>
      <c r="BM33" s="4">
        <v>0.66300000000000003</v>
      </c>
      <c r="BN33" s="4">
        <v>11.518000000000001</v>
      </c>
      <c r="BO33" s="4">
        <v>8.7959999999999994</v>
      </c>
      <c r="BP33" s="4">
        <v>0.53800000000000003</v>
      </c>
      <c r="BQ33" s="4">
        <v>9.3339999999999996</v>
      </c>
      <c r="BR33" s="4">
        <v>315.31490000000002</v>
      </c>
      <c r="BU33" s="4">
        <v>71.040000000000006</v>
      </c>
      <c r="BW33" s="4">
        <v>778.50599999999997</v>
      </c>
      <c r="BX33" s="4">
        <v>0.36334</v>
      </c>
      <c r="BY33" s="4">
        <v>-5</v>
      </c>
      <c r="BZ33" s="4">
        <v>1.0921339999999999</v>
      </c>
      <c r="CA33" s="4">
        <v>8.8791209999999996</v>
      </c>
      <c r="CB33" s="4">
        <v>22.061107</v>
      </c>
      <c r="CC33" s="4">
        <f t="shared" si="9"/>
        <v>2.3458637681999996</v>
      </c>
      <c r="CE33" s="4">
        <f t="shared" si="10"/>
        <v>7870.0806327685586</v>
      </c>
      <c r="CF33" s="4">
        <f t="shared" si="10"/>
        <v>3763.6612099192798</v>
      </c>
      <c r="CG33" s="4">
        <f t="shared" si="11"/>
        <v>61.909653414257996</v>
      </c>
      <c r="CH33" s="4">
        <f t="shared" si="11"/>
        <v>2091.3902052015665</v>
      </c>
    </row>
    <row r="34" spans="1:86">
      <c r="A34" s="2">
        <v>42440</v>
      </c>
      <c r="B34" s="32">
        <v>0.57215784722222229</v>
      </c>
      <c r="C34" s="4">
        <v>7.0860000000000003</v>
      </c>
      <c r="D34" s="4">
        <v>5.2293000000000003</v>
      </c>
      <c r="E34" s="4" t="s">
        <v>155</v>
      </c>
      <c r="F34" s="4">
        <v>52293.207546999998</v>
      </c>
      <c r="G34" s="4">
        <v>766.6</v>
      </c>
      <c r="H34" s="4">
        <v>36.299999999999997</v>
      </c>
      <c r="I34" s="4">
        <v>46093.3</v>
      </c>
      <c r="K34" s="4">
        <v>6.4</v>
      </c>
      <c r="L34" s="4">
        <v>2052</v>
      </c>
      <c r="M34" s="4">
        <v>0.83989999999999998</v>
      </c>
      <c r="N34" s="4">
        <v>5.9515000000000002</v>
      </c>
      <c r="O34" s="4">
        <v>4.3921000000000001</v>
      </c>
      <c r="P34" s="4">
        <v>643.85540000000003</v>
      </c>
      <c r="Q34" s="4">
        <v>30.465</v>
      </c>
      <c r="R34" s="4">
        <v>674.3</v>
      </c>
      <c r="S34" s="4">
        <v>521.74180000000001</v>
      </c>
      <c r="T34" s="4">
        <v>24.687000000000001</v>
      </c>
      <c r="U34" s="4">
        <v>546.4</v>
      </c>
      <c r="V34" s="4">
        <v>46093.3</v>
      </c>
      <c r="Y34" s="4">
        <v>1723.4690000000001</v>
      </c>
      <c r="Z34" s="4">
        <v>0</v>
      </c>
      <c r="AA34" s="4">
        <v>5.3753000000000002</v>
      </c>
      <c r="AB34" s="4" t="s">
        <v>384</v>
      </c>
      <c r="AC34" s="4">
        <v>0</v>
      </c>
      <c r="AD34" s="4">
        <v>11.6</v>
      </c>
      <c r="AE34" s="4">
        <v>852</v>
      </c>
      <c r="AF34" s="4">
        <v>883</v>
      </c>
      <c r="AG34" s="4">
        <v>885</v>
      </c>
      <c r="AH34" s="4">
        <v>53</v>
      </c>
      <c r="AI34" s="4">
        <v>25.2</v>
      </c>
      <c r="AJ34" s="4">
        <v>0.57999999999999996</v>
      </c>
      <c r="AK34" s="4">
        <v>987</v>
      </c>
      <c r="AL34" s="4">
        <v>8</v>
      </c>
      <c r="AM34" s="4">
        <v>0</v>
      </c>
      <c r="AN34" s="4">
        <v>32</v>
      </c>
      <c r="AO34" s="4">
        <v>190.4</v>
      </c>
      <c r="AP34" s="4">
        <v>189</v>
      </c>
      <c r="AQ34" s="4">
        <v>2.9</v>
      </c>
      <c r="AR34" s="4">
        <v>195</v>
      </c>
      <c r="AS34" s="4" t="s">
        <v>155</v>
      </c>
      <c r="AT34" s="4">
        <v>2</v>
      </c>
      <c r="AU34" s="5">
        <v>0.78031249999999996</v>
      </c>
      <c r="AV34" s="4">
        <v>47.158507</v>
      </c>
      <c r="AW34" s="4">
        <v>-88.485039</v>
      </c>
      <c r="AX34" s="4">
        <v>311.7</v>
      </c>
      <c r="AY34" s="4">
        <v>26.5</v>
      </c>
      <c r="AZ34" s="4">
        <v>12</v>
      </c>
      <c r="BA34" s="4">
        <v>11</v>
      </c>
      <c r="BB34" s="4" t="s">
        <v>420</v>
      </c>
      <c r="BC34" s="4">
        <v>1.6</v>
      </c>
      <c r="BD34" s="4">
        <v>1</v>
      </c>
      <c r="BE34" s="4">
        <v>2.4</v>
      </c>
      <c r="BF34" s="4">
        <v>14.063000000000001</v>
      </c>
      <c r="BG34" s="4">
        <v>11.23</v>
      </c>
      <c r="BH34" s="4">
        <v>0.8</v>
      </c>
      <c r="BI34" s="4">
        <v>19.062000000000001</v>
      </c>
      <c r="BJ34" s="4">
        <v>1206.5809999999999</v>
      </c>
      <c r="BK34" s="4">
        <v>566.73500000000001</v>
      </c>
      <c r="BL34" s="4">
        <v>13.67</v>
      </c>
      <c r="BM34" s="4">
        <v>0.64700000000000002</v>
      </c>
      <c r="BN34" s="4">
        <v>14.316000000000001</v>
      </c>
      <c r="BO34" s="4">
        <v>11.077</v>
      </c>
      <c r="BP34" s="4">
        <v>0.52400000000000002</v>
      </c>
      <c r="BQ34" s="4">
        <v>11.601000000000001</v>
      </c>
      <c r="BR34" s="4">
        <v>309.0052</v>
      </c>
      <c r="BU34" s="4">
        <v>69.323999999999998</v>
      </c>
      <c r="BW34" s="4">
        <v>792.38499999999999</v>
      </c>
      <c r="BX34" s="4">
        <v>0.34290700000000002</v>
      </c>
      <c r="BY34" s="4">
        <v>-5</v>
      </c>
      <c r="BZ34" s="4">
        <v>1.0914330000000001</v>
      </c>
      <c r="CA34" s="4">
        <v>8.3797899999999998</v>
      </c>
      <c r="CB34" s="4">
        <v>22.046946999999999</v>
      </c>
      <c r="CC34" s="4">
        <f t="shared" si="9"/>
        <v>2.2139405179999998</v>
      </c>
      <c r="CE34" s="4">
        <f t="shared" si="10"/>
        <v>7552.8388622985294</v>
      </c>
      <c r="CF34" s="4">
        <f t="shared" si="10"/>
        <v>3547.5928533805504</v>
      </c>
      <c r="CG34" s="4">
        <f t="shared" si="11"/>
        <v>72.618816011130008</v>
      </c>
      <c r="CH34" s="4">
        <f t="shared" si="11"/>
        <v>1934.2808176262761</v>
      </c>
    </row>
    <row r="35" spans="1:86">
      <c r="A35" s="2">
        <v>42440</v>
      </c>
      <c r="B35" s="32">
        <v>0.57216942129629633</v>
      </c>
      <c r="C35" s="4">
        <v>7.2530000000000001</v>
      </c>
      <c r="D35" s="4">
        <v>5.3228999999999997</v>
      </c>
      <c r="E35" s="4" t="s">
        <v>155</v>
      </c>
      <c r="F35" s="4">
        <v>53229.400163999999</v>
      </c>
      <c r="G35" s="4">
        <v>801.9</v>
      </c>
      <c r="H35" s="4">
        <v>38.6</v>
      </c>
      <c r="I35" s="4">
        <v>46089.9</v>
      </c>
      <c r="K35" s="4">
        <v>6.26</v>
      </c>
      <c r="L35" s="4">
        <v>2052</v>
      </c>
      <c r="M35" s="4">
        <v>0.83760000000000001</v>
      </c>
      <c r="N35" s="4">
        <v>6.0754999999999999</v>
      </c>
      <c r="O35" s="4">
        <v>4.4587000000000003</v>
      </c>
      <c r="P35" s="4">
        <v>671.74350000000004</v>
      </c>
      <c r="Q35" s="4">
        <v>32.333100000000002</v>
      </c>
      <c r="R35" s="4">
        <v>704.1</v>
      </c>
      <c r="S35" s="4">
        <v>544.34069999999997</v>
      </c>
      <c r="T35" s="4">
        <v>26.200800000000001</v>
      </c>
      <c r="U35" s="4">
        <v>570.5</v>
      </c>
      <c r="V35" s="4">
        <v>46089.8505</v>
      </c>
      <c r="Y35" s="4">
        <v>1718.846</v>
      </c>
      <c r="Z35" s="4">
        <v>0</v>
      </c>
      <c r="AA35" s="4">
        <v>5.2451999999999996</v>
      </c>
      <c r="AB35" s="4" t="s">
        <v>384</v>
      </c>
      <c r="AC35" s="4">
        <v>0</v>
      </c>
      <c r="AD35" s="4">
        <v>11.6</v>
      </c>
      <c r="AE35" s="4">
        <v>852</v>
      </c>
      <c r="AF35" s="4">
        <v>881</v>
      </c>
      <c r="AG35" s="4">
        <v>886</v>
      </c>
      <c r="AH35" s="4">
        <v>53</v>
      </c>
      <c r="AI35" s="4">
        <v>25.2</v>
      </c>
      <c r="AJ35" s="4">
        <v>0.57999999999999996</v>
      </c>
      <c r="AK35" s="4">
        <v>987</v>
      </c>
      <c r="AL35" s="4">
        <v>8</v>
      </c>
      <c r="AM35" s="4">
        <v>0</v>
      </c>
      <c r="AN35" s="4">
        <v>32</v>
      </c>
      <c r="AO35" s="4">
        <v>191</v>
      </c>
      <c r="AP35" s="4">
        <v>189</v>
      </c>
      <c r="AQ35" s="4">
        <v>3</v>
      </c>
      <c r="AR35" s="4">
        <v>195</v>
      </c>
      <c r="AS35" s="4" t="s">
        <v>155</v>
      </c>
      <c r="AT35" s="4">
        <v>2</v>
      </c>
      <c r="AU35" s="5">
        <v>0.78032407407407411</v>
      </c>
      <c r="AV35" s="4">
        <v>47.158495000000002</v>
      </c>
      <c r="AW35" s="4">
        <v>-88.484893</v>
      </c>
      <c r="AX35" s="4">
        <v>311.7</v>
      </c>
      <c r="AY35" s="4">
        <v>25.3</v>
      </c>
      <c r="AZ35" s="4">
        <v>12</v>
      </c>
      <c r="BA35" s="4">
        <v>11</v>
      </c>
      <c r="BB35" s="4" t="s">
        <v>420</v>
      </c>
      <c r="BC35" s="4">
        <v>1.6</v>
      </c>
      <c r="BD35" s="4">
        <v>1.048951</v>
      </c>
      <c r="BE35" s="4">
        <v>2.4244759999999999</v>
      </c>
      <c r="BF35" s="4">
        <v>14.063000000000001</v>
      </c>
      <c r="BG35" s="4">
        <v>11.07</v>
      </c>
      <c r="BH35" s="4">
        <v>0.79</v>
      </c>
      <c r="BI35" s="4">
        <v>19.382000000000001</v>
      </c>
      <c r="BJ35" s="4">
        <v>1216.2090000000001</v>
      </c>
      <c r="BK35" s="4">
        <v>568.08199999999999</v>
      </c>
      <c r="BL35" s="4">
        <v>14.082000000000001</v>
      </c>
      <c r="BM35" s="4">
        <v>0.67800000000000005</v>
      </c>
      <c r="BN35" s="4">
        <v>14.76</v>
      </c>
      <c r="BO35" s="4">
        <v>11.411</v>
      </c>
      <c r="BP35" s="4">
        <v>0.54900000000000004</v>
      </c>
      <c r="BQ35" s="4">
        <v>11.96</v>
      </c>
      <c r="BR35" s="4">
        <v>305.08780000000002</v>
      </c>
      <c r="BU35" s="4">
        <v>68.266000000000005</v>
      </c>
      <c r="BW35" s="4">
        <v>763.45100000000002</v>
      </c>
      <c r="BX35" s="4">
        <v>0.343557</v>
      </c>
      <c r="BY35" s="4">
        <v>-5</v>
      </c>
      <c r="BZ35" s="4">
        <v>1.0920000000000001</v>
      </c>
      <c r="CA35" s="4">
        <v>8.3956739999999996</v>
      </c>
      <c r="CB35" s="4">
        <v>22.058399999999999</v>
      </c>
      <c r="CC35" s="4">
        <f t="shared" si="9"/>
        <v>2.2181370707999997</v>
      </c>
      <c r="CE35" s="4">
        <f t="shared" si="10"/>
        <v>7627.5380270599026</v>
      </c>
      <c r="CF35" s="4">
        <f t="shared" si="10"/>
        <v>3562.7651641191956</v>
      </c>
      <c r="CG35" s="4">
        <f t="shared" si="11"/>
        <v>75.007958996880006</v>
      </c>
      <c r="CH35" s="4">
        <f t="shared" si="11"/>
        <v>1913.3790295023684</v>
      </c>
    </row>
    <row r="36" spans="1:86">
      <c r="A36" s="2">
        <v>42440</v>
      </c>
      <c r="B36" s="32">
        <v>0.57218099537037037</v>
      </c>
      <c r="C36" s="4">
        <v>7.1319999999999997</v>
      </c>
      <c r="D36" s="4">
        <v>5.2827000000000002</v>
      </c>
      <c r="E36" s="4" t="s">
        <v>155</v>
      </c>
      <c r="F36" s="4">
        <v>52826.770748000003</v>
      </c>
      <c r="G36" s="4">
        <v>684.3</v>
      </c>
      <c r="H36" s="4">
        <v>38.700000000000003</v>
      </c>
      <c r="I36" s="4">
        <v>46088.3</v>
      </c>
      <c r="K36" s="4">
        <v>5.84</v>
      </c>
      <c r="L36" s="4">
        <v>2052</v>
      </c>
      <c r="M36" s="4">
        <v>0.83899999999999997</v>
      </c>
      <c r="N36" s="4">
        <v>5.9833999999999996</v>
      </c>
      <c r="O36" s="4">
        <v>4.4321000000000002</v>
      </c>
      <c r="P36" s="4">
        <v>574.08100000000002</v>
      </c>
      <c r="Q36" s="4">
        <v>32.468800000000002</v>
      </c>
      <c r="R36" s="4">
        <v>606.5</v>
      </c>
      <c r="S36" s="4">
        <v>465.20089999999999</v>
      </c>
      <c r="T36" s="4">
        <v>26.3108</v>
      </c>
      <c r="U36" s="4">
        <v>491.5</v>
      </c>
      <c r="V36" s="4">
        <v>46088.3</v>
      </c>
      <c r="Y36" s="4">
        <v>1721.6020000000001</v>
      </c>
      <c r="Z36" s="4">
        <v>0</v>
      </c>
      <c r="AA36" s="4">
        <v>4.8963000000000001</v>
      </c>
      <c r="AB36" s="4" t="s">
        <v>384</v>
      </c>
      <c r="AC36" s="4">
        <v>0</v>
      </c>
      <c r="AD36" s="4">
        <v>11.6</v>
      </c>
      <c r="AE36" s="4">
        <v>852</v>
      </c>
      <c r="AF36" s="4">
        <v>881</v>
      </c>
      <c r="AG36" s="4">
        <v>885</v>
      </c>
      <c r="AH36" s="4">
        <v>53</v>
      </c>
      <c r="AI36" s="4">
        <v>25.2</v>
      </c>
      <c r="AJ36" s="4">
        <v>0.57999999999999996</v>
      </c>
      <c r="AK36" s="4">
        <v>987</v>
      </c>
      <c r="AL36" s="4">
        <v>8</v>
      </c>
      <c r="AM36" s="4">
        <v>0</v>
      </c>
      <c r="AN36" s="4">
        <v>32</v>
      </c>
      <c r="AO36" s="4">
        <v>191</v>
      </c>
      <c r="AP36" s="4">
        <v>188.6</v>
      </c>
      <c r="AQ36" s="4">
        <v>2.9</v>
      </c>
      <c r="AR36" s="4">
        <v>195</v>
      </c>
      <c r="AS36" s="4" t="s">
        <v>155</v>
      </c>
      <c r="AT36" s="4">
        <v>2</v>
      </c>
      <c r="AU36" s="5">
        <v>0.78033564814814815</v>
      </c>
      <c r="AV36" s="4">
        <v>47.158489000000003</v>
      </c>
      <c r="AW36" s="4">
        <v>-88.484752</v>
      </c>
      <c r="AX36" s="4">
        <v>311.60000000000002</v>
      </c>
      <c r="AY36" s="4">
        <v>24.4</v>
      </c>
      <c r="AZ36" s="4">
        <v>12</v>
      </c>
      <c r="BA36" s="4">
        <v>11</v>
      </c>
      <c r="BB36" s="4" t="s">
        <v>420</v>
      </c>
      <c r="BC36" s="4">
        <v>1.624376</v>
      </c>
      <c r="BD36" s="4">
        <v>1.151249</v>
      </c>
      <c r="BE36" s="4">
        <v>2.5</v>
      </c>
      <c r="BF36" s="4">
        <v>14.063000000000001</v>
      </c>
      <c r="BG36" s="4">
        <v>11.17</v>
      </c>
      <c r="BH36" s="4">
        <v>0.79</v>
      </c>
      <c r="BI36" s="4">
        <v>19.190999999999999</v>
      </c>
      <c r="BJ36" s="4">
        <v>1207.2719999999999</v>
      </c>
      <c r="BK36" s="4">
        <v>569.16999999999996</v>
      </c>
      <c r="BL36" s="4">
        <v>12.13</v>
      </c>
      <c r="BM36" s="4">
        <v>0.68600000000000005</v>
      </c>
      <c r="BN36" s="4">
        <v>12.816000000000001</v>
      </c>
      <c r="BO36" s="4">
        <v>9.83</v>
      </c>
      <c r="BP36" s="4">
        <v>0.55600000000000005</v>
      </c>
      <c r="BQ36" s="4">
        <v>10.385</v>
      </c>
      <c r="BR36" s="4">
        <v>307.4984</v>
      </c>
      <c r="BU36" s="4">
        <v>68.918999999999997</v>
      </c>
      <c r="BW36" s="4">
        <v>718.32799999999997</v>
      </c>
      <c r="BX36" s="4">
        <v>0.37125799999999998</v>
      </c>
      <c r="BY36" s="4">
        <v>-5</v>
      </c>
      <c r="BZ36" s="4">
        <v>1.0898350000000001</v>
      </c>
      <c r="CA36" s="4">
        <v>9.0726169999999993</v>
      </c>
      <c r="CB36" s="4">
        <v>22.014666999999999</v>
      </c>
      <c r="CC36" s="4">
        <f t="shared" si="9"/>
        <v>2.3969854113999998</v>
      </c>
      <c r="CE36" s="4">
        <f t="shared" si="10"/>
        <v>8181.978003705528</v>
      </c>
      <c r="CF36" s="4">
        <f t="shared" si="10"/>
        <v>3857.4044791638289</v>
      </c>
      <c r="CG36" s="4">
        <f t="shared" si="11"/>
        <v>70.381688276115</v>
      </c>
      <c r="CH36" s="4">
        <f t="shared" si="11"/>
        <v>2083.9919628506614</v>
      </c>
    </row>
    <row r="37" spans="1:86">
      <c r="A37" s="2">
        <v>42440</v>
      </c>
      <c r="B37" s="32">
        <v>0.57219256944444441</v>
      </c>
      <c r="C37" s="4">
        <v>6.6559999999999997</v>
      </c>
      <c r="D37" s="4">
        <v>5.0612000000000004</v>
      </c>
      <c r="E37" s="4" t="s">
        <v>155</v>
      </c>
      <c r="F37" s="4">
        <v>50611.635750000001</v>
      </c>
      <c r="G37" s="4">
        <v>587.79999999999995</v>
      </c>
      <c r="H37" s="4">
        <v>39.9</v>
      </c>
      <c r="I37" s="4">
        <v>46088.4</v>
      </c>
      <c r="K37" s="4">
        <v>5.6</v>
      </c>
      <c r="L37" s="4">
        <v>2052</v>
      </c>
      <c r="M37" s="4">
        <v>0.84499999999999997</v>
      </c>
      <c r="N37" s="4">
        <v>5.6239999999999997</v>
      </c>
      <c r="O37" s="4">
        <v>4.2767999999999997</v>
      </c>
      <c r="P37" s="4">
        <v>496.70240000000001</v>
      </c>
      <c r="Q37" s="4">
        <v>33.716299999999997</v>
      </c>
      <c r="R37" s="4">
        <v>530.4</v>
      </c>
      <c r="S37" s="4">
        <v>402.49790000000002</v>
      </c>
      <c r="T37" s="4">
        <v>27.3216</v>
      </c>
      <c r="U37" s="4">
        <v>429.8</v>
      </c>
      <c r="V37" s="4">
        <v>46088.4</v>
      </c>
      <c r="Y37" s="4">
        <v>1733.98</v>
      </c>
      <c r="Z37" s="4">
        <v>0</v>
      </c>
      <c r="AA37" s="4">
        <v>4.7321</v>
      </c>
      <c r="AB37" s="4" t="s">
        <v>384</v>
      </c>
      <c r="AC37" s="4">
        <v>0</v>
      </c>
      <c r="AD37" s="4">
        <v>11.6</v>
      </c>
      <c r="AE37" s="4">
        <v>852</v>
      </c>
      <c r="AF37" s="4">
        <v>882</v>
      </c>
      <c r="AG37" s="4">
        <v>885</v>
      </c>
      <c r="AH37" s="4">
        <v>53</v>
      </c>
      <c r="AI37" s="4">
        <v>25.2</v>
      </c>
      <c r="AJ37" s="4">
        <v>0.57999999999999996</v>
      </c>
      <c r="AK37" s="4">
        <v>987</v>
      </c>
      <c r="AL37" s="4">
        <v>8</v>
      </c>
      <c r="AM37" s="4">
        <v>0</v>
      </c>
      <c r="AN37" s="4">
        <v>32</v>
      </c>
      <c r="AO37" s="4">
        <v>191</v>
      </c>
      <c r="AP37" s="4">
        <v>188.4</v>
      </c>
      <c r="AQ37" s="4">
        <v>2.9</v>
      </c>
      <c r="AR37" s="4">
        <v>195</v>
      </c>
      <c r="AS37" s="4" t="s">
        <v>155</v>
      </c>
      <c r="AT37" s="4">
        <v>2</v>
      </c>
      <c r="AU37" s="5">
        <v>0.78034722222222219</v>
      </c>
      <c r="AV37" s="4">
        <v>47.158493999999997</v>
      </c>
      <c r="AW37" s="4">
        <v>-88.484611999999998</v>
      </c>
      <c r="AX37" s="4">
        <v>311.5</v>
      </c>
      <c r="AY37" s="4">
        <v>24.1</v>
      </c>
      <c r="AZ37" s="4">
        <v>12</v>
      </c>
      <c r="BA37" s="4">
        <v>11</v>
      </c>
      <c r="BB37" s="4" t="s">
        <v>420</v>
      </c>
      <c r="BC37" s="4">
        <v>1.7</v>
      </c>
      <c r="BD37" s="4">
        <v>1.024276</v>
      </c>
      <c r="BE37" s="4">
        <v>2.524276</v>
      </c>
      <c r="BF37" s="4">
        <v>14.063000000000001</v>
      </c>
      <c r="BG37" s="4">
        <v>11.63</v>
      </c>
      <c r="BH37" s="4">
        <v>0.83</v>
      </c>
      <c r="BI37" s="4">
        <v>18.34</v>
      </c>
      <c r="BJ37" s="4">
        <v>1175.124</v>
      </c>
      <c r="BK37" s="4">
        <v>568.76</v>
      </c>
      <c r="BL37" s="4">
        <v>10.868</v>
      </c>
      <c r="BM37" s="4">
        <v>0.73799999999999999</v>
      </c>
      <c r="BN37" s="4">
        <v>11.606</v>
      </c>
      <c r="BO37" s="4">
        <v>8.8070000000000004</v>
      </c>
      <c r="BP37" s="4">
        <v>0.59799999999999998</v>
      </c>
      <c r="BQ37" s="4">
        <v>9.4049999999999994</v>
      </c>
      <c r="BR37" s="4">
        <v>318.43650000000002</v>
      </c>
      <c r="BU37" s="4">
        <v>71.882999999999996</v>
      </c>
      <c r="BW37" s="4">
        <v>718.93200000000002</v>
      </c>
      <c r="BX37" s="4">
        <v>0.38340200000000002</v>
      </c>
      <c r="BY37" s="4">
        <v>-5</v>
      </c>
      <c r="BZ37" s="4">
        <v>1.0874330000000001</v>
      </c>
      <c r="CA37" s="4">
        <v>9.3693860000000004</v>
      </c>
      <c r="CB37" s="4">
        <v>21.966146999999999</v>
      </c>
      <c r="CC37" s="4">
        <f t="shared" si="9"/>
        <v>2.4753917811999999</v>
      </c>
      <c r="CE37" s="4">
        <f t="shared" si="10"/>
        <v>8224.6121943364087</v>
      </c>
      <c r="CF37" s="4">
        <f t="shared" si="10"/>
        <v>3980.7121900759203</v>
      </c>
      <c r="CG37" s="4">
        <f t="shared" si="11"/>
        <v>65.824949271510008</v>
      </c>
      <c r="CH37" s="4">
        <f t="shared" si="11"/>
        <v>2228.7152002867833</v>
      </c>
    </row>
    <row r="38" spans="1:86">
      <c r="A38" s="2">
        <v>42440</v>
      </c>
      <c r="B38" s="32">
        <v>0.57220414351851845</v>
      </c>
      <c r="C38" s="4">
        <v>6.2439999999999998</v>
      </c>
      <c r="D38" s="4">
        <v>4.9709000000000003</v>
      </c>
      <c r="E38" s="4" t="s">
        <v>155</v>
      </c>
      <c r="F38" s="4">
        <v>49708.980737999998</v>
      </c>
      <c r="G38" s="4">
        <v>723.8</v>
      </c>
      <c r="H38" s="4">
        <v>37.4</v>
      </c>
      <c r="I38" s="4">
        <v>46085.2</v>
      </c>
      <c r="K38" s="4">
        <v>5.84</v>
      </c>
      <c r="L38" s="4">
        <v>2052</v>
      </c>
      <c r="M38" s="4">
        <v>0.84919999999999995</v>
      </c>
      <c r="N38" s="4">
        <v>5.3023999999999996</v>
      </c>
      <c r="O38" s="4">
        <v>4.2214999999999998</v>
      </c>
      <c r="P38" s="4">
        <v>614.66020000000003</v>
      </c>
      <c r="Q38" s="4">
        <v>31.721</v>
      </c>
      <c r="R38" s="4">
        <v>646.4</v>
      </c>
      <c r="S38" s="4">
        <v>498.0838</v>
      </c>
      <c r="T38" s="4">
        <v>25.704799999999999</v>
      </c>
      <c r="U38" s="4">
        <v>523.79999999999995</v>
      </c>
      <c r="V38" s="4">
        <v>46085.2</v>
      </c>
      <c r="Y38" s="4">
        <v>1742.65</v>
      </c>
      <c r="Z38" s="4">
        <v>0</v>
      </c>
      <c r="AA38" s="4">
        <v>4.9596</v>
      </c>
      <c r="AB38" s="4" t="s">
        <v>384</v>
      </c>
      <c r="AC38" s="4">
        <v>0</v>
      </c>
      <c r="AD38" s="4">
        <v>11.7</v>
      </c>
      <c r="AE38" s="4">
        <v>852</v>
      </c>
      <c r="AF38" s="4">
        <v>883</v>
      </c>
      <c r="AG38" s="4">
        <v>884</v>
      </c>
      <c r="AH38" s="4">
        <v>53</v>
      </c>
      <c r="AI38" s="4">
        <v>25.2</v>
      </c>
      <c r="AJ38" s="4">
        <v>0.57999999999999996</v>
      </c>
      <c r="AK38" s="4">
        <v>987</v>
      </c>
      <c r="AL38" s="4">
        <v>8</v>
      </c>
      <c r="AM38" s="4">
        <v>0</v>
      </c>
      <c r="AN38" s="4">
        <v>32</v>
      </c>
      <c r="AO38" s="4">
        <v>190.6</v>
      </c>
      <c r="AP38" s="4">
        <v>188.6</v>
      </c>
      <c r="AQ38" s="4">
        <v>3</v>
      </c>
      <c r="AR38" s="4">
        <v>195</v>
      </c>
      <c r="AS38" s="4" t="s">
        <v>155</v>
      </c>
      <c r="AT38" s="4">
        <v>2</v>
      </c>
      <c r="AU38" s="5">
        <v>0.78035879629629623</v>
      </c>
      <c r="AV38" s="4">
        <v>47.158509000000002</v>
      </c>
      <c r="AW38" s="4">
        <v>-88.484475000000003</v>
      </c>
      <c r="AX38" s="4">
        <v>311.39999999999998</v>
      </c>
      <c r="AY38" s="4">
        <v>23.7</v>
      </c>
      <c r="AZ38" s="4">
        <v>12</v>
      </c>
      <c r="BA38" s="4">
        <v>11</v>
      </c>
      <c r="BB38" s="4" t="s">
        <v>420</v>
      </c>
      <c r="BC38" s="4">
        <v>1.579121</v>
      </c>
      <c r="BD38" s="4">
        <v>1.1241760000000001</v>
      </c>
      <c r="BE38" s="4">
        <v>2.5274730000000001</v>
      </c>
      <c r="BF38" s="4">
        <v>14.063000000000001</v>
      </c>
      <c r="BG38" s="4">
        <v>11.98</v>
      </c>
      <c r="BH38" s="4">
        <v>0.85</v>
      </c>
      <c r="BI38" s="4">
        <v>17.751999999999999</v>
      </c>
      <c r="BJ38" s="4">
        <v>1137.569</v>
      </c>
      <c r="BK38" s="4">
        <v>576.43799999999999</v>
      </c>
      <c r="BL38" s="4">
        <v>13.81</v>
      </c>
      <c r="BM38" s="4">
        <v>0.71299999999999997</v>
      </c>
      <c r="BN38" s="4">
        <v>14.522</v>
      </c>
      <c r="BO38" s="4">
        <v>11.19</v>
      </c>
      <c r="BP38" s="4">
        <v>0.57799999999999996</v>
      </c>
      <c r="BQ38" s="4">
        <v>11.768000000000001</v>
      </c>
      <c r="BR38" s="4">
        <v>326.9384</v>
      </c>
      <c r="BU38" s="4">
        <v>74.176000000000002</v>
      </c>
      <c r="BW38" s="4">
        <v>773.66399999999999</v>
      </c>
      <c r="BX38" s="4">
        <v>0.35705100000000001</v>
      </c>
      <c r="BY38" s="4">
        <v>-5</v>
      </c>
      <c r="BZ38" s="4">
        <v>1.0867009999999999</v>
      </c>
      <c r="CA38" s="4">
        <v>8.7254339999999999</v>
      </c>
      <c r="CB38" s="4">
        <v>21.951360000000001</v>
      </c>
      <c r="CC38" s="4">
        <f t="shared" si="9"/>
        <v>2.3052596627999997</v>
      </c>
      <c r="CE38" s="4">
        <f t="shared" si="10"/>
        <v>7414.560072769661</v>
      </c>
      <c r="CF38" s="4">
        <f t="shared" si="10"/>
        <v>3757.164777896724</v>
      </c>
      <c r="CG38" s="4">
        <f t="shared" si="11"/>
        <v>76.702637762064001</v>
      </c>
      <c r="CH38" s="4">
        <f t="shared" si="11"/>
        <v>2130.9515351554032</v>
      </c>
    </row>
    <row r="39" spans="1:86">
      <c r="A39" s="2">
        <v>42440</v>
      </c>
      <c r="B39" s="32">
        <v>0.5722157175925926</v>
      </c>
      <c r="C39" s="4">
        <v>6.9530000000000003</v>
      </c>
      <c r="D39" s="4">
        <v>4.9492000000000003</v>
      </c>
      <c r="E39" s="4" t="s">
        <v>155</v>
      </c>
      <c r="F39" s="4">
        <v>49491.635592999999</v>
      </c>
      <c r="G39" s="4">
        <v>969.6</v>
      </c>
      <c r="H39" s="4">
        <v>32.9</v>
      </c>
      <c r="I39" s="4">
        <v>46085.4</v>
      </c>
      <c r="K39" s="4">
        <v>6.82</v>
      </c>
      <c r="L39" s="4">
        <v>2052</v>
      </c>
      <c r="M39" s="4">
        <v>0.84370000000000001</v>
      </c>
      <c r="N39" s="4">
        <v>5.8666</v>
      </c>
      <c r="O39" s="4">
        <v>4.1757999999999997</v>
      </c>
      <c r="P39" s="4">
        <v>818.09550000000002</v>
      </c>
      <c r="Q39" s="4">
        <v>27.7286</v>
      </c>
      <c r="R39" s="4">
        <v>845.8</v>
      </c>
      <c r="S39" s="4">
        <v>662.93560000000002</v>
      </c>
      <c r="T39" s="4">
        <v>22.4696</v>
      </c>
      <c r="U39" s="4">
        <v>685.4</v>
      </c>
      <c r="V39" s="4">
        <v>46085.4</v>
      </c>
      <c r="Y39" s="4">
        <v>1731.3689999999999</v>
      </c>
      <c r="Z39" s="4">
        <v>0</v>
      </c>
      <c r="AA39" s="4">
        <v>5.7519999999999998</v>
      </c>
      <c r="AB39" s="4" t="s">
        <v>384</v>
      </c>
      <c r="AC39" s="4">
        <v>0</v>
      </c>
      <c r="AD39" s="4">
        <v>11.6</v>
      </c>
      <c r="AE39" s="4">
        <v>853</v>
      </c>
      <c r="AF39" s="4">
        <v>884</v>
      </c>
      <c r="AG39" s="4">
        <v>885</v>
      </c>
      <c r="AH39" s="4">
        <v>53</v>
      </c>
      <c r="AI39" s="4">
        <v>25.2</v>
      </c>
      <c r="AJ39" s="4">
        <v>0.57999999999999996</v>
      </c>
      <c r="AK39" s="4">
        <v>987</v>
      </c>
      <c r="AL39" s="4">
        <v>8</v>
      </c>
      <c r="AM39" s="4">
        <v>0</v>
      </c>
      <c r="AN39" s="4">
        <v>32</v>
      </c>
      <c r="AO39" s="4">
        <v>190</v>
      </c>
      <c r="AP39" s="4">
        <v>188.4</v>
      </c>
      <c r="AQ39" s="4">
        <v>2.9</v>
      </c>
      <c r="AR39" s="4">
        <v>195</v>
      </c>
      <c r="AS39" s="4" t="s">
        <v>155</v>
      </c>
      <c r="AT39" s="4">
        <v>2</v>
      </c>
      <c r="AU39" s="5">
        <v>0.78037037037037038</v>
      </c>
      <c r="AV39" s="4">
        <v>47.158546000000001</v>
      </c>
      <c r="AW39" s="4">
        <v>-88.484348999999995</v>
      </c>
      <c r="AX39" s="4">
        <v>311.39999999999998</v>
      </c>
      <c r="AY39" s="4">
        <v>23.3</v>
      </c>
      <c r="AZ39" s="4">
        <v>12</v>
      </c>
      <c r="BA39" s="4">
        <v>10</v>
      </c>
      <c r="BB39" s="4" t="s">
        <v>440</v>
      </c>
      <c r="BC39" s="4">
        <v>1.2481519999999999</v>
      </c>
      <c r="BD39" s="4">
        <v>1.151848</v>
      </c>
      <c r="BE39" s="4">
        <v>2.3240759999999998</v>
      </c>
      <c r="BF39" s="4">
        <v>14.063000000000001</v>
      </c>
      <c r="BG39" s="4">
        <v>11.53</v>
      </c>
      <c r="BH39" s="4">
        <v>0.82</v>
      </c>
      <c r="BI39" s="4">
        <v>18.518999999999998</v>
      </c>
      <c r="BJ39" s="4">
        <v>1213.951</v>
      </c>
      <c r="BK39" s="4">
        <v>549.96699999999998</v>
      </c>
      <c r="BL39" s="4">
        <v>17.728000000000002</v>
      </c>
      <c r="BM39" s="4">
        <v>0.60099999999999998</v>
      </c>
      <c r="BN39" s="4">
        <v>18.329000000000001</v>
      </c>
      <c r="BO39" s="4">
        <v>14.366</v>
      </c>
      <c r="BP39" s="4">
        <v>0.48699999999999999</v>
      </c>
      <c r="BQ39" s="4">
        <v>14.852</v>
      </c>
      <c r="BR39" s="4">
        <v>315.33690000000001</v>
      </c>
      <c r="BU39" s="4">
        <v>71.081000000000003</v>
      </c>
      <c r="BW39" s="4">
        <v>865.42899999999997</v>
      </c>
      <c r="BX39" s="4">
        <v>0.34908299999999998</v>
      </c>
      <c r="BY39" s="4">
        <v>-5</v>
      </c>
      <c r="BZ39" s="4">
        <v>1.0854330000000001</v>
      </c>
      <c r="CA39" s="4">
        <v>8.530716</v>
      </c>
      <c r="CB39" s="4">
        <v>21.925747000000001</v>
      </c>
      <c r="CC39" s="4">
        <f t="shared" si="9"/>
        <v>2.2538151672</v>
      </c>
      <c r="CE39" s="4">
        <f t="shared" si="10"/>
        <v>7735.8358005302516</v>
      </c>
      <c r="CF39" s="4">
        <f t="shared" si="10"/>
        <v>3504.6343779198842</v>
      </c>
      <c r="CG39" s="4">
        <f t="shared" si="11"/>
        <v>94.643550941903996</v>
      </c>
      <c r="CH39" s="4">
        <f t="shared" si="11"/>
        <v>2009.467005050639</v>
      </c>
    </row>
    <row r="40" spans="1:86">
      <c r="A40" s="2">
        <v>42440</v>
      </c>
      <c r="B40" s="32">
        <v>0.57222729166666664</v>
      </c>
      <c r="C40" s="4">
        <v>8.0540000000000003</v>
      </c>
      <c r="D40" s="4">
        <v>4.7319000000000004</v>
      </c>
      <c r="E40" s="4" t="s">
        <v>155</v>
      </c>
      <c r="F40" s="4">
        <v>47318.786885000001</v>
      </c>
      <c r="G40" s="4">
        <v>1245.2</v>
      </c>
      <c r="H40" s="4">
        <v>32.799999999999997</v>
      </c>
      <c r="I40" s="4">
        <v>46084.6</v>
      </c>
      <c r="K40" s="4">
        <v>6.98</v>
      </c>
      <c r="L40" s="4">
        <v>2052</v>
      </c>
      <c r="M40" s="4">
        <v>0.83720000000000006</v>
      </c>
      <c r="N40" s="4">
        <v>6.7427000000000001</v>
      </c>
      <c r="O40" s="4">
        <v>3.9615999999999998</v>
      </c>
      <c r="P40" s="4">
        <v>1042.5060000000001</v>
      </c>
      <c r="Q40" s="4">
        <v>27.4603</v>
      </c>
      <c r="R40" s="4">
        <v>1070</v>
      </c>
      <c r="S40" s="4">
        <v>844.78449999999998</v>
      </c>
      <c r="T40" s="4">
        <v>22.252199999999998</v>
      </c>
      <c r="U40" s="4">
        <v>867</v>
      </c>
      <c r="V40" s="4">
        <v>46084.6</v>
      </c>
      <c r="Y40" s="4">
        <v>1717.9449999999999</v>
      </c>
      <c r="Z40" s="4">
        <v>0</v>
      </c>
      <c r="AA40" s="4">
        <v>5.8425000000000002</v>
      </c>
      <c r="AB40" s="4" t="s">
        <v>384</v>
      </c>
      <c r="AC40" s="4">
        <v>0</v>
      </c>
      <c r="AD40" s="4">
        <v>11.6</v>
      </c>
      <c r="AE40" s="4">
        <v>853</v>
      </c>
      <c r="AF40" s="4">
        <v>884</v>
      </c>
      <c r="AG40" s="4">
        <v>886</v>
      </c>
      <c r="AH40" s="4">
        <v>53</v>
      </c>
      <c r="AI40" s="4">
        <v>25.2</v>
      </c>
      <c r="AJ40" s="4">
        <v>0.57999999999999996</v>
      </c>
      <c r="AK40" s="4">
        <v>987</v>
      </c>
      <c r="AL40" s="4">
        <v>8</v>
      </c>
      <c r="AM40" s="4">
        <v>0</v>
      </c>
      <c r="AN40" s="4">
        <v>31.567</v>
      </c>
      <c r="AO40" s="4">
        <v>190.4</v>
      </c>
      <c r="AP40" s="4">
        <v>189</v>
      </c>
      <c r="AQ40" s="4">
        <v>2.8</v>
      </c>
      <c r="AR40" s="4">
        <v>195</v>
      </c>
      <c r="AS40" s="4" t="s">
        <v>155</v>
      </c>
      <c r="AT40" s="4">
        <v>2</v>
      </c>
      <c r="AU40" s="5">
        <v>0.78038194444444453</v>
      </c>
      <c r="AV40" s="4">
        <v>47.158608999999998</v>
      </c>
      <c r="AW40" s="4">
        <v>-88.484246999999996</v>
      </c>
      <c r="AX40" s="4">
        <v>311.5</v>
      </c>
      <c r="AY40" s="4">
        <v>22.8</v>
      </c>
      <c r="AZ40" s="4">
        <v>12</v>
      </c>
      <c r="BA40" s="4">
        <v>10</v>
      </c>
      <c r="BB40" s="4" t="s">
        <v>440</v>
      </c>
      <c r="BC40" s="4">
        <v>1.4</v>
      </c>
      <c r="BD40" s="4">
        <v>1</v>
      </c>
      <c r="BE40" s="4">
        <v>2.4</v>
      </c>
      <c r="BF40" s="4">
        <v>14.063000000000001</v>
      </c>
      <c r="BG40" s="4">
        <v>11.04</v>
      </c>
      <c r="BH40" s="4">
        <v>0.78</v>
      </c>
      <c r="BI40" s="4">
        <v>19.445</v>
      </c>
      <c r="BJ40" s="4">
        <v>1334.799</v>
      </c>
      <c r="BK40" s="4">
        <v>499.14</v>
      </c>
      <c r="BL40" s="4">
        <v>21.611999999999998</v>
      </c>
      <c r="BM40" s="4">
        <v>0.56899999999999995</v>
      </c>
      <c r="BN40" s="4">
        <v>22.181000000000001</v>
      </c>
      <c r="BO40" s="4">
        <v>17.513000000000002</v>
      </c>
      <c r="BP40" s="4">
        <v>0.46100000000000002</v>
      </c>
      <c r="BQ40" s="4">
        <v>17.974</v>
      </c>
      <c r="BR40" s="4">
        <v>301.66989999999998</v>
      </c>
      <c r="BU40" s="4">
        <v>67.474000000000004</v>
      </c>
      <c r="BW40" s="4">
        <v>840.96900000000005</v>
      </c>
      <c r="BX40" s="4">
        <v>0.35375200000000001</v>
      </c>
      <c r="BY40" s="4">
        <v>-5</v>
      </c>
      <c r="BZ40" s="4">
        <v>1.086433</v>
      </c>
      <c r="CA40" s="4">
        <v>8.6448149999999995</v>
      </c>
      <c r="CB40" s="4">
        <v>21.945947</v>
      </c>
      <c r="CC40" s="4">
        <f t="shared" si="9"/>
        <v>2.283960123</v>
      </c>
      <c r="CE40" s="4">
        <f t="shared" si="10"/>
        <v>8619.700541637194</v>
      </c>
      <c r="CF40" s="4">
        <f t="shared" si="10"/>
        <v>3223.2848004476996</v>
      </c>
      <c r="CG40" s="4">
        <f t="shared" si="11"/>
        <v>116.07028289306999</v>
      </c>
      <c r="CH40" s="4">
        <f t="shared" si="11"/>
        <v>1948.086715996669</v>
      </c>
    </row>
    <row r="41" spans="1:86">
      <c r="A41" s="2">
        <v>42440</v>
      </c>
      <c r="B41" s="32">
        <v>0.57223886574074079</v>
      </c>
      <c r="C41" s="4">
        <v>8.8420000000000005</v>
      </c>
      <c r="D41" s="4">
        <v>3.9748999999999999</v>
      </c>
      <c r="E41" s="4" t="s">
        <v>155</v>
      </c>
      <c r="F41" s="4">
        <v>39749.172932000001</v>
      </c>
      <c r="G41" s="4">
        <v>945.1</v>
      </c>
      <c r="H41" s="4">
        <v>32.799999999999997</v>
      </c>
      <c r="I41" s="4">
        <v>40861.199999999997</v>
      </c>
      <c r="K41" s="4">
        <v>5.96</v>
      </c>
      <c r="L41" s="4">
        <v>2052</v>
      </c>
      <c r="M41" s="4">
        <v>0.84379999999999999</v>
      </c>
      <c r="N41" s="4">
        <v>7.4604999999999997</v>
      </c>
      <c r="O41" s="4">
        <v>3.3538999999999999</v>
      </c>
      <c r="P41" s="4">
        <v>797.44939999999997</v>
      </c>
      <c r="Q41" s="4">
        <v>27.675799999999999</v>
      </c>
      <c r="R41" s="4">
        <v>825.1</v>
      </c>
      <c r="S41" s="4">
        <v>646.20529999999997</v>
      </c>
      <c r="T41" s="4">
        <v>22.4268</v>
      </c>
      <c r="U41" s="4">
        <v>668.6</v>
      </c>
      <c r="V41" s="4">
        <v>40861.198799999998</v>
      </c>
      <c r="Y41" s="4">
        <v>1731.4259999999999</v>
      </c>
      <c r="Z41" s="4">
        <v>0</v>
      </c>
      <c r="AA41" s="4">
        <v>5.0305</v>
      </c>
      <c r="AB41" s="4" t="s">
        <v>384</v>
      </c>
      <c r="AC41" s="4">
        <v>0</v>
      </c>
      <c r="AD41" s="4">
        <v>11.6</v>
      </c>
      <c r="AE41" s="4">
        <v>853</v>
      </c>
      <c r="AF41" s="4">
        <v>884</v>
      </c>
      <c r="AG41" s="4">
        <v>886</v>
      </c>
      <c r="AH41" s="4">
        <v>53</v>
      </c>
      <c r="AI41" s="4">
        <v>25.2</v>
      </c>
      <c r="AJ41" s="4">
        <v>0.57999999999999996</v>
      </c>
      <c r="AK41" s="4">
        <v>987</v>
      </c>
      <c r="AL41" s="4">
        <v>8</v>
      </c>
      <c r="AM41" s="4">
        <v>0</v>
      </c>
      <c r="AN41" s="4">
        <v>31</v>
      </c>
      <c r="AO41" s="4">
        <v>191</v>
      </c>
      <c r="AP41" s="4">
        <v>189</v>
      </c>
      <c r="AQ41" s="4">
        <v>2.9</v>
      </c>
      <c r="AR41" s="4">
        <v>195</v>
      </c>
      <c r="AS41" s="4" t="s">
        <v>155</v>
      </c>
      <c r="AT41" s="4">
        <v>2</v>
      </c>
      <c r="AU41" s="5">
        <v>0.78039351851851846</v>
      </c>
      <c r="AV41" s="4">
        <v>47.158662999999997</v>
      </c>
      <c r="AW41" s="4">
        <v>-88.484140999999994</v>
      </c>
      <c r="AX41" s="4">
        <v>311.39999999999998</v>
      </c>
      <c r="AY41" s="4">
        <v>22.5</v>
      </c>
      <c r="AZ41" s="4">
        <v>12</v>
      </c>
      <c r="BA41" s="4">
        <v>10</v>
      </c>
      <c r="BB41" s="4" t="s">
        <v>440</v>
      </c>
      <c r="BC41" s="4">
        <v>1.4241410000000001</v>
      </c>
      <c r="BD41" s="4">
        <v>1</v>
      </c>
      <c r="BE41" s="4">
        <v>2.3758590000000002</v>
      </c>
      <c r="BF41" s="4">
        <v>14.063000000000001</v>
      </c>
      <c r="BG41" s="4">
        <v>11.53</v>
      </c>
      <c r="BH41" s="4">
        <v>0.82</v>
      </c>
      <c r="BI41" s="4">
        <v>18.515000000000001</v>
      </c>
      <c r="BJ41" s="4">
        <v>1517.8630000000001</v>
      </c>
      <c r="BK41" s="4">
        <v>434.30599999999998</v>
      </c>
      <c r="BL41" s="4">
        <v>16.989999999999998</v>
      </c>
      <c r="BM41" s="4">
        <v>0.59</v>
      </c>
      <c r="BN41" s="4">
        <v>17.579999999999998</v>
      </c>
      <c r="BO41" s="4">
        <v>13.768000000000001</v>
      </c>
      <c r="BP41" s="4">
        <v>0.47799999999999998</v>
      </c>
      <c r="BQ41" s="4">
        <v>14.246</v>
      </c>
      <c r="BR41" s="4">
        <v>274.89819999999997</v>
      </c>
      <c r="BU41" s="4">
        <v>69.89</v>
      </c>
      <c r="BW41" s="4">
        <v>744.16899999999998</v>
      </c>
      <c r="BX41" s="4">
        <v>0.34148499999999998</v>
      </c>
      <c r="BY41" s="4">
        <v>-5</v>
      </c>
      <c r="BZ41" s="4">
        <v>1.0874330000000001</v>
      </c>
      <c r="CA41" s="4">
        <v>8.3450389999999999</v>
      </c>
      <c r="CB41" s="4">
        <v>21.966146999999999</v>
      </c>
      <c r="CC41" s="4">
        <f t="shared" si="9"/>
        <v>2.2047593038</v>
      </c>
      <c r="CE41" s="4">
        <f t="shared" si="10"/>
        <v>9461.9695709477783</v>
      </c>
      <c r="CF41" s="4">
        <f t="shared" si="10"/>
        <v>2707.3524794266978</v>
      </c>
      <c r="CG41" s="4">
        <f t="shared" si="11"/>
        <v>88.805918918718007</v>
      </c>
      <c r="CH41" s="4">
        <f t="shared" si="11"/>
        <v>1713.6450414222602</v>
      </c>
    </row>
    <row r="42" spans="1:86">
      <c r="A42" s="2">
        <v>42440</v>
      </c>
      <c r="B42" s="32">
        <v>0.57225043981481483</v>
      </c>
      <c r="C42" s="4">
        <v>9.0860000000000003</v>
      </c>
      <c r="D42" s="4">
        <v>3.8237000000000001</v>
      </c>
      <c r="E42" s="4" t="s">
        <v>155</v>
      </c>
      <c r="F42" s="4">
        <v>38237.059314999999</v>
      </c>
      <c r="G42" s="4">
        <v>557.79999999999995</v>
      </c>
      <c r="H42" s="4">
        <v>32.9</v>
      </c>
      <c r="I42" s="4">
        <v>37354.300000000003</v>
      </c>
      <c r="K42" s="4">
        <v>4.92</v>
      </c>
      <c r="L42" s="4">
        <v>2052</v>
      </c>
      <c r="M42" s="4">
        <v>0.8468</v>
      </c>
      <c r="N42" s="4">
        <v>7.6939000000000002</v>
      </c>
      <c r="O42" s="4">
        <v>3.238</v>
      </c>
      <c r="P42" s="4">
        <v>472.32830000000001</v>
      </c>
      <c r="Q42" s="4">
        <v>27.860800000000001</v>
      </c>
      <c r="R42" s="4">
        <v>500.2</v>
      </c>
      <c r="S42" s="4">
        <v>382.7466</v>
      </c>
      <c r="T42" s="4">
        <v>22.576699999999999</v>
      </c>
      <c r="U42" s="4">
        <v>405.3</v>
      </c>
      <c r="V42" s="4">
        <v>37354.287199999999</v>
      </c>
      <c r="Y42" s="4">
        <v>1737.7</v>
      </c>
      <c r="Z42" s="4">
        <v>0</v>
      </c>
      <c r="AA42" s="4">
        <v>4.1688999999999998</v>
      </c>
      <c r="AB42" s="4" t="s">
        <v>384</v>
      </c>
      <c r="AC42" s="4">
        <v>0</v>
      </c>
      <c r="AD42" s="4">
        <v>11.6</v>
      </c>
      <c r="AE42" s="4">
        <v>853</v>
      </c>
      <c r="AF42" s="4">
        <v>884</v>
      </c>
      <c r="AG42" s="4">
        <v>886</v>
      </c>
      <c r="AH42" s="4">
        <v>53</v>
      </c>
      <c r="AI42" s="4">
        <v>25.2</v>
      </c>
      <c r="AJ42" s="4">
        <v>0.57999999999999996</v>
      </c>
      <c r="AK42" s="4">
        <v>987</v>
      </c>
      <c r="AL42" s="4">
        <v>8</v>
      </c>
      <c r="AM42" s="4">
        <v>0</v>
      </c>
      <c r="AN42" s="4">
        <v>31</v>
      </c>
      <c r="AO42" s="4">
        <v>191</v>
      </c>
      <c r="AP42" s="4">
        <v>189</v>
      </c>
      <c r="AQ42" s="4">
        <v>2.8</v>
      </c>
      <c r="AR42" s="4">
        <v>195</v>
      </c>
      <c r="AS42" s="4" t="s">
        <v>155</v>
      </c>
      <c r="AT42" s="4">
        <v>2</v>
      </c>
      <c r="AU42" s="5">
        <v>0.78040509259259261</v>
      </c>
      <c r="AV42" s="4">
        <v>47.158732999999998</v>
      </c>
      <c r="AW42" s="4">
        <v>-88.484059999999999</v>
      </c>
      <c r="AX42" s="4">
        <v>311.39999999999998</v>
      </c>
      <c r="AY42" s="4">
        <v>21.7</v>
      </c>
      <c r="AZ42" s="4">
        <v>12</v>
      </c>
      <c r="BA42" s="4">
        <v>10</v>
      </c>
      <c r="BB42" s="4" t="s">
        <v>440</v>
      </c>
      <c r="BC42" s="4">
        <v>1.7611889999999999</v>
      </c>
      <c r="BD42" s="4">
        <v>1.6716279999999999</v>
      </c>
      <c r="BE42" s="4">
        <v>3.0089410000000001</v>
      </c>
      <c r="BF42" s="4">
        <v>14.063000000000001</v>
      </c>
      <c r="BG42" s="4">
        <v>11.78</v>
      </c>
      <c r="BH42" s="4">
        <v>0.84</v>
      </c>
      <c r="BI42" s="4">
        <v>18.087</v>
      </c>
      <c r="BJ42" s="4">
        <v>1590.309</v>
      </c>
      <c r="BK42" s="4">
        <v>425.98200000000003</v>
      </c>
      <c r="BL42" s="4">
        <v>10.224</v>
      </c>
      <c r="BM42" s="4">
        <v>0.60299999999999998</v>
      </c>
      <c r="BN42" s="4">
        <v>10.827</v>
      </c>
      <c r="BO42" s="4">
        <v>8.2850000000000001</v>
      </c>
      <c r="BP42" s="4">
        <v>0.48899999999999999</v>
      </c>
      <c r="BQ42" s="4">
        <v>8.7729999999999997</v>
      </c>
      <c r="BR42" s="4">
        <v>255.3108</v>
      </c>
      <c r="BU42" s="4">
        <v>71.260999999999996</v>
      </c>
      <c r="BW42" s="4">
        <v>626.54</v>
      </c>
      <c r="BX42" s="4">
        <v>0.39081500000000002</v>
      </c>
      <c r="BY42" s="4">
        <v>-5</v>
      </c>
      <c r="BZ42" s="4">
        <v>1.089299</v>
      </c>
      <c r="CA42" s="4">
        <v>9.5505410000000008</v>
      </c>
      <c r="CB42" s="4">
        <v>22.00384</v>
      </c>
      <c r="CC42" s="4">
        <f t="shared" si="9"/>
        <v>2.5232529322000001</v>
      </c>
      <c r="CE42" s="4">
        <f t="shared" si="10"/>
        <v>11345.668546455243</v>
      </c>
      <c r="CF42" s="4">
        <f t="shared" si="10"/>
        <v>3039.0638415277144</v>
      </c>
      <c r="CG42" s="4">
        <f t="shared" si="11"/>
        <v>62.588811456171001</v>
      </c>
      <c r="CH42" s="4">
        <f t="shared" si="11"/>
        <v>1821.4521285676719</v>
      </c>
    </row>
    <row r="43" spans="1:86">
      <c r="A43" s="2">
        <v>42440</v>
      </c>
      <c r="B43" s="32">
        <v>0.57226201388888887</v>
      </c>
      <c r="C43" s="4">
        <v>8.9350000000000005</v>
      </c>
      <c r="D43" s="4">
        <v>4.2718999999999996</v>
      </c>
      <c r="E43" s="4" t="s">
        <v>155</v>
      </c>
      <c r="F43" s="4">
        <v>42718.874895000001</v>
      </c>
      <c r="G43" s="4">
        <v>272.2</v>
      </c>
      <c r="H43" s="4">
        <v>32.799999999999997</v>
      </c>
      <c r="I43" s="4">
        <v>34059.699999999997</v>
      </c>
      <c r="K43" s="4">
        <v>4.38</v>
      </c>
      <c r="L43" s="4">
        <v>2052</v>
      </c>
      <c r="M43" s="4">
        <v>0.84699999999999998</v>
      </c>
      <c r="N43" s="4">
        <v>7.5679999999999996</v>
      </c>
      <c r="O43" s="4">
        <v>3.6185</v>
      </c>
      <c r="P43" s="4">
        <v>230.577</v>
      </c>
      <c r="Q43" s="4">
        <v>27.752199999999998</v>
      </c>
      <c r="R43" s="4">
        <v>258.3</v>
      </c>
      <c r="S43" s="4">
        <v>186.8458</v>
      </c>
      <c r="T43" s="4">
        <v>22.488700000000001</v>
      </c>
      <c r="U43" s="4">
        <v>209.3</v>
      </c>
      <c r="V43" s="4">
        <v>34059.743000000002</v>
      </c>
      <c r="Y43" s="4">
        <v>1738.125</v>
      </c>
      <c r="Z43" s="4">
        <v>0</v>
      </c>
      <c r="AA43" s="4">
        <v>3.7115999999999998</v>
      </c>
      <c r="AB43" s="4" t="s">
        <v>384</v>
      </c>
      <c r="AC43" s="4">
        <v>0</v>
      </c>
      <c r="AD43" s="4">
        <v>11.6</v>
      </c>
      <c r="AE43" s="4">
        <v>852</v>
      </c>
      <c r="AF43" s="4">
        <v>883</v>
      </c>
      <c r="AG43" s="4">
        <v>885</v>
      </c>
      <c r="AH43" s="4">
        <v>53</v>
      </c>
      <c r="AI43" s="4">
        <v>25.2</v>
      </c>
      <c r="AJ43" s="4">
        <v>0.57999999999999996</v>
      </c>
      <c r="AK43" s="4">
        <v>987</v>
      </c>
      <c r="AL43" s="4">
        <v>8</v>
      </c>
      <c r="AM43" s="4">
        <v>0</v>
      </c>
      <c r="AN43" s="4">
        <v>31</v>
      </c>
      <c r="AO43" s="4">
        <v>191</v>
      </c>
      <c r="AP43" s="4">
        <v>189</v>
      </c>
      <c r="AQ43" s="4">
        <v>2.8</v>
      </c>
      <c r="AR43" s="4">
        <v>195</v>
      </c>
      <c r="AS43" s="4" t="s">
        <v>155</v>
      </c>
      <c r="AT43" s="4">
        <v>2</v>
      </c>
      <c r="AU43" s="5">
        <v>0.78040509259259261</v>
      </c>
      <c r="AV43" s="4">
        <v>47.158793000000003</v>
      </c>
      <c r="AW43" s="4">
        <v>-88.483965999999995</v>
      </c>
      <c r="AX43" s="4">
        <v>311.39999999999998</v>
      </c>
      <c r="AY43" s="4">
        <v>21.7</v>
      </c>
      <c r="AZ43" s="4">
        <v>12</v>
      </c>
      <c r="BA43" s="4">
        <v>10</v>
      </c>
      <c r="BB43" s="4" t="s">
        <v>440</v>
      </c>
      <c r="BC43" s="4">
        <v>2.8101400000000001</v>
      </c>
      <c r="BD43" s="4">
        <v>4.3689309999999999</v>
      </c>
      <c r="BE43" s="4">
        <v>5.8560939999999997</v>
      </c>
      <c r="BF43" s="4">
        <v>14.063000000000001</v>
      </c>
      <c r="BG43" s="4">
        <v>11.8</v>
      </c>
      <c r="BH43" s="4">
        <v>0.84</v>
      </c>
      <c r="BI43" s="4">
        <v>18.058</v>
      </c>
      <c r="BJ43" s="4">
        <v>1572.3240000000001</v>
      </c>
      <c r="BK43" s="4">
        <v>478.48</v>
      </c>
      <c r="BL43" s="4">
        <v>5.0170000000000003</v>
      </c>
      <c r="BM43" s="4">
        <v>0.60399999999999998</v>
      </c>
      <c r="BN43" s="4">
        <v>5.62</v>
      </c>
      <c r="BO43" s="4">
        <v>4.0650000000000004</v>
      </c>
      <c r="BP43" s="4">
        <v>0.48899999999999999</v>
      </c>
      <c r="BQ43" s="4">
        <v>4.5540000000000003</v>
      </c>
      <c r="BR43" s="4">
        <v>233.99180000000001</v>
      </c>
      <c r="BU43" s="4">
        <v>71.646000000000001</v>
      </c>
      <c r="BW43" s="4">
        <v>560.69100000000003</v>
      </c>
      <c r="BX43" s="4">
        <v>0.41983500000000001</v>
      </c>
      <c r="BY43" s="4">
        <v>-5</v>
      </c>
      <c r="BZ43" s="4">
        <v>1.0905670000000001</v>
      </c>
      <c r="CA43" s="4">
        <v>10.259717999999999</v>
      </c>
      <c r="CB43" s="4">
        <v>22.029453</v>
      </c>
      <c r="CC43" s="4">
        <f t="shared" si="9"/>
        <v>2.7106174955999998</v>
      </c>
      <c r="CE43" s="4">
        <f t="shared" si="10"/>
        <v>12050.305830940104</v>
      </c>
      <c r="CF43" s="4">
        <f t="shared" si="10"/>
        <v>3667.0751918740802</v>
      </c>
      <c r="CG43" s="4">
        <f t="shared" si="11"/>
        <v>34.901898561684</v>
      </c>
      <c r="CH43" s="4">
        <f t="shared" si="11"/>
        <v>1793.315342087363</v>
      </c>
    </row>
    <row r="44" spans="1:86">
      <c r="A44" s="2">
        <v>42440</v>
      </c>
      <c r="B44" s="32">
        <v>0.5722735879629629</v>
      </c>
      <c r="C44" s="4">
        <v>8.6240000000000006</v>
      </c>
      <c r="D44" s="4">
        <v>4.8985000000000003</v>
      </c>
      <c r="E44" s="4" t="s">
        <v>155</v>
      </c>
      <c r="F44" s="4">
        <v>48985.244215999999</v>
      </c>
      <c r="G44" s="4">
        <v>138.1</v>
      </c>
      <c r="H44" s="4">
        <v>29.1</v>
      </c>
      <c r="I44" s="4">
        <v>32063</v>
      </c>
      <c r="K44" s="4">
        <v>4.1399999999999997</v>
      </c>
      <c r="L44" s="4">
        <v>2052</v>
      </c>
      <c r="M44" s="4">
        <v>0.84550000000000003</v>
      </c>
      <c r="N44" s="4">
        <v>7.2915000000000001</v>
      </c>
      <c r="O44" s="4">
        <v>4.1417000000000002</v>
      </c>
      <c r="P44" s="4">
        <v>116.7722</v>
      </c>
      <c r="Q44" s="4">
        <v>24.6038</v>
      </c>
      <c r="R44" s="4">
        <v>141.4</v>
      </c>
      <c r="S44" s="4">
        <v>94.625200000000007</v>
      </c>
      <c r="T44" s="4">
        <v>19.9375</v>
      </c>
      <c r="U44" s="4">
        <v>114.6</v>
      </c>
      <c r="V44" s="4">
        <v>32062.9784</v>
      </c>
      <c r="Y44" s="4">
        <v>1734.9490000000001</v>
      </c>
      <c r="Z44" s="4">
        <v>0</v>
      </c>
      <c r="AA44" s="4">
        <v>3.5009999999999999</v>
      </c>
      <c r="AB44" s="4" t="s">
        <v>384</v>
      </c>
      <c r="AC44" s="4">
        <v>0</v>
      </c>
      <c r="AD44" s="4">
        <v>11.6</v>
      </c>
      <c r="AE44" s="4">
        <v>853</v>
      </c>
      <c r="AF44" s="4">
        <v>884</v>
      </c>
      <c r="AG44" s="4">
        <v>885</v>
      </c>
      <c r="AH44" s="4">
        <v>53</v>
      </c>
      <c r="AI44" s="4">
        <v>25.2</v>
      </c>
      <c r="AJ44" s="4">
        <v>0.57999999999999996</v>
      </c>
      <c r="AK44" s="4">
        <v>987</v>
      </c>
      <c r="AL44" s="4">
        <v>8</v>
      </c>
      <c r="AM44" s="4">
        <v>0</v>
      </c>
      <c r="AN44" s="4">
        <v>31</v>
      </c>
      <c r="AO44" s="4">
        <v>191</v>
      </c>
      <c r="AP44" s="4">
        <v>189</v>
      </c>
      <c r="AQ44" s="4">
        <v>3</v>
      </c>
      <c r="AR44" s="4">
        <v>195</v>
      </c>
      <c r="AS44" s="4" t="s">
        <v>155</v>
      </c>
      <c r="AT44" s="4">
        <v>2</v>
      </c>
      <c r="AU44" s="5">
        <v>0.7804282407407408</v>
      </c>
      <c r="AV44" s="4">
        <v>47.158878999999999</v>
      </c>
      <c r="AW44" s="4">
        <v>-88.483925999999997</v>
      </c>
      <c r="AX44" s="4">
        <v>311.39999999999998</v>
      </c>
      <c r="AY44" s="4">
        <v>22.2</v>
      </c>
      <c r="AZ44" s="4">
        <v>12</v>
      </c>
      <c r="BA44" s="4">
        <v>9</v>
      </c>
      <c r="BB44" s="4" t="s">
        <v>441</v>
      </c>
      <c r="BC44" s="4">
        <v>3.0571429999999999</v>
      </c>
      <c r="BD44" s="4">
        <v>5.0675319999999999</v>
      </c>
      <c r="BE44" s="4">
        <v>6.4454549999999999</v>
      </c>
      <c r="BF44" s="4">
        <v>14.063000000000001</v>
      </c>
      <c r="BG44" s="4">
        <v>11.67</v>
      </c>
      <c r="BH44" s="4">
        <v>0.83</v>
      </c>
      <c r="BI44" s="4">
        <v>18.274000000000001</v>
      </c>
      <c r="BJ44" s="4">
        <v>1509.9939999999999</v>
      </c>
      <c r="BK44" s="4">
        <v>545.89499999999998</v>
      </c>
      <c r="BL44" s="4">
        <v>2.532</v>
      </c>
      <c r="BM44" s="4">
        <v>0.53400000000000003</v>
      </c>
      <c r="BN44" s="4">
        <v>3.0659999999999998</v>
      </c>
      <c r="BO44" s="4">
        <v>2.052</v>
      </c>
      <c r="BP44" s="4">
        <v>0.432</v>
      </c>
      <c r="BQ44" s="4">
        <v>2.484</v>
      </c>
      <c r="BR44" s="4">
        <v>219.56209999999999</v>
      </c>
      <c r="BU44" s="4">
        <v>71.284000000000006</v>
      </c>
      <c r="BW44" s="4">
        <v>527.16</v>
      </c>
      <c r="BX44" s="4">
        <v>0.40487600000000001</v>
      </c>
      <c r="BY44" s="4">
        <v>-5</v>
      </c>
      <c r="BZ44" s="4">
        <v>1.089567</v>
      </c>
      <c r="CA44" s="4">
        <v>9.8941579999999991</v>
      </c>
      <c r="CB44" s="4">
        <v>22.009253000000001</v>
      </c>
      <c r="CC44" s="4">
        <f t="shared" si="9"/>
        <v>2.6140365435999997</v>
      </c>
      <c r="CE44" s="4">
        <f t="shared" si="10"/>
        <v>11160.269053643842</v>
      </c>
      <c r="CF44" s="4">
        <f t="shared" si="10"/>
        <v>4034.6750219132696</v>
      </c>
      <c r="CG44" s="4">
        <f t="shared" si="11"/>
        <v>18.359085088583996</v>
      </c>
      <c r="CH44" s="4">
        <f t="shared" si="11"/>
        <v>1622.7694348342145</v>
      </c>
    </row>
    <row r="45" spans="1:86">
      <c r="A45" s="2">
        <v>42440</v>
      </c>
      <c r="B45" s="32">
        <v>0.57228516203703705</v>
      </c>
      <c r="C45" s="4">
        <v>8.4079999999999995</v>
      </c>
      <c r="D45" s="4">
        <v>5.2210999999999999</v>
      </c>
      <c r="E45" s="4" t="s">
        <v>155</v>
      </c>
      <c r="F45" s="4">
        <v>52210.77173</v>
      </c>
      <c r="G45" s="4">
        <v>123.5</v>
      </c>
      <c r="H45" s="4">
        <v>29</v>
      </c>
      <c r="I45" s="4">
        <v>31444.6</v>
      </c>
      <c r="K45" s="4">
        <v>4</v>
      </c>
      <c r="L45" s="4">
        <v>2052</v>
      </c>
      <c r="M45" s="4">
        <v>0.84470000000000001</v>
      </c>
      <c r="N45" s="4">
        <v>7.1025</v>
      </c>
      <c r="O45" s="4">
        <v>4.4100999999999999</v>
      </c>
      <c r="P45" s="4">
        <v>104.3176</v>
      </c>
      <c r="Q45" s="4">
        <v>24.4956</v>
      </c>
      <c r="R45" s="4">
        <v>128.80000000000001</v>
      </c>
      <c r="S45" s="4">
        <v>84.532700000000006</v>
      </c>
      <c r="T45" s="4">
        <v>19.849799999999998</v>
      </c>
      <c r="U45" s="4">
        <v>104.4</v>
      </c>
      <c r="V45" s="4">
        <v>31444.564699999999</v>
      </c>
      <c r="Y45" s="4">
        <v>1733.277</v>
      </c>
      <c r="Z45" s="4">
        <v>0</v>
      </c>
      <c r="AA45" s="4">
        <v>3.3786999999999998</v>
      </c>
      <c r="AB45" s="4" t="s">
        <v>384</v>
      </c>
      <c r="AC45" s="4">
        <v>0</v>
      </c>
      <c r="AD45" s="4">
        <v>11.6</v>
      </c>
      <c r="AE45" s="4">
        <v>852</v>
      </c>
      <c r="AF45" s="4">
        <v>885</v>
      </c>
      <c r="AG45" s="4">
        <v>886</v>
      </c>
      <c r="AH45" s="4">
        <v>53</v>
      </c>
      <c r="AI45" s="4">
        <v>25.2</v>
      </c>
      <c r="AJ45" s="4">
        <v>0.57999999999999996</v>
      </c>
      <c r="AK45" s="4">
        <v>987</v>
      </c>
      <c r="AL45" s="4">
        <v>8</v>
      </c>
      <c r="AM45" s="4">
        <v>0</v>
      </c>
      <c r="AN45" s="4">
        <v>31</v>
      </c>
      <c r="AO45" s="4">
        <v>191</v>
      </c>
      <c r="AP45" s="4">
        <v>189</v>
      </c>
      <c r="AQ45" s="4">
        <v>3</v>
      </c>
      <c r="AR45" s="4">
        <v>195</v>
      </c>
      <c r="AS45" s="4" t="s">
        <v>155</v>
      </c>
      <c r="AT45" s="4">
        <v>2</v>
      </c>
      <c r="AU45" s="5">
        <v>0.78043981481481473</v>
      </c>
      <c r="AV45" s="4">
        <v>47.159033000000001</v>
      </c>
      <c r="AW45" s="4">
        <v>-88.484024000000005</v>
      </c>
      <c r="AX45" s="4">
        <v>311.3</v>
      </c>
      <c r="AY45" s="4">
        <v>25.2</v>
      </c>
      <c r="AZ45" s="4">
        <v>12</v>
      </c>
      <c r="BA45" s="4">
        <v>9</v>
      </c>
      <c r="BB45" s="4" t="s">
        <v>441</v>
      </c>
      <c r="BC45" s="4">
        <v>1.326274</v>
      </c>
      <c r="BD45" s="4">
        <v>1.024575</v>
      </c>
      <c r="BE45" s="4">
        <v>1.724575</v>
      </c>
      <c r="BF45" s="4">
        <v>14.063000000000001</v>
      </c>
      <c r="BG45" s="4">
        <v>11.6</v>
      </c>
      <c r="BH45" s="4">
        <v>0.82</v>
      </c>
      <c r="BI45" s="4">
        <v>18.388000000000002</v>
      </c>
      <c r="BJ45" s="4">
        <v>1469.068</v>
      </c>
      <c r="BK45" s="4">
        <v>580.57899999999995</v>
      </c>
      <c r="BL45" s="4">
        <v>2.2599999999999998</v>
      </c>
      <c r="BM45" s="4">
        <v>0.53100000000000003</v>
      </c>
      <c r="BN45" s="4">
        <v>2.79</v>
      </c>
      <c r="BO45" s="4">
        <v>1.831</v>
      </c>
      <c r="BP45" s="4">
        <v>0.43</v>
      </c>
      <c r="BQ45" s="4">
        <v>2.2610000000000001</v>
      </c>
      <c r="BR45" s="4">
        <v>215.06800000000001</v>
      </c>
      <c r="BU45" s="4">
        <v>71.129000000000005</v>
      </c>
      <c r="BW45" s="4">
        <v>508.13900000000001</v>
      </c>
      <c r="BX45" s="4">
        <v>0.41584599999999999</v>
      </c>
      <c r="BY45" s="4">
        <v>-5</v>
      </c>
      <c r="BZ45" s="4">
        <v>1.0911649999999999</v>
      </c>
      <c r="CA45" s="4">
        <v>10.162236999999999</v>
      </c>
      <c r="CB45" s="4">
        <v>22.041533000000001</v>
      </c>
      <c r="CC45" s="4">
        <f t="shared" si="9"/>
        <v>2.6848630153999995</v>
      </c>
      <c r="CE45" s="4">
        <f t="shared" si="10"/>
        <v>11151.975837281652</v>
      </c>
      <c r="CF45" s="4">
        <f t="shared" si="10"/>
        <v>4407.2861022315801</v>
      </c>
      <c r="CG45" s="4">
        <f t="shared" si="11"/>
        <v>17.163682939179001</v>
      </c>
      <c r="CH45" s="4">
        <f t="shared" si="11"/>
        <v>1632.6222743756518</v>
      </c>
    </row>
    <row r="46" spans="1:86">
      <c r="A46" s="2">
        <v>42440</v>
      </c>
      <c r="B46" s="32">
        <v>0.57229673611111109</v>
      </c>
      <c r="C46" s="4">
        <v>8.7119999999999997</v>
      </c>
      <c r="D46" s="4">
        <v>4.9324000000000003</v>
      </c>
      <c r="E46" s="4" t="s">
        <v>155</v>
      </c>
      <c r="F46" s="4">
        <v>49324.125932000003</v>
      </c>
      <c r="G46" s="4">
        <v>105.7</v>
      </c>
      <c r="H46" s="4">
        <v>28.9</v>
      </c>
      <c r="I46" s="4">
        <v>30596.3</v>
      </c>
      <c r="K46" s="4">
        <v>3.9</v>
      </c>
      <c r="L46" s="4">
        <v>2052</v>
      </c>
      <c r="M46" s="4">
        <v>0.84599999999999997</v>
      </c>
      <c r="N46" s="4">
        <v>7.3699000000000003</v>
      </c>
      <c r="O46" s="4">
        <v>4.1727999999999996</v>
      </c>
      <c r="P46" s="4">
        <v>89.427300000000002</v>
      </c>
      <c r="Q46" s="4">
        <v>24.449400000000001</v>
      </c>
      <c r="R46" s="4">
        <v>113.9</v>
      </c>
      <c r="S46" s="4">
        <v>72.466499999999996</v>
      </c>
      <c r="T46" s="4">
        <v>19.8123</v>
      </c>
      <c r="U46" s="4">
        <v>92.3</v>
      </c>
      <c r="V46" s="4">
        <v>30596.3115</v>
      </c>
      <c r="Y46" s="4">
        <v>1735.9929999999999</v>
      </c>
      <c r="Z46" s="4">
        <v>0</v>
      </c>
      <c r="AA46" s="4">
        <v>3.2993999999999999</v>
      </c>
      <c r="AB46" s="4" t="s">
        <v>384</v>
      </c>
      <c r="AC46" s="4">
        <v>0</v>
      </c>
      <c r="AD46" s="4">
        <v>11.7</v>
      </c>
      <c r="AE46" s="4">
        <v>851</v>
      </c>
      <c r="AF46" s="4">
        <v>883</v>
      </c>
      <c r="AG46" s="4">
        <v>885</v>
      </c>
      <c r="AH46" s="4">
        <v>53</v>
      </c>
      <c r="AI46" s="4">
        <v>25.2</v>
      </c>
      <c r="AJ46" s="4">
        <v>0.57999999999999996</v>
      </c>
      <c r="AK46" s="4">
        <v>987</v>
      </c>
      <c r="AL46" s="4">
        <v>8</v>
      </c>
      <c r="AM46" s="4">
        <v>0</v>
      </c>
      <c r="AN46" s="4">
        <v>31</v>
      </c>
      <c r="AO46" s="4">
        <v>191</v>
      </c>
      <c r="AP46" s="4">
        <v>189</v>
      </c>
      <c r="AQ46" s="4">
        <v>3.1</v>
      </c>
      <c r="AR46" s="4">
        <v>195</v>
      </c>
      <c r="AS46" s="4" t="s">
        <v>155</v>
      </c>
      <c r="AT46" s="4">
        <v>2</v>
      </c>
      <c r="AU46" s="5">
        <v>0.78045138888888888</v>
      </c>
      <c r="AV46" s="4">
        <v>47.159156000000003</v>
      </c>
      <c r="AW46" s="4">
        <v>-88.484031000000002</v>
      </c>
      <c r="AX46" s="4">
        <v>311.2</v>
      </c>
      <c r="AY46" s="4">
        <v>29.7</v>
      </c>
      <c r="AZ46" s="4">
        <v>12</v>
      </c>
      <c r="BA46" s="4">
        <v>10</v>
      </c>
      <c r="BB46" s="4" t="s">
        <v>434</v>
      </c>
      <c r="BC46" s="4">
        <v>1.1000000000000001</v>
      </c>
      <c r="BD46" s="4">
        <v>1.1000000000000001</v>
      </c>
      <c r="BE46" s="4">
        <v>1.8</v>
      </c>
      <c r="BF46" s="4">
        <v>14.063000000000001</v>
      </c>
      <c r="BG46" s="4">
        <v>11.7</v>
      </c>
      <c r="BH46" s="4">
        <v>0.83</v>
      </c>
      <c r="BI46" s="4">
        <v>18.202999999999999</v>
      </c>
      <c r="BJ46" s="4">
        <v>1530.12</v>
      </c>
      <c r="BK46" s="4">
        <v>551.40200000000004</v>
      </c>
      <c r="BL46" s="4">
        <v>1.944</v>
      </c>
      <c r="BM46" s="4">
        <v>0.53200000000000003</v>
      </c>
      <c r="BN46" s="4">
        <v>2.476</v>
      </c>
      <c r="BO46" s="4">
        <v>1.5760000000000001</v>
      </c>
      <c r="BP46" s="4">
        <v>0.43099999999999999</v>
      </c>
      <c r="BQ46" s="4">
        <v>2.0059999999999998</v>
      </c>
      <c r="BR46" s="4">
        <v>210.05199999999999</v>
      </c>
      <c r="BU46" s="4">
        <v>71.507999999999996</v>
      </c>
      <c r="BW46" s="4">
        <v>498.07499999999999</v>
      </c>
      <c r="BX46" s="4">
        <v>0.44667400000000002</v>
      </c>
      <c r="BY46" s="4">
        <v>-5</v>
      </c>
      <c r="BZ46" s="4">
        <v>1.093135</v>
      </c>
      <c r="CA46" s="4">
        <v>10.915604</v>
      </c>
      <c r="CB46" s="4">
        <v>22.081323999999999</v>
      </c>
      <c r="CC46" s="4">
        <f t="shared" si="9"/>
        <v>2.8839025767999997</v>
      </c>
      <c r="CE46" s="4">
        <f t="shared" si="10"/>
        <v>12476.53144238256</v>
      </c>
      <c r="CF46" s="4">
        <f t="shared" si="10"/>
        <v>4496.1077499755766</v>
      </c>
      <c r="CG46" s="4">
        <f t="shared" si="11"/>
        <v>16.356836113127997</v>
      </c>
      <c r="CH46" s="4">
        <f t="shared" si="11"/>
        <v>1712.7548052017758</v>
      </c>
    </row>
    <row r="47" spans="1:86">
      <c r="A47" s="2">
        <v>42440</v>
      </c>
      <c r="B47" s="32">
        <v>0.57230831018518524</v>
      </c>
      <c r="C47" s="4">
        <v>9.0920000000000005</v>
      </c>
      <c r="D47" s="4">
        <v>3.9352999999999998</v>
      </c>
      <c r="E47" s="4" t="s">
        <v>155</v>
      </c>
      <c r="F47" s="4">
        <v>39353.233830999998</v>
      </c>
      <c r="G47" s="4">
        <v>109.2</v>
      </c>
      <c r="H47" s="4">
        <v>28.9</v>
      </c>
      <c r="I47" s="4">
        <v>29259.3</v>
      </c>
      <c r="K47" s="4">
        <v>3.9</v>
      </c>
      <c r="L47" s="4">
        <v>2052</v>
      </c>
      <c r="M47" s="4">
        <v>0.85399999999999998</v>
      </c>
      <c r="N47" s="4">
        <v>7.7643000000000004</v>
      </c>
      <c r="O47" s="4">
        <v>3.3607</v>
      </c>
      <c r="P47" s="4">
        <v>93.244900000000001</v>
      </c>
      <c r="Q47" s="4">
        <v>24.680099999999999</v>
      </c>
      <c r="R47" s="4">
        <v>117.9</v>
      </c>
      <c r="S47" s="4">
        <v>75.560100000000006</v>
      </c>
      <c r="T47" s="4">
        <v>19.999300000000002</v>
      </c>
      <c r="U47" s="4">
        <v>95.6</v>
      </c>
      <c r="V47" s="4">
        <v>29259.3076</v>
      </c>
      <c r="Y47" s="4">
        <v>1752.3710000000001</v>
      </c>
      <c r="Z47" s="4">
        <v>0</v>
      </c>
      <c r="AA47" s="4">
        <v>3.3304999999999998</v>
      </c>
      <c r="AB47" s="4" t="s">
        <v>384</v>
      </c>
      <c r="AC47" s="4">
        <v>0</v>
      </c>
      <c r="AD47" s="4">
        <v>11.7</v>
      </c>
      <c r="AE47" s="4">
        <v>849</v>
      </c>
      <c r="AF47" s="4">
        <v>882</v>
      </c>
      <c r="AG47" s="4">
        <v>883</v>
      </c>
      <c r="AH47" s="4">
        <v>53</v>
      </c>
      <c r="AI47" s="4">
        <v>25.2</v>
      </c>
      <c r="AJ47" s="4">
        <v>0.57999999999999996</v>
      </c>
      <c r="AK47" s="4">
        <v>987</v>
      </c>
      <c r="AL47" s="4">
        <v>8</v>
      </c>
      <c r="AM47" s="4">
        <v>0</v>
      </c>
      <c r="AN47" s="4">
        <v>31</v>
      </c>
      <c r="AO47" s="4">
        <v>191</v>
      </c>
      <c r="AP47" s="4">
        <v>189</v>
      </c>
      <c r="AQ47" s="4">
        <v>3.1</v>
      </c>
      <c r="AR47" s="4">
        <v>195</v>
      </c>
      <c r="AS47" s="4" t="s">
        <v>155</v>
      </c>
      <c r="AT47" s="4">
        <v>2</v>
      </c>
      <c r="AU47" s="5">
        <v>0.78046296296296302</v>
      </c>
      <c r="AV47" s="4">
        <v>47.159277000000003</v>
      </c>
      <c r="AW47" s="4">
        <v>-88.484035000000006</v>
      </c>
      <c r="AX47" s="4">
        <v>311.2</v>
      </c>
      <c r="AY47" s="4">
        <v>29.8</v>
      </c>
      <c r="AZ47" s="4">
        <v>12</v>
      </c>
      <c r="BA47" s="4">
        <v>10</v>
      </c>
      <c r="BB47" s="4" t="s">
        <v>434</v>
      </c>
      <c r="BC47" s="4">
        <v>1.124376</v>
      </c>
      <c r="BD47" s="4">
        <v>1.1487510000000001</v>
      </c>
      <c r="BE47" s="4">
        <v>1.824376</v>
      </c>
      <c r="BF47" s="4">
        <v>14.063000000000001</v>
      </c>
      <c r="BG47" s="4">
        <v>12.38</v>
      </c>
      <c r="BH47" s="4">
        <v>0.88</v>
      </c>
      <c r="BI47" s="4">
        <v>17.097999999999999</v>
      </c>
      <c r="BJ47" s="4">
        <v>1675.461</v>
      </c>
      <c r="BK47" s="4">
        <v>461.56900000000002</v>
      </c>
      <c r="BL47" s="4">
        <v>2.1070000000000002</v>
      </c>
      <c r="BM47" s="4">
        <v>0.55800000000000005</v>
      </c>
      <c r="BN47" s="4">
        <v>2.665</v>
      </c>
      <c r="BO47" s="4">
        <v>1.7070000000000001</v>
      </c>
      <c r="BP47" s="4">
        <v>0.45200000000000001</v>
      </c>
      <c r="BQ47" s="4">
        <v>2.1589999999999998</v>
      </c>
      <c r="BR47" s="4">
        <v>208.7807</v>
      </c>
      <c r="BU47" s="4">
        <v>75.025000000000006</v>
      </c>
      <c r="BW47" s="4">
        <v>522.56700000000001</v>
      </c>
      <c r="BX47" s="4">
        <v>0.45224300000000001</v>
      </c>
      <c r="BY47" s="4">
        <v>-5</v>
      </c>
      <c r="BZ47" s="4">
        <v>1.0924320000000001</v>
      </c>
      <c r="CA47" s="4">
        <v>11.051695</v>
      </c>
      <c r="CB47" s="4">
        <v>22.067135</v>
      </c>
      <c r="CC47" s="4">
        <f t="shared" si="9"/>
        <v>2.9198578190000002</v>
      </c>
      <c r="CE47" s="4">
        <f t="shared" si="10"/>
        <v>13831.962915427066</v>
      </c>
      <c r="CF47" s="4">
        <f t="shared" si="10"/>
        <v>3810.5364976628848</v>
      </c>
      <c r="CG47" s="4">
        <f t="shared" si="11"/>
        <v>17.823875300234999</v>
      </c>
      <c r="CH47" s="4">
        <f t="shared" si="11"/>
        <v>1723.6133218600155</v>
      </c>
    </row>
    <row r="48" spans="1:86">
      <c r="A48" s="2">
        <v>42440</v>
      </c>
      <c r="B48" s="32">
        <v>0.57231988425925928</v>
      </c>
      <c r="C48" s="4">
        <v>9.1219999999999999</v>
      </c>
      <c r="D48" s="4">
        <v>3.9154</v>
      </c>
      <c r="E48" s="4" t="s">
        <v>155</v>
      </c>
      <c r="F48" s="4">
        <v>39154.228856000002</v>
      </c>
      <c r="G48" s="4">
        <v>160.4</v>
      </c>
      <c r="H48" s="4">
        <v>29</v>
      </c>
      <c r="I48" s="4">
        <v>28693.5</v>
      </c>
      <c r="K48" s="4">
        <v>3.9</v>
      </c>
      <c r="L48" s="4">
        <v>2052</v>
      </c>
      <c r="M48" s="4">
        <v>0.85450000000000004</v>
      </c>
      <c r="N48" s="4">
        <v>7.7952000000000004</v>
      </c>
      <c r="O48" s="4">
        <v>3.3458999999999999</v>
      </c>
      <c r="P48" s="4">
        <v>137.07089999999999</v>
      </c>
      <c r="Q48" s="4">
        <v>24.812799999999999</v>
      </c>
      <c r="R48" s="4">
        <v>161.9</v>
      </c>
      <c r="S48" s="4">
        <v>111.074</v>
      </c>
      <c r="T48" s="4">
        <v>20.1068</v>
      </c>
      <c r="U48" s="4">
        <v>131.19999999999999</v>
      </c>
      <c r="V48" s="4">
        <v>28693.527900000001</v>
      </c>
      <c r="Y48" s="4">
        <v>1753.5150000000001</v>
      </c>
      <c r="Z48" s="4">
        <v>0</v>
      </c>
      <c r="AA48" s="4">
        <v>3.3327</v>
      </c>
      <c r="AB48" s="4" t="s">
        <v>384</v>
      </c>
      <c r="AC48" s="4">
        <v>0</v>
      </c>
      <c r="AD48" s="4">
        <v>11.7</v>
      </c>
      <c r="AE48" s="4">
        <v>848</v>
      </c>
      <c r="AF48" s="4">
        <v>880</v>
      </c>
      <c r="AG48" s="4">
        <v>882</v>
      </c>
      <c r="AH48" s="4">
        <v>53</v>
      </c>
      <c r="AI48" s="4">
        <v>25.2</v>
      </c>
      <c r="AJ48" s="4">
        <v>0.57999999999999996</v>
      </c>
      <c r="AK48" s="4">
        <v>987</v>
      </c>
      <c r="AL48" s="4">
        <v>8</v>
      </c>
      <c r="AM48" s="4">
        <v>0</v>
      </c>
      <c r="AN48" s="4">
        <v>31</v>
      </c>
      <c r="AO48" s="4">
        <v>191</v>
      </c>
      <c r="AP48" s="4">
        <v>189</v>
      </c>
      <c r="AQ48" s="4">
        <v>3.2</v>
      </c>
      <c r="AR48" s="4">
        <v>195</v>
      </c>
      <c r="AS48" s="4" t="s">
        <v>155</v>
      </c>
      <c r="AT48" s="4">
        <v>2</v>
      </c>
      <c r="AU48" s="5">
        <v>0.78047453703703706</v>
      </c>
      <c r="AV48" s="4">
        <v>47.159405</v>
      </c>
      <c r="AW48" s="4">
        <v>-88.484043</v>
      </c>
      <c r="AX48" s="4">
        <v>311.39999999999998</v>
      </c>
      <c r="AY48" s="4">
        <v>30.3</v>
      </c>
      <c r="AZ48" s="4">
        <v>12</v>
      </c>
      <c r="BA48" s="4">
        <v>11</v>
      </c>
      <c r="BB48" s="4" t="s">
        <v>420</v>
      </c>
      <c r="BC48" s="4">
        <v>1.2</v>
      </c>
      <c r="BD48" s="4">
        <v>1.3</v>
      </c>
      <c r="BE48" s="4">
        <v>1.9</v>
      </c>
      <c r="BF48" s="4">
        <v>14.063000000000001</v>
      </c>
      <c r="BG48" s="4">
        <v>12.43</v>
      </c>
      <c r="BH48" s="4">
        <v>0.88</v>
      </c>
      <c r="BI48" s="4">
        <v>17.021999999999998</v>
      </c>
      <c r="BJ48" s="4">
        <v>1686.998</v>
      </c>
      <c r="BK48" s="4">
        <v>460.86799999999999</v>
      </c>
      <c r="BL48" s="4">
        <v>3.1059999999999999</v>
      </c>
      <c r="BM48" s="4">
        <v>0.56200000000000006</v>
      </c>
      <c r="BN48" s="4">
        <v>3.669</v>
      </c>
      <c r="BO48" s="4">
        <v>2.5169999999999999</v>
      </c>
      <c r="BP48" s="4">
        <v>0.45600000000000002</v>
      </c>
      <c r="BQ48" s="4">
        <v>2.9729999999999999</v>
      </c>
      <c r="BR48" s="4">
        <v>205.33799999999999</v>
      </c>
      <c r="BU48" s="4">
        <v>75.292000000000002</v>
      </c>
      <c r="BW48" s="4">
        <v>524.42600000000004</v>
      </c>
      <c r="BX48" s="4">
        <v>0.48735099999999998</v>
      </c>
      <c r="BY48" s="4">
        <v>-5</v>
      </c>
      <c r="BZ48" s="4">
        <v>1.0925670000000001</v>
      </c>
      <c r="CA48" s="4">
        <v>11.90964</v>
      </c>
      <c r="CB48" s="4">
        <v>22.069852999999998</v>
      </c>
      <c r="CC48" s="4">
        <f t="shared" si="9"/>
        <v>3.1465268879999999</v>
      </c>
      <c r="CE48" s="4">
        <f t="shared" si="10"/>
        <v>15008.379528957839</v>
      </c>
      <c r="CF48" s="4">
        <f t="shared" si="10"/>
        <v>4100.1126597374396</v>
      </c>
      <c r="CG48" s="4">
        <f t="shared" si="11"/>
        <v>26.449297710839996</v>
      </c>
      <c r="CH48" s="4">
        <f t="shared" si="11"/>
        <v>1826.7897387650401</v>
      </c>
    </row>
    <row r="49" spans="1:86">
      <c r="A49" s="2">
        <v>42440</v>
      </c>
      <c r="B49" s="32">
        <v>0.57233145833333332</v>
      </c>
      <c r="C49" s="4">
        <v>9.0660000000000007</v>
      </c>
      <c r="D49" s="4">
        <v>4.1715</v>
      </c>
      <c r="E49" s="4" t="s">
        <v>155</v>
      </c>
      <c r="F49" s="4">
        <v>41715.116883000002</v>
      </c>
      <c r="G49" s="4">
        <v>171.5</v>
      </c>
      <c r="H49" s="4">
        <v>27.7</v>
      </c>
      <c r="I49" s="4">
        <v>28718.2</v>
      </c>
      <c r="K49" s="4">
        <v>4</v>
      </c>
      <c r="L49" s="4">
        <v>2052</v>
      </c>
      <c r="M49" s="4">
        <v>0.85250000000000004</v>
      </c>
      <c r="N49" s="4">
        <v>7.7289000000000003</v>
      </c>
      <c r="O49" s="4">
        <v>3.5564</v>
      </c>
      <c r="P49" s="4">
        <v>146.24260000000001</v>
      </c>
      <c r="Q49" s="4">
        <v>23.6145</v>
      </c>
      <c r="R49" s="4">
        <v>169.9</v>
      </c>
      <c r="S49" s="4">
        <v>118.5063</v>
      </c>
      <c r="T49" s="4">
        <v>19.1358</v>
      </c>
      <c r="U49" s="4">
        <v>137.6</v>
      </c>
      <c r="V49" s="4">
        <v>28718.2</v>
      </c>
      <c r="Y49" s="4">
        <v>1749.4259999999999</v>
      </c>
      <c r="Z49" s="4">
        <v>0</v>
      </c>
      <c r="AA49" s="4">
        <v>3.4102000000000001</v>
      </c>
      <c r="AB49" s="4" t="s">
        <v>384</v>
      </c>
      <c r="AC49" s="4">
        <v>0</v>
      </c>
      <c r="AD49" s="4">
        <v>11.7</v>
      </c>
      <c r="AE49" s="4">
        <v>847</v>
      </c>
      <c r="AF49" s="4">
        <v>879</v>
      </c>
      <c r="AG49" s="4">
        <v>882</v>
      </c>
      <c r="AH49" s="4">
        <v>53</v>
      </c>
      <c r="AI49" s="4">
        <v>25.2</v>
      </c>
      <c r="AJ49" s="4">
        <v>0.57999999999999996</v>
      </c>
      <c r="AK49" s="4">
        <v>987</v>
      </c>
      <c r="AL49" s="4">
        <v>8</v>
      </c>
      <c r="AM49" s="4">
        <v>0</v>
      </c>
      <c r="AN49" s="4">
        <v>31</v>
      </c>
      <c r="AO49" s="4">
        <v>191</v>
      </c>
      <c r="AP49" s="4">
        <v>189</v>
      </c>
      <c r="AQ49" s="4">
        <v>3.3</v>
      </c>
      <c r="AR49" s="4">
        <v>195</v>
      </c>
      <c r="AS49" s="4" t="s">
        <v>155</v>
      </c>
      <c r="AT49" s="4">
        <v>2</v>
      </c>
      <c r="AU49" s="5">
        <v>0.7804861111111111</v>
      </c>
      <c r="AV49" s="4">
        <v>47.159497999999999</v>
      </c>
      <c r="AW49" s="4">
        <v>-88.484047000000004</v>
      </c>
      <c r="AX49" s="4">
        <v>311.5</v>
      </c>
      <c r="AY49" s="4">
        <v>30.6</v>
      </c>
      <c r="AZ49" s="4">
        <v>12</v>
      </c>
      <c r="BA49" s="4">
        <v>10</v>
      </c>
      <c r="BB49" s="4" t="s">
        <v>431</v>
      </c>
      <c r="BC49" s="4">
        <v>1.2</v>
      </c>
      <c r="BD49" s="4">
        <v>1.3</v>
      </c>
      <c r="BE49" s="4">
        <v>1.9</v>
      </c>
      <c r="BF49" s="4">
        <v>14.063000000000001</v>
      </c>
      <c r="BG49" s="4">
        <v>12.25</v>
      </c>
      <c r="BH49" s="4">
        <v>0.87</v>
      </c>
      <c r="BI49" s="4">
        <v>17.295999999999999</v>
      </c>
      <c r="BJ49" s="4">
        <v>1655.27</v>
      </c>
      <c r="BK49" s="4">
        <v>484.77300000000002</v>
      </c>
      <c r="BL49" s="4">
        <v>3.28</v>
      </c>
      <c r="BM49" s="4">
        <v>0.53</v>
      </c>
      <c r="BN49" s="4">
        <v>3.81</v>
      </c>
      <c r="BO49" s="4">
        <v>2.6579999999999999</v>
      </c>
      <c r="BP49" s="4">
        <v>0.42899999999999999</v>
      </c>
      <c r="BQ49" s="4">
        <v>3.0870000000000002</v>
      </c>
      <c r="BR49" s="4">
        <v>203.3777</v>
      </c>
      <c r="BU49" s="4">
        <v>74.334999999999994</v>
      </c>
      <c r="BW49" s="4">
        <v>531.03899999999999</v>
      </c>
      <c r="BX49" s="4">
        <v>0.52179399999999998</v>
      </c>
      <c r="BY49" s="4">
        <v>-5</v>
      </c>
      <c r="BZ49" s="4">
        <v>1.0907009999999999</v>
      </c>
      <c r="CA49" s="4">
        <v>12.751341</v>
      </c>
      <c r="CB49" s="4">
        <v>22.032160000000001</v>
      </c>
      <c r="CC49" s="4">
        <f t="shared" si="9"/>
        <v>3.3689042921999999</v>
      </c>
      <c r="CE49" s="4">
        <f t="shared" si="10"/>
        <v>15766.863426151289</v>
      </c>
      <c r="CF49" s="4">
        <f t="shared" si="10"/>
        <v>4617.5848554529712</v>
      </c>
      <c r="CG49" s="4">
        <f t="shared" si="11"/>
        <v>29.404452081249001</v>
      </c>
      <c r="CH49" s="4">
        <f t="shared" si="11"/>
        <v>1937.223788158288</v>
      </c>
    </row>
    <row r="50" spans="1:86">
      <c r="A50" s="2">
        <v>42440</v>
      </c>
      <c r="B50" s="32">
        <v>0.57234303240740736</v>
      </c>
      <c r="C50" s="4">
        <v>9.11</v>
      </c>
      <c r="D50" s="4">
        <v>4.0452000000000004</v>
      </c>
      <c r="E50" s="4" t="s">
        <v>155</v>
      </c>
      <c r="F50" s="4">
        <v>40452.244224000002</v>
      </c>
      <c r="G50" s="4">
        <v>171.6</v>
      </c>
      <c r="H50" s="4">
        <v>23</v>
      </c>
      <c r="I50" s="4">
        <v>28644.2</v>
      </c>
      <c r="K50" s="4">
        <v>4</v>
      </c>
      <c r="L50" s="4">
        <v>2052</v>
      </c>
      <c r="M50" s="4">
        <v>0.85350000000000004</v>
      </c>
      <c r="N50" s="4">
        <v>7.7754000000000003</v>
      </c>
      <c r="O50" s="4">
        <v>3.4525999999999999</v>
      </c>
      <c r="P50" s="4">
        <v>146.43029999999999</v>
      </c>
      <c r="Q50" s="4">
        <v>19.6614</v>
      </c>
      <c r="R50" s="4">
        <v>166.1</v>
      </c>
      <c r="S50" s="4">
        <v>118.6584</v>
      </c>
      <c r="T50" s="4">
        <v>15.932399999999999</v>
      </c>
      <c r="U50" s="4">
        <v>134.6</v>
      </c>
      <c r="V50" s="4">
        <v>28644.242900000001</v>
      </c>
      <c r="Y50" s="4">
        <v>1751.3889999999999</v>
      </c>
      <c r="Z50" s="4">
        <v>0</v>
      </c>
      <c r="AA50" s="4">
        <v>3.4140000000000001</v>
      </c>
      <c r="AB50" s="4" t="s">
        <v>384</v>
      </c>
      <c r="AC50" s="4">
        <v>0</v>
      </c>
      <c r="AD50" s="4">
        <v>11.6</v>
      </c>
      <c r="AE50" s="4">
        <v>848</v>
      </c>
      <c r="AF50" s="4">
        <v>878</v>
      </c>
      <c r="AG50" s="4">
        <v>882</v>
      </c>
      <c r="AH50" s="4">
        <v>53</v>
      </c>
      <c r="AI50" s="4">
        <v>25.2</v>
      </c>
      <c r="AJ50" s="4">
        <v>0.57999999999999996</v>
      </c>
      <c r="AK50" s="4">
        <v>987</v>
      </c>
      <c r="AL50" s="4">
        <v>8</v>
      </c>
      <c r="AM50" s="4">
        <v>0</v>
      </c>
      <c r="AN50" s="4">
        <v>31</v>
      </c>
      <c r="AO50" s="4">
        <v>191.4</v>
      </c>
      <c r="AP50" s="4">
        <v>189</v>
      </c>
      <c r="AQ50" s="4">
        <v>3.4</v>
      </c>
      <c r="AR50" s="4">
        <v>195</v>
      </c>
      <c r="AS50" s="4" t="s">
        <v>155</v>
      </c>
      <c r="AT50" s="4">
        <v>2</v>
      </c>
      <c r="AU50" s="5">
        <v>0.7804861111111111</v>
      </c>
      <c r="AV50" s="4">
        <v>47.159562999999999</v>
      </c>
      <c r="AW50" s="4">
        <v>-88.484049999999996</v>
      </c>
      <c r="AX50" s="4">
        <v>311.60000000000002</v>
      </c>
      <c r="AY50" s="4">
        <v>31.5</v>
      </c>
      <c r="AZ50" s="4">
        <v>12</v>
      </c>
      <c r="BA50" s="4">
        <v>10</v>
      </c>
      <c r="BB50" s="4" t="s">
        <v>431</v>
      </c>
      <c r="BC50" s="4">
        <v>1.2722279999999999</v>
      </c>
      <c r="BD50" s="4">
        <v>1.2277720000000001</v>
      </c>
      <c r="BE50" s="4">
        <v>1.9722280000000001</v>
      </c>
      <c r="BF50" s="4">
        <v>14.063000000000001</v>
      </c>
      <c r="BG50" s="4">
        <v>12.33</v>
      </c>
      <c r="BH50" s="4">
        <v>0.88</v>
      </c>
      <c r="BI50" s="4">
        <v>17.164000000000001</v>
      </c>
      <c r="BJ50" s="4">
        <v>1672.896</v>
      </c>
      <c r="BK50" s="4">
        <v>472.79199999999997</v>
      </c>
      <c r="BL50" s="4">
        <v>3.2989999999999999</v>
      </c>
      <c r="BM50" s="4">
        <v>0.443</v>
      </c>
      <c r="BN50" s="4">
        <v>3.742</v>
      </c>
      <c r="BO50" s="4">
        <v>2.6739999999999999</v>
      </c>
      <c r="BP50" s="4">
        <v>0.35899999999999999</v>
      </c>
      <c r="BQ50" s="4">
        <v>3.032</v>
      </c>
      <c r="BR50" s="4">
        <v>203.78829999999999</v>
      </c>
      <c r="BU50" s="4">
        <v>74.760999999999996</v>
      </c>
      <c r="BW50" s="4">
        <v>534.08299999999997</v>
      </c>
      <c r="BX50" s="4">
        <v>0.52204099999999998</v>
      </c>
      <c r="BY50" s="4">
        <v>-5</v>
      </c>
      <c r="BZ50" s="4">
        <v>1.090732</v>
      </c>
      <c r="CA50" s="4">
        <v>12.757377</v>
      </c>
      <c r="CB50" s="4">
        <v>22.032786000000002</v>
      </c>
      <c r="CC50" s="4">
        <f t="shared" si="9"/>
        <v>3.3704990034</v>
      </c>
      <c r="CE50" s="4">
        <f t="shared" si="10"/>
        <v>15942.298420482624</v>
      </c>
      <c r="CF50" s="4">
        <f t="shared" si="10"/>
        <v>4505.5945825782483</v>
      </c>
      <c r="CG50" s="4">
        <f t="shared" si="11"/>
        <v>28.894234196808</v>
      </c>
      <c r="CH50" s="4">
        <f t="shared" si="11"/>
        <v>1942.0537159529576</v>
      </c>
    </row>
    <row r="51" spans="1:86">
      <c r="A51" s="2">
        <v>42440</v>
      </c>
      <c r="B51" s="32">
        <v>0.57235460648148151</v>
      </c>
      <c r="C51" s="4">
        <v>9.08</v>
      </c>
      <c r="D51" s="4">
        <v>4.2697000000000003</v>
      </c>
      <c r="E51" s="4" t="s">
        <v>155</v>
      </c>
      <c r="F51" s="4">
        <v>42697.339982999998</v>
      </c>
      <c r="G51" s="4">
        <v>171.5</v>
      </c>
      <c r="H51" s="4">
        <v>28.4</v>
      </c>
      <c r="I51" s="4">
        <v>28055.5</v>
      </c>
      <c r="K51" s="4">
        <v>4</v>
      </c>
      <c r="L51" s="4">
        <v>2052</v>
      </c>
      <c r="M51" s="4">
        <v>0.85209999999999997</v>
      </c>
      <c r="N51" s="4">
        <v>7.7378</v>
      </c>
      <c r="O51" s="4">
        <v>3.6383999999999999</v>
      </c>
      <c r="P51" s="4">
        <v>146.14250000000001</v>
      </c>
      <c r="Q51" s="4">
        <v>24.200900000000001</v>
      </c>
      <c r="R51" s="4">
        <v>170.3</v>
      </c>
      <c r="S51" s="4">
        <v>118.4252</v>
      </c>
      <c r="T51" s="4">
        <v>19.610900000000001</v>
      </c>
      <c r="U51" s="4">
        <v>138</v>
      </c>
      <c r="V51" s="4">
        <v>28055.472399999999</v>
      </c>
      <c r="Y51" s="4">
        <v>1748.597</v>
      </c>
      <c r="Z51" s="4">
        <v>0</v>
      </c>
      <c r="AA51" s="4">
        <v>3.4085999999999999</v>
      </c>
      <c r="AB51" s="4" t="s">
        <v>384</v>
      </c>
      <c r="AC51" s="4">
        <v>0</v>
      </c>
      <c r="AD51" s="4">
        <v>11.7</v>
      </c>
      <c r="AE51" s="4">
        <v>848</v>
      </c>
      <c r="AF51" s="4">
        <v>878</v>
      </c>
      <c r="AG51" s="4">
        <v>882</v>
      </c>
      <c r="AH51" s="4">
        <v>53</v>
      </c>
      <c r="AI51" s="4">
        <v>25.2</v>
      </c>
      <c r="AJ51" s="4">
        <v>0.57999999999999996</v>
      </c>
      <c r="AK51" s="4">
        <v>987</v>
      </c>
      <c r="AL51" s="4">
        <v>8</v>
      </c>
      <c r="AM51" s="4">
        <v>0</v>
      </c>
      <c r="AN51" s="4">
        <v>31</v>
      </c>
      <c r="AO51" s="4">
        <v>191.6</v>
      </c>
      <c r="AP51" s="4">
        <v>189</v>
      </c>
      <c r="AQ51" s="4">
        <v>3.3</v>
      </c>
      <c r="AR51" s="4">
        <v>195</v>
      </c>
      <c r="AS51" s="4" t="s">
        <v>155</v>
      </c>
      <c r="AT51" s="4">
        <v>2</v>
      </c>
      <c r="AU51" s="5">
        <v>0.78050925925925929</v>
      </c>
      <c r="AV51" s="4">
        <v>47.159799</v>
      </c>
      <c r="AW51" s="4">
        <v>-88.484060999999997</v>
      </c>
      <c r="AX51" s="4">
        <v>311.8</v>
      </c>
      <c r="AY51" s="4">
        <v>31.5</v>
      </c>
      <c r="AZ51" s="4">
        <v>12</v>
      </c>
      <c r="BA51" s="4">
        <v>9</v>
      </c>
      <c r="BB51" s="4" t="s">
        <v>428</v>
      </c>
      <c r="BC51" s="4">
        <v>1.5</v>
      </c>
      <c r="BD51" s="4">
        <v>1</v>
      </c>
      <c r="BE51" s="4">
        <v>2.2000000000000002</v>
      </c>
      <c r="BF51" s="4">
        <v>14.063000000000001</v>
      </c>
      <c r="BG51" s="4">
        <v>12.21</v>
      </c>
      <c r="BH51" s="4">
        <v>0.87</v>
      </c>
      <c r="BI51" s="4">
        <v>17.350999999999999</v>
      </c>
      <c r="BJ51" s="4">
        <v>1654.2809999999999</v>
      </c>
      <c r="BK51" s="4">
        <v>495.09</v>
      </c>
      <c r="BL51" s="4">
        <v>3.2719999999999998</v>
      </c>
      <c r="BM51" s="4">
        <v>0.54200000000000004</v>
      </c>
      <c r="BN51" s="4">
        <v>3.8140000000000001</v>
      </c>
      <c r="BO51" s="4">
        <v>2.6509999999999998</v>
      </c>
      <c r="BP51" s="4">
        <v>0.439</v>
      </c>
      <c r="BQ51" s="4">
        <v>3.09</v>
      </c>
      <c r="BR51" s="4">
        <v>198.33879999999999</v>
      </c>
      <c r="BU51" s="4">
        <v>74.17</v>
      </c>
      <c r="BW51" s="4">
        <v>529.86400000000003</v>
      </c>
      <c r="BX51" s="4">
        <v>0.48518499999999998</v>
      </c>
      <c r="BY51" s="4">
        <v>-5</v>
      </c>
      <c r="BZ51" s="4">
        <v>1.091701</v>
      </c>
      <c r="CA51" s="4">
        <v>11.856709</v>
      </c>
      <c r="CB51" s="4">
        <v>22.05236</v>
      </c>
      <c r="CC51" s="4">
        <f t="shared" si="9"/>
        <v>3.1325425178000001</v>
      </c>
      <c r="CE51" s="4">
        <f t="shared" si="10"/>
        <v>14651.903330658064</v>
      </c>
      <c r="CF51" s="4">
        <f t="shared" si="10"/>
        <v>4384.9931299310701</v>
      </c>
      <c r="CG51" s="4">
        <f t="shared" si="11"/>
        <v>27.368011415069997</v>
      </c>
      <c r="CH51" s="4">
        <f t="shared" si="11"/>
        <v>1756.6791399518722</v>
      </c>
    </row>
    <row r="52" spans="1:86">
      <c r="A52" s="2">
        <v>42440</v>
      </c>
      <c r="B52" s="32">
        <v>0.57236618055555555</v>
      </c>
      <c r="C52" s="4">
        <v>8.56</v>
      </c>
      <c r="D52" s="4">
        <v>4.9763000000000002</v>
      </c>
      <c r="E52" s="4" t="s">
        <v>155</v>
      </c>
      <c r="F52" s="4">
        <v>49763.465586999999</v>
      </c>
      <c r="G52" s="4">
        <v>160.69999999999999</v>
      </c>
      <c r="H52" s="4">
        <v>31.6</v>
      </c>
      <c r="I52" s="4">
        <v>27653.5</v>
      </c>
      <c r="K52" s="4">
        <v>4</v>
      </c>
      <c r="L52" s="4">
        <v>2052</v>
      </c>
      <c r="M52" s="4">
        <v>0.8498</v>
      </c>
      <c r="N52" s="4">
        <v>7.2748999999999997</v>
      </c>
      <c r="O52" s="4">
        <v>4.2290000000000001</v>
      </c>
      <c r="P52" s="4">
        <v>136.58539999999999</v>
      </c>
      <c r="Q52" s="4">
        <v>26.892399999999999</v>
      </c>
      <c r="R52" s="4">
        <v>163.5</v>
      </c>
      <c r="S52" s="4">
        <v>110.6806</v>
      </c>
      <c r="T52" s="4">
        <v>21.792000000000002</v>
      </c>
      <c r="U52" s="4">
        <v>132.5</v>
      </c>
      <c r="V52" s="4">
        <v>27653.5285</v>
      </c>
      <c r="Y52" s="4">
        <v>1743.8420000000001</v>
      </c>
      <c r="Z52" s="4">
        <v>0</v>
      </c>
      <c r="AA52" s="4">
        <v>3.3993000000000002</v>
      </c>
      <c r="AB52" s="4" t="s">
        <v>384</v>
      </c>
      <c r="AC52" s="4">
        <v>0</v>
      </c>
      <c r="AD52" s="4">
        <v>11.7</v>
      </c>
      <c r="AE52" s="4">
        <v>849</v>
      </c>
      <c r="AF52" s="4">
        <v>879</v>
      </c>
      <c r="AG52" s="4">
        <v>883</v>
      </c>
      <c r="AH52" s="4">
        <v>53</v>
      </c>
      <c r="AI52" s="4">
        <v>25.2</v>
      </c>
      <c r="AJ52" s="4">
        <v>0.57999999999999996</v>
      </c>
      <c r="AK52" s="4">
        <v>987</v>
      </c>
      <c r="AL52" s="4">
        <v>8</v>
      </c>
      <c r="AM52" s="4">
        <v>0</v>
      </c>
      <c r="AN52" s="4">
        <v>31</v>
      </c>
      <c r="AO52" s="4">
        <v>191.4</v>
      </c>
      <c r="AP52" s="4">
        <v>189</v>
      </c>
      <c r="AQ52" s="4">
        <v>3.3</v>
      </c>
      <c r="AR52" s="4">
        <v>195</v>
      </c>
      <c r="AS52" s="4" t="s">
        <v>155</v>
      </c>
      <c r="AT52" s="4">
        <v>2</v>
      </c>
      <c r="AU52" s="5">
        <v>0.78052083333333344</v>
      </c>
      <c r="AV52" s="4">
        <v>47.159927000000003</v>
      </c>
      <c r="AW52" s="4">
        <v>-88.484065999999999</v>
      </c>
      <c r="AX52" s="4">
        <v>311.89999999999998</v>
      </c>
      <c r="AY52" s="4">
        <v>31.5</v>
      </c>
      <c r="AZ52" s="4">
        <v>12</v>
      </c>
      <c r="BA52" s="4">
        <v>9</v>
      </c>
      <c r="BB52" s="4" t="s">
        <v>428</v>
      </c>
      <c r="BC52" s="4">
        <v>1.5</v>
      </c>
      <c r="BD52" s="4">
        <v>1</v>
      </c>
      <c r="BE52" s="4">
        <v>2.2000000000000002</v>
      </c>
      <c r="BF52" s="4">
        <v>14.063000000000001</v>
      </c>
      <c r="BG52" s="4">
        <v>12.01</v>
      </c>
      <c r="BH52" s="4">
        <v>0.85</v>
      </c>
      <c r="BI52" s="4">
        <v>17.670999999999999</v>
      </c>
      <c r="BJ52" s="4">
        <v>1545.7429999999999</v>
      </c>
      <c r="BK52" s="4">
        <v>571.91</v>
      </c>
      <c r="BL52" s="4">
        <v>3.0390000000000001</v>
      </c>
      <c r="BM52" s="4">
        <v>0.59799999999999998</v>
      </c>
      <c r="BN52" s="4">
        <v>3.6379999999999999</v>
      </c>
      <c r="BO52" s="4">
        <v>2.4630000000000001</v>
      </c>
      <c r="BP52" s="4">
        <v>0.48499999999999999</v>
      </c>
      <c r="BQ52" s="4">
        <v>2.948</v>
      </c>
      <c r="BR52" s="4">
        <v>194.29310000000001</v>
      </c>
      <c r="BU52" s="4">
        <v>73.513000000000005</v>
      </c>
      <c r="BW52" s="4">
        <v>525.16800000000001</v>
      </c>
      <c r="BX52" s="4">
        <v>0.466557</v>
      </c>
      <c r="BY52" s="4">
        <v>-5</v>
      </c>
      <c r="BZ52" s="4">
        <v>1.090433</v>
      </c>
      <c r="CA52" s="4">
        <v>11.401486</v>
      </c>
      <c r="CB52" s="4">
        <v>22.026747</v>
      </c>
      <c r="CC52" s="4">
        <f t="shared" si="9"/>
        <v>3.0122726011999998</v>
      </c>
      <c r="CE52" s="4">
        <f t="shared" si="10"/>
        <v>13164.954079051206</v>
      </c>
      <c r="CF52" s="4">
        <f t="shared" si="10"/>
        <v>4870.9060221202199</v>
      </c>
      <c r="CG52" s="4">
        <f t="shared" si="11"/>
        <v>25.107850803816</v>
      </c>
      <c r="CH52" s="4">
        <f t="shared" si="11"/>
        <v>1654.7768544813102</v>
      </c>
    </row>
    <row r="53" spans="1:86">
      <c r="A53" s="2">
        <v>42440</v>
      </c>
      <c r="B53" s="32">
        <v>0.5723777546296297</v>
      </c>
      <c r="C53" s="4">
        <v>8.5630000000000006</v>
      </c>
      <c r="D53" s="4">
        <v>5.1614000000000004</v>
      </c>
      <c r="E53" s="4" t="s">
        <v>155</v>
      </c>
      <c r="F53" s="4">
        <v>51614.037964000003</v>
      </c>
      <c r="G53" s="4">
        <v>120.6</v>
      </c>
      <c r="H53" s="4">
        <v>37.1</v>
      </c>
      <c r="I53" s="4">
        <v>27490.5</v>
      </c>
      <c r="K53" s="4">
        <v>3.99</v>
      </c>
      <c r="L53" s="4">
        <v>2052</v>
      </c>
      <c r="M53" s="4">
        <v>0.84819999999999995</v>
      </c>
      <c r="N53" s="4">
        <v>7.2634999999999996</v>
      </c>
      <c r="O53" s="4">
        <v>4.3780999999999999</v>
      </c>
      <c r="P53" s="4">
        <v>102.3276</v>
      </c>
      <c r="Q53" s="4">
        <v>31.438600000000001</v>
      </c>
      <c r="R53" s="4">
        <v>133.80000000000001</v>
      </c>
      <c r="S53" s="4">
        <v>82.920100000000005</v>
      </c>
      <c r="T53" s="4">
        <v>25.475999999999999</v>
      </c>
      <c r="U53" s="4">
        <v>108.4</v>
      </c>
      <c r="V53" s="4">
        <v>27490.5353</v>
      </c>
      <c r="Y53" s="4">
        <v>1740.576</v>
      </c>
      <c r="Z53" s="4">
        <v>0</v>
      </c>
      <c r="AA53" s="4">
        <v>3.3874</v>
      </c>
      <c r="AB53" s="4" t="s">
        <v>384</v>
      </c>
      <c r="AC53" s="4">
        <v>0</v>
      </c>
      <c r="AD53" s="4">
        <v>11.7</v>
      </c>
      <c r="AE53" s="4">
        <v>847</v>
      </c>
      <c r="AF53" s="4">
        <v>880</v>
      </c>
      <c r="AG53" s="4">
        <v>882</v>
      </c>
      <c r="AH53" s="4">
        <v>53</v>
      </c>
      <c r="AI53" s="4">
        <v>25.2</v>
      </c>
      <c r="AJ53" s="4">
        <v>0.57999999999999996</v>
      </c>
      <c r="AK53" s="4">
        <v>987</v>
      </c>
      <c r="AL53" s="4">
        <v>8</v>
      </c>
      <c r="AM53" s="4">
        <v>0</v>
      </c>
      <c r="AN53" s="4">
        <v>31</v>
      </c>
      <c r="AO53" s="4">
        <v>192</v>
      </c>
      <c r="AP53" s="4">
        <v>189</v>
      </c>
      <c r="AQ53" s="4">
        <v>3.5</v>
      </c>
      <c r="AR53" s="4">
        <v>195</v>
      </c>
      <c r="AS53" s="4" t="s">
        <v>155</v>
      </c>
      <c r="AT53" s="4">
        <v>2</v>
      </c>
      <c r="AU53" s="5">
        <v>0.78053240740740737</v>
      </c>
      <c r="AV53" s="4">
        <v>47.160069999999997</v>
      </c>
      <c r="AW53" s="4">
        <v>-88.484074000000007</v>
      </c>
      <c r="AX53" s="4">
        <v>312</v>
      </c>
      <c r="AY53" s="4">
        <v>32.299999999999997</v>
      </c>
      <c r="AZ53" s="4">
        <v>12</v>
      </c>
      <c r="BA53" s="4">
        <v>9</v>
      </c>
      <c r="BB53" s="4" t="s">
        <v>428</v>
      </c>
      <c r="BC53" s="4">
        <v>1.5</v>
      </c>
      <c r="BD53" s="4">
        <v>1</v>
      </c>
      <c r="BE53" s="4">
        <v>2.1502500000000002</v>
      </c>
      <c r="BF53" s="4">
        <v>14.063000000000001</v>
      </c>
      <c r="BG53" s="4">
        <v>11.87</v>
      </c>
      <c r="BH53" s="4">
        <v>0.84</v>
      </c>
      <c r="BI53" s="4">
        <v>17.891999999999999</v>
      </c>
      <c r="BJ53" s="4">
        <v>1530.2719999999999</v>
      </c>
      <c r="BK53" s="4">
        <v>587.05799999999999</v>
      </c>
      <c r="BL53" s="4">
        <v>2.258</v>
      </c>
      <c r="BM53" s="4">
        <v>0.69399999999999995</v>
      </c>
      <c r="BN53" s="4">
        <v>2.9510000000000001</v>
      </c>
      <c r="BO53" s="4">
        <v>1.829</v>
      </c>
      <c r="BP53" s="4">
        <v>0.56200000000000006</v>
      </c>
      <c r="BQ53" s="4">
        <v>2.391</v>
      </c>
      <c r="BR53" s="4">
        <v>191.5137</v>
      </c>
      <c r="BU53" s="4">
        <v>72.754999999999995</v>
      </c>
      <c r="BW53" s="4">
        <v>518.89599999999996</v>
      </c>
      <c r="BX53" s="4">
        <v>0.48862899999999998</v>
      </c>
      <c r="BY53" s="4">
        <v>-5</v>
      </c>
      <c r="BZ53" s="4">
        <v>1.091</v>
      </c>
      <c r="CA53" s="4">
        <v>11.940871</v>
      </c>
      <c r="CB53" s="4">
        <v>22.0382</v>
      </c>
      <c r="CC53" s="4">
        <f t="shared" si="9"/>
        <v>3.1547781181999999</v>
      </c>
      <c r="CE53" s="4">
        <f t="shared" si="10"/>
        <v>13649.767068543264</v>
      </c>
      <c r="CF53" s="4">
        <f t="shared" si="10"/>
        <v>5236.4579340959453</v>
      </c>
      <c r="CG53" s="4">
        <f t="shared" si="11"/>
        <v>21.327315053067</v>
      </c>
      <c r="CH53" s="4">
        <f t="shared" si="11"/>
        <v>1708.269768665227</v>
      </c>
    </row>
    <row r="54" spans="1:86">
      <c r="A54" s="2">
        <v>42440</v>
      </c>
      <c r="B54" s="32">
        <v>0.57238932870370374</v>
      </c>
      <c r="C54" s="4">
        <v>8.8209999999999997</v>
      </c>
      <c r="D54" s="4">
        <v>4.9180999999999999</v>
      </c>
      <c r="E54" s="4" t="s">
        <v>155</v>
      </c>
      <c r="F54" s="4">
        <v>49180.905953000001</v>
      </c>
      <c r="G54" s="4">
        <v>96.4</v>
      </c>
      <c r="H54" s="4">
        <v>32.1</v>
      </c>
      <c r="I54" s="4">
        <v>27124.2</v>
      </c>
      <c r="K54" s="4">
        <v>3.9</v>
      </c>
      <c r="L54" s="4">
        <v>2052</v>
      </c>
      <c r="M54" s="4">
        <v>0.84889999999999999</v>
      </c>
      <c r="N54" s="4">
        <v>7.4885000000000002</v>
      </c>
      <c r="O54" s="4">
        <v>4.1752000000000002</v>
      </c>
      <c r="P54" s="4">
        <v>81.860100000000003</v>
      </c>
      <c r="Q54" s="4">
        <v>27.251100000000001</v>
      </c>
      <c r="R54" s="4">
        <v>109.1</v>
      </c>
      <c r="S54" s="4">
        <v>66.334500000000006</v>
      </c>
      <c r="T54" s="4">
        <v>22.082699999999999</v>
      </c>
      <c r="U54" s="4">
        <v>88.4</v>
      </c>
      <c r="V54" s="4">
        <v>27124.2058</v>
      </c>
      <c r="Y54" s="4">
        <v>1742.0329999999999</v>
      </c>
      <c r="Z54" s="4">
        <v>0</v>
      </c>
      <c r="AA54" s="4">
        <v>3.3109000000000002</v>
      </c>
      <c r="AB54" s="4" t="s">
        <v>384</v>
      </c>
      <c r="AC54" s="4">
        <v>0</v>
      </c>
      <c r="AD54" s="4">
        <v>11.7</v>
      </c>
      <c r="AE54" s="4">
        <v>846</v>
      </c>
      <c r="AF54" s="4">
        <v>880</v>
      </c>
      <c r="AG54" s="4">
        <v>880</v>
      </c>
      <c r="AH54" s="4">
        <v>53</v>
      </c>
      <c r="AI54" s="4">
        <v>25.2</v>
      </c>
      <c r="AJ54" s="4">
        <v>0.57999999999999996</v>
      </c>
      <c r="AK54" s="4">
        <v>987</v>
      </c>
      <c r="AL54" s="4">
        <v>8</v>
      </c>
      <c r="AM54" s="4">
        <v>0</v>
      </c>
      <c r="AN54" s="4">
        <v>31</v>
      </c>
      <c r="AO54" s="4">
        <v>192</v>
      </c>
      <c r="AP54" s="4">
        <v>189</v>
      </c>
      <c r="AQ54" s="4">
        <v>3.5</v>
      </c>
      <c r="AR54" s="4">
        <v>195</v>
      </c>
      <c r="AS54" s="4" t="s">
        <v>155</v>
      </c>
      <c r="AT54" s="4">
        <v>2</v>
      </c>
      <c r="AU54" s="5">
        <v>0.78054398148148152</v>
      </c>
      <c r="AV54" s="4">
        <v>47.160246999999998</v>
      </c>
      <c r="AW54" s="4">
        <v>-88.484088</v>
      </c>
      <c r="AX54" s="4">
        <v>312</v>
      </c>
      <c r="AY54" s="4">
        <v>34.6</v>
      </c>
      <c r="AZ54" s="4">
        <v>12</v>
      </c>
      <c r="BA54" s="4">
        <v>9</v>
      </c>
      <c r="BB54" s="4" t="s">
        <v>428</v>
      </c>
      <c r="BC54" s="4">
        <v>1.5</v>
      </c>
      <c r="BD54" s="4">
        <v>1</v>
      </c>
      <c r="BE54" s="4">
        <v>2</v>
      </c>
      <c r="BF54" s="4">
        <v>14.063000000000001</v>
      </c>
      <c r="BG54" s="4">
        <v>11.93</v>
      </c>
      <c r="BH54" s="4">
        <v>0.85</v>
      </c>
      <c r="BI54" s="4">
        <v>17.792999999999999</v>
      </c>
      <c r="BJ54" s="4">
        <v>1579.27</v>
      </c>
      <c r="BK54" s="4">
        <v>560.423</v>
      </c>
      <c r="BL54" s="4">
        <v>1.8080000000000001</v>
      </c>
      <c r="BM54" s="4">
        <v>0.60199999999999998</v>
      </c>
      <c r="BN54" s="4">
        <v>2.41</v>
      </c>
      <c r="BO54" s="4">
        <v>1.4650000000000001</v>
      </c>
      <c r="BP54" s="4">
        <v>0.48799999999999999</v>
      </c>
      <c r="BQ54" s="4">
        <v>1.9530000000000001</v>
      </c>
      <c r="BR54" s="4">
        <v>189.15469999999999</v>
      </c>
      <c r="BU54" s="4">
        <v>72.89</v>
      </c>
      <c r="BW54" s="4">
        <v>507.69799999999998</v>
      </c>
      <c r="BX54" s="4">
        <v>0.486041</v>
      </c>
      <c r="BY54" s="4">
        <v>-5</v>
      </c>
      <c r="BZ54" s="4">
        <v>1.089701</v>
      </c>
      <c r="CA54" s="4">
        <v>11.877627</v>
      </c>
      <c r="CB54" s="4">
        <v>22.011959999999998</v>
      </c>
      <c r="CC54" s="4">
        <f t="shared" si="9"/>
        <v>3.1380690534000002</v>
      </c>
      <c r="CE54" s="4">
        <f t="shared" si="10"/>
        <v>14012.211054240632</v>
      </c>
      <c r="CF54" s="4">
        <f t="shared" si="10"/>
        <v>4972.4020310970873</v>
      </c>
      <c r="CG54" s="4">
        <f t="shared" si="11"/>
        <v>17.328163131657</v>
      </c>
      <c r="CH54" s="4">
        <f t="shared" si="11"/>
        <v>1678.2916020069842</v>
      </c>
    </row>
    <row r="55" spans="1:86">
      <c r="A55" s="2">
        <v>42440</v>
      </c>
      <c r="B55" s="32">
        <v>0.57240090277777778</v>
      </c>
      <c r="C55" s="4">
        <v>9.1069999999999993</v>
      </c>
      <c r="D55" s="4">
        <v>4.0326000000000004</v>
      </c>
      <c r="E55" s="4" t="s">
        <v>155</v>
      </c>
      <c r="F55" s="4">
        <v>40326.070528999997</v>
      </c>
      <c r="G55" s="4">
        <v>96.3</v>
      </c>
      <c r="H55" s="4">
        <v>32.1</v>
      </c>
      <c r="I55" s="4">
        <v>26273.7</v>
      </c>
      <c r="K55" s="4">
        <v>3.9</v>
      </c>
      <c r="L55" s="4">
        <v>2052</v>
      </c>
      <c r="M55" s="4">
        <v>0.85599999999999998</v>
      </c>
      <c r="N55" s="4">
        <v>7.7957999999999998</v>
      </c>
      <c r="O55" s="4">
        <v>3.4521000000000002</v>
      </c>
      <c r="P55" s="4">
        <v>82.430700000000002</v>
      </c>
      <c r="Q55" s="4">
        <v>27.447900000000001</v>
      </c>
      <c r="R55" s="4">
        <v>109.9</v>
      </c>
      <c r="S55" s="4">
        <v>66.796899999999994</v>
      </c>
      <c r="T55" s="4">
        <v>22.242100000000001</v>
      </c>
      <c r="U55" s="4">
        <v>89</v>
      </c>
      <c r="V55" s="4">
        <v>26273.721399999999</v>
      </c>
      <c r="Y55" s="4">
        <v>1756.606</v>
      </c>
      <c r="Z55" s="4">
        <v>0</v>
      </c>
      <c r="AA55" s="4">
        <v>3.3386</v>
      </c>
      <c r="AB55" s="4" t="s">
        <v>384</v>
      </c>
      <c r="AC55" s="4">
        <v>0</v>
      </c>
      <c r="AD55" s="4">
        <v>11.7</v>
      </c>
      <c r="AE55" s="4">
        <v>846</v>
      </c>
      <c r="AF55" s="4">
        <v>879</v>
      </c>
      <c r="AG55" s="4">
        <v>880</v>
      </c>
      <c r="AH55" s="4">
        <v>53</v>
      </c>
      <c r="AI55" s="4">
        <v>25.2</v>
      </c>
      <c r="AJ55" s="4">
        <v>0.57999999999999996</v>
      </c>
      <c r="AK55" s="4">
        <v>987</v>
      </c>
      <c r="AL55" s="4">
        <v>8</v>
      </c>
      <c r="AM55" s="4">
        <v>0</v>
      </c>
      <c r="AN55" s="4">
        <v>31</v>
      </c>
      <c r="AO55" s="4">
        <v>192</v>
      </c>
      <c r="AP55" s="4">
        <v>189.4</v>
      </c>
      <c r="AQ55" s="4">
        <v>3.5</v>
      </c>
      <c r="AR55" s="4">
        <v>195</v>
      </c>
      <c r="AS55" s="4" t="s">
        <v>155</v>
      </c>
      <c r="AT55" s="4">
        <v>2</v>
      </c>
      <c r="AU55" s="5">
        <v>0.78055555555555556</v>
      </c>
      <c r="AV55" s="4">
        <v>47.160387</v>
      </c>
      <c r="AW55" s="4">
        <v>-88.484088</v>
      </c>
      <c r="AX55" s="4">
        <v>312.10000000000002</v>
      </c>
      <c r="AY55" s="4">
        <v>34.6</v>
      </c>
      <c r="AZ55" s="4">
        <v>12</v>
      </c>
      <c r="BA55" s="4">
        <v>8</v>
      </c>
      <c r="BB55" s="4" t="s">
        <v>429</v>
      </c>
      <c r="BC55" s="4">
        <v>1.524675</v>
      </c>
      <c r="BD55" s="4">
        <v>1.0493509999999999</v>
      </c>
      <c r="BE55" s="4">
        <v>2.0493510000000001</v>
      </c>
      <c r="BF55" s="4">
        <v>14.063000000000001</v>
      </c>
      <c r="BG55" s="4">
        <v>12.56</v>
      </c>
      <c r="BH55" s="4">
        <v>0.89</v>
      </c>
      <c r="BI55" s="4">
        <v>16.815999999999999</v>
      </c>
      <c r="BJ55" s="4">
        <v>1703.6110000000001</v>
      </c>
      <c r="BK55" s="4">
        <v>480.14100000000002</v>
      </c>
      <c r="BL55" s="4">
        <v>1.8859999999999999</v>
      </c>
      <c r="BM55" s="4">
        <v>0.628</v>
      </c>
      <c r="BN55" s="4">
        <v>2.5150000000000001</v>
      </c>
      <c r="BO55" s="4">
        <v>1.5289999999999999</v>
      </c>
      <c r="BP55" s="4">
        <v>0.50900000000000001</v>
      </c>
      <c r="BQ55" s="4">
        <v>2.0379999999999998</v>
      </c>
      <c r="BR55" s="4">
        <v>189.85720000000001</v>
      </c>
      <c r="BU55" s="4">
        <v>76.161000000000001</v>
      </c>
      <c r="BW55" s="4">
        <v>530.48</v>
      </c>
      <c r="BX55" s="4">
        <v>0.44095800000000002</v>
      </c>
      <c r="BY55" s="4">
        <v>-5</v>
      </c>
      <c r="BZ55" s="4">
        <v>1.089299</v>
      </c>
      <c r="CA55" s="4">
        <v>10.775911000000001</v>
      </c>
      <c r="CB55" s="4">
        <v>22.00384</v>
      </c>
      <c r="CC55" s="4">
        <f t="shared" si="9"/>
        <v>2.8469956862000001</v>
      </c>
      <c r="CE55" s="4">
        <f t="shared" si="10"/>
        <v>13713.396504421888</v>
      </c>
      <c r="CF55" s="4">
        <f t="shared" si="10"/>
        <v>3864.9456425378976</v>
      </c>
      <c r="CG55" s="4">
        <f t="shared" si="11"/>
        <v>16.405096043645997</v>
      </c>
      <c r="CH55" s="4">
        <f t="shared" si="11"/>
        <v>1528.2755645621726</v>
      </c>
    </row>
    <row r="56" spans="1:86">
      <c r="A56" s="2">
        <v>42440</v>
      </c>
      <c r="B56" s="32">
        <v>0.57241247685185181</v>
      </c>
      <c r="C56" s="4">
        <v>9.2249999999999996</v>
      </c>
      <c r="D56" s="4">
        <v>3.8117999999999999</v>
      </c>
      <c r="E56" s="4" t="s">
        <v>155</v>
      </c>
      <c r="F56" s="4">
        <v>38118.390713000001</v>
      </c>
      <c r="G56" s="4">
        <v>131.9</v>
      </c>
      <c r="H56" s="4">
        <v>26.5</v>
      </c>
      <c r="I56" s="4">
        <v>24845.1</v>
      </c>
      <c r="K56" s="4">
        <v>3.9</v>
      </c>
      <c r="L56" s="4">
        <v>2052</v>
      </c>
      <c r="M56" s="4">
        <v>0.85860000000000003</v>
      </c>
      <c r="N56" s="4">
        <v>7.9207000000000001</v>
      </c>
      <c r="O56" s="4">
        <v>3.2730000000000001</v>
      </c>
      <c r="P56" s="4">
        <v>113.2561</v>
      </c>
      <c r="Q56" s="4">
        <v>22.753900000000002</v>
      </c>
      <c r="R56" s="4">
        <v>136</v>
      </c>
      <c r="S56" s="4">
        <v>91.775999999999996</v>
      </c>
      <c r="T56" s="4">
        <v>18.438400000000001</v>
      </c>
      <c r="U56" s="4">
        <v>110.2</v>
      </c>
      <c r="V56" s="4">
        <v>24845.098099999999</v>
      </c>
      <c r="Y56" s="4">
        <v>1761.9259999999999</v>
      </c>
      <c r="Z56" s="4">
        <v>0</v>
      </c>
      <c r="AA56" s="4">
        <v>3.3487</v>
      </c>
      <c r="AB56" s="4" t="s">
        <v>384</v>
      </c>
      <c r="AC56" s="4">
        <v>0</v>
      </c>
      <c r="AD56" s="4">
        <v>11.7</v>
      </c>
      <c r="AE56" s="4">
        <v>846</v>
      </c>
      <c r="AF56" s="4">
        <v>876</v>
      </c>
      <c r="AG56" s="4">
        <v>879</v>
      </c>
      <c r="AH56" s="4">
        <v>53</v>
      </c>
      <c r="AI56" s="4">
        <v>25.2</v>
      </c>
      <c r="AJ56" s="4">
        <v>0.57999999999999996</v>
      </c>
      <c r="AK56" s="4">
        <v>987</v>
      </c>
      <c r="AL56" s="4">
        <v>8</v>
      </c>
      <c r="AM56" s="4">
        <v>0</v>
      </c>
      <c r="AN56" s="4">
        <v>31</v>
      </c>
      <c r="AO56" s="4">
        <v>191.6</v>
      </c>
      <c r="AP56" s="4">
        <v>189.6</v>
      </c>
      <c r="AQ56" s="4">
        <v>3.4</v>
      </c>
      <c r="AR56" s="4">
        <v>195</v>
      </c>
      <c r="AS56" s="4" t="s">
        <v>155</v>
      </c>
      <c r="AT56" s="4">
        <v>2</v>
      </c>
      <c r="AU56" s="5">
        <v>0.7805671296296296</v>
      </c>
      <c r="AV56" s="4">
        <v>47.160527000000002</v>
      </c>
      <c r="AW56" s="4">
        <v>-88.484053000000003</v>
      </c>
      <c r="AX56" s="4">
        <v>312.5</v>
      </c>
      <c r="AY56" s="4">
        <v>34.6</v>
      </c>
      <c r="AZ56" s="4">
        <v>12</v>
      </c>
      <c r="BA56" s="4">
        <v>7</v>
      </c>
      <c r="BB56" s="4" t="s">
        <v>442</v>
      </c>
      <c r="BC56" s="4">
        <v>1.649151</v>
      </c>
      <c r="BD56" s="4">
        <v>1.372028</v>
      </c>
      <c r="BE56" s="4">
        <v>2.3474529999999998</v>
      </c>
      <c r="BF56" s="4">
        <v>14.063000000000001</v>
      </c>
      <c r="BG56" s="4">
        <v>12.8</v>
      </c>
      <c r="BH56" s="4">
        <v>0.91</v>
      </c>
      <c r="BI56" s="4">
        <v>16.463000000000001</v>
      </c>
      <c r="BJ56" s="4">
        <v>1755.921</v>
      </c>
      <c r="BK56" s="4">
        <v>461.80799999999999</v>
      </c>
      <c r="BL56" s="4">
        <v>2.629</v>
      </c>
      <c r="BM56" s="4">
        <v>0.52800000000000002</v>
      </c>
      <c r="BN56" s="4">
        <v>3.1579999999999999</v>
      </c>
      <c r="BO56" s="4">
        <v>2.1309999999999998</v>
      </c>
      <c r="BP56" s="4">
        <v>0.42799999999999999</v>
      </c>
      <c r="BQ56" s="4">
        <v>2.5590000000000002</v>
      </c>
      <c r="BR56" s="4">
        <v>182.12799999999999</v>
      </c>
      <c r="BU56" s="4">
        <v>77.495000000000005</v>
      </c>
      <c r="BW56" s="4">
        <v>539.77499999999998</v>
      </c>
      <c r="BX56" s="4">
        <v>0.39207199999999998</v>
      </c>
      <c r="BY56" s="4">
        <v>-5</v>
      </c>
      <c r="BZ56" s="4">
        <v>1.089701</v>
      </c>
      <c r="CA56" s="4">
        <v>9.5812600000000003</v>
      </c>
      <c r="CB56" s="4">
        <v>22.011959999999998</v>
      </c>
      <c r="CC56" s="4">
        <f t="shared" si="9"/>
        <v>2.5313688920000001</v>
      </c>
      <c r="CE56" s="4">
        <f t="shared" si="10"/>
        <v>12567.47992342362</v>
      </c>
      <c r="CF56" s="4">
        <f t="shared" si="10"/>
        <v>3305.25278100576</v>
      </c>
      <c r="CG56" s="4">
        <f t="shared" si="11"/>
        <v>18.315277921980002</v>
      </c>
      <c r="CH56" s="4">
        <f t="shared" si="11"/>
        <v>1303.52674379616</v>
      </c>
    </row>
    <row r="57" spans="1:86">
      <c r="A57" s="2">
        <v>42440</v>
      </c>
      <c r="B57" s="32">
        <v>0.57242405092592585</v>
      </c>
      <c r="C57" s="4">
        <v>9.01</v>
      </c>
      <c r="D57" s="4">
        <v>4.0473999999999997</v>
      </c>
      <c r="E57" s="4" t="s">
        <v>155</v>
      </c>
      <c r="F57" s="4">
        <v>40474.361158</v>
      </c>
      <c r="G57" s="4">
        <v>142.30000000000001</v>
      </c>
      <c r="H57" s="4">
        <v>30.2</v>
      </c>
      <c r="I57" s="4">
        <v>24094.7</v>
      </c>
      <c r="K57" s="4">
        <v>3.9</v>
      </c>
      <c r="L57" s="4">
        <v>2052</v>
      </c>
      <c r="M57" s="4">
        <v>0.8589</v>
      </c>
      <c r="N57" s="4">
        <v>7.7384000000000004</v>
      </c>
      <c r="O57" s="4">
        <v>3.4762</v>
      </c>
      <c r="P57" s="4">
        <v>122.2167</v>
      </c>
      <c r="Q57" s="4">
        <v>25.937799999999999</v>
      </c>
      <c r="R57" s="4">
        <v>148.19999999999999</v>
      </c>
      <c r="S57" s="4">
        <v>99.037099999999995</v>
      </c>
      <c r="T57" s="4">
        <v>21.0184</v>
      </c>
      <c r="U57" s="4">
        <v>120.1</v>
      </c>
      <c r="V57" s="4">
        <v>24094.704399999999</v>
      </c>
      <c r="Y57" s="4">
        <v>1762.394</v>
      </c>
      <c r="Z57" s="4">
        <v>0</v>
      </c>
      <c r="AA57" s="4">
        <v>3.3496000000000001</v>
      </c>
      <c r="AB57" s="4" t="s">
        <v>384</v>
      </c>
      <c r="AC57" s="4">
        <v>0</v>
      </c>
      <c r="AD57" s="4">
        <v>11.7</v>
      </c>
      <c r="AE57" s="4">
        <v>846</v>
      </c>
      <c r="AF57" s="4">
        <v>875</v>
      </c>
      <c r="AG57" s="4">
        <v>879</v>
      </c>
      <c r="AH57" s="4">
        <v>53</v>
      </c>
      <c r="AI57" s="4">
        <v>25.2</v>
      </c>
      <c r="AJ57" s="4">
        <v>0.57999999999999996</v>
      </c>
      <c r="AK57" s="4">
        <v>987</v>
      </c>
      <c r="AL57" s="4">
        <v>8</v>
      </c>
      <c r="AM57" s="4">
        <v>0</v>
      </c>
      <c r="AN57" s="4">
        <v>31</v>
      </c>
      <c r="AO57" s="4">
        <v>191.4</v>
      </c>
      <c r="AP57" s="4">
        <v>189.4</v>
      </c>
      <c r="AQ57" s="4">
        <v>3.5</v>
      </c>
      <c r="AR57" s="4">
        <v>195</v>
      </c>
      <c r="AS57" s="4" t="s">
        <v>155</v>
      </c>
      <c r="AT57" s="4">
        <v>2</v>
      </c>
      <c r="AU57" s="5">
        <v>0.78057870370370364</v>
      </c>
      <c r="AV57" s="4">
        <v>47.160665999999999</v>
      </c>
      <c r="AW57" s="4">
        <v>-88.483975999999998</v>
      </c>
      <c r="AX57" s="4">
        <v>313.10000000000002</v>
      </c>
      <c r="AY57" s="4">
        <v>35.200000000000003</v>
      </c>
      <c r="AZ57" s="4">
        <v>12</v>
      </c>
      <c r="BA57" s="4">
        <v>7</v>
      </c>
      <c r="BB57" s="4" t="s">
        <v>442</v>
      </c>
      <c r="BC57" s="4">
        <v>1.8</v>
      </c>
      <c r="BD57" s="4">
        <v>1.9</v>
      </c>
      <c r="BE57" s="4">
        <v>2.8</v>
      </c>
      <c r="BF57" s="4">
        <v>14.063000000000001</v>
      </c>
      <c r="BG57" s="4">
        <v>12.82</v>
      </c>
      <c r="BH57" s="4">
        <v>0.91</v>
      </c>
      <c r="BI57" s="4">
        <v>16.433</v>
      </c>
      <c r="BJ57" s="4">
        <v>1722.3330000000001</v>
      </c>
      <c r="BK57" s="4">
        <v>492.43599999999998</v>
      </c>
      <c r="BL57" s="4">
        <v>2.8490000000000002</v>
      </c>
      <c r="BM57" s="4">
        <v>0.60499999999999998</v>
      </c>
      <c r="BN57" s="4">
        <v>3.4529999999999998</v>
      </c>
      <c r="BO57" s="4">
        <v>2.3079999999999998</v>
      </c>
      <c r="BP57" s="4">
        <v>0.49</v>
      </c>
      <c r="BQ57" s="4">
        <v>2.798</v>
      </c>
      <c r="BR57" s="4">
        <v>177.33099999999999</v>
      </c>
      <c r="BU57" s="4">
        <v>77.825000000000003</v>
      </c>
      <c r="BW57" s="4">
        <v>542.07000000000005</v>
      </c>
      <c r="BX57" s="4">
        <v>0.40335100000000002</v>
      </c>
      <c r="BY57" s="4">
        <v>-5</v>
      </c>
      <c r="BZ57" s="4">
        <v>1.0888659999999999</v>
      </c>
      <c r="CA57" s="4">
        <v>9.8568899999999999</v>
      </c>
      <c r="CB57" s="4">
        <v>21.995093000000001</v>
      </c>
      <c r="CC57" s="4">
        <f t="shared" si="9"/>
        <v>2.604190338</v>
      </c>
      <c r="CE57" s="4">
        <f t="shared" si="10"/>
        <v>12681.704652504392</v>
      </c>
      <c r="CF57" s="4">
        <f t="shared" si="10"/>
        <v>3625.8539505778795</v>
      </c>
      <c r="CG57" s="4">
        <f t="shared" si="11"/>
        <v>20.60194493034</v>
      </c>
      <c r="CH57" s="4">
        <f t="shared" si="11"/>
        <v>1305.7053239607301</v>
      </c>
    </row>
    <row r="58" spans="1:86">
      <c r="A58" s="2">
        <v>42440</v>
      </c>
      <c r="B58" s="32">
        <v>0.572435625</v>
      </c>
      <c r="C58" s="4">
        <v>9.01</v>
      </c>
      <c r="D58" s="4">
        <v>4.3178999999999998</v>
      </c>
      <c r="E58" s="4" t="s">
        <v>155</v>
      </c>
      <c r="F58" s="4">
        <v>43179.462102999998</v>
      </c>
      <c r="G58" s="4">
        <v>137.4</v>
      </c>
      <c r="H58" s="4">
        <v>46.9</v>
      </c>
      <c r="I58" s="4">
        <v>23913</v>
      </c>
      <c r="K58" s="4">
        <v>3.9</v>
      </c>
      <c r="L58" s="4">
        <v>2052</v>
      </c>
      <c r="M58" s="4">
        <v>0.85650000000000004</v>
      </c>
      <c r="N58" s="4">
        <v>7.7169999999999996</v>
      </c>
      <c r="O58" s="4">
        <v>3.6983000000000001</v>
      </c>
      <c r="P58" s="4">
        <v>117.67059999999999</v>
      </c>
      <c r="Q58" s="4">
        <v>40.200699999999998</v>
      </c>
      <c r="R58" s="4">
        <v>157.9</v>
      </c>
      <c r="S58" s="4">
        <v>95.353200000000001</v>
      </c>
      <c r="T58" s="4">
        <v>32.576300000000003</v>
      </c>
      <c r="U58" s="4">
        <v>127.9</v>
      </c>
      <c r="V58" s="4">
        <v>23913.0399</v>
      </c>
      <c r="Y58" s="4">
        <v>1757.5260000000001</v>
      </c>
      <c r="Z58" s="4">
        <v>0</v>
      </c>
      <c r="AA58" s="4">
        <v>3.3403</v>
      </c>
      <c r="AB58" s="4" t="s">
        <v>384</v>
      </c>
      <c r="AC58" s="4">
        <v>0</v>
      </c>
      <c r="AD58" s="4">
        <v>11.7</v>
      </c>
      <c r="AE58" s="4">
        <v>844</v>
      </c>
      <c r="AF58" s="4">
        <v>875</v>
      </c>
      <c r="AG58" s="4">
        <v>878</v>
      </c>
      <c r="AH58" s="4">
        <v>53</v>
      </c>
      <c r="AI58" s="4">
        <v>25.2</v>
      </c>
      <c r="AJ58" s="4">
        <v>0.57999999999999996</v>
      </c>
      <c r="AK58" s="4">
        <v>987</v>
      </c>
      <c r="AL58" s="4">
        <v>8</v>
      </c>
      <c r="AM58" s="4">
        <v>0</v>
      </c>
      <c r="AN58" s="4">
        <v>31</v>
      </c>
      <c r="AO58" s="4">
        <v>192</v>
      </c>
      <c r="AP58" s="4">
        <v>189.6</v>
      </c>
      <c r="AQ58" s="4">
        <v>3.6</v>
      </c>
      <c r="AR58" s="4">
        <v>195</v>
      </c>
      <c r="AS58" s="4" t="s">
        <v>155</v>
      </c>
      <c r="AT58" s="4">
        <v>2</v>
      </c>
      <c r="AU58" s="5">
        <v>0.78059027777777779</v>
      </c>
      <c r="AV58" s="4">
        <v>47.160803000000001</v>
      </c>
      <c r="AW58" s="4">
        <v>-88.483919</v>
      </c>
      <c r="AX58" s="4">
        <v>313.39999999999998</v>
      </c>
      <c r="AY58" s="4">
        <v>35</v>
      </c>
      <c r="AZ58" s="4">
        <v>12</v>
      </c>
      <c r="BA58" s="4">
        <v>7</v>
      </c>
      <c r="BB58" s="4" t="s">
        <v>442</v>
      </c>
      <c r="BC58" s="4">
        <v>1.8</v>
      </c>
      <c r="BD58" s="4">
        <v>1.9243760000000001</v>
      </c>
      <c r="BE58" s="4">
        <v>2.824376</v>
      </c>
      <c r="BF58" s="4">
        <v>14.063000000000001</v>
      </c>
      <c r="BG58" s="4">
        <v>12.6</v>
      </c>
      <c r="BH58" s="4">
        <v>0.9</v>
      </c>
      <c r="BI58" s="4">
        <v>16.754999999999999</v>
      </c>
      <c r="BJ58" s="4">
        <v>1694.796</v>
      </c>
      <c r="BK58" s="4">
        <v>516.94799999999998</v>
      </c>
      <c r="BL58" s="4">
        <v>2.706</v>
      </c>
      <c r="BM58" s="4">
        <v>0.92500000000000004</v>
      </c>
      <c r="BN58" s="4">
        <v>3.6309999999999998</v>
      </c>
      <c r="BO58" s="4">
        <v>2.1930000000000001</v>
      </c>
      <c r="BP58" s="4">
        <v>0.749</v>
      </c>
      <c r="BQ58" s="4">
        <v>2.9420000000000002</v>
      </c>
      <c r="BR58" s="4">
        <v>173.65989999999999</v>
      </c>
      <c r="BU58" s="4">
        <v>76.58</v>
      </c>
      <c r="BW58" s="4">
        <v>533.40300000000002</v>
      </c>
      <c r="BX58" s="4">
        <v>0.41311300000000001</v>
      </c>
      <c r="BY58" s="4">
        <v>-5</v>
      </c>
      <c r="BZ58" s="4">
        <v>1.090433</v>
      </c>
      <c r="CA58" s="4">
        <v>10.095449</v>
      </c>
      <c r="CB58" s="4">
        <v>22.026747</v>
      </c>
      <c r="CC58" s="4">
        <f t="shared" si="9"/>
        <v>2.6672176258000002</v>
      </c>
      <c r="CE58" s="4">
        <f t="shared" si="10"/>
        <v>12780.965757802789</v>
      </c>
      <c r="CF58" s="4">
        <f t="shared" si="10"/>
        <v>3898.4601607300442</v>
      </c>
      <c r="CG58" s="4">
        <f t="shared" si="11"/>
        <v>22.186505785626</v>
      </c>
      <c r="CH58" s="4">
        <f t="shared" si="11"/>
        <v>1309.6214738549397</v>
      </c>
    </row>
    <row r="59" spans="1:86">
      <c r="A59" s="2">
        <v>42440</v>
      </c>
      <c r="B59" s="32">
        <v>0.57244719907407404</v>
      </c>
      <c r="C59" s="4">
        <v>9.06</v>
      </c>
      <c r="D59" s="4">
        <v>4.3333000000000004</v>
      </c>
      <c r="E59" s="4" t="s">
        <v>155</v>
      </c>
      <c r="F59" s="4">
        <v>43333.164128999997</v>
      </c>
      <c r="G59" s="4">
        <v>120.3</v>
      </c>
      <c r="H59" s="4">
        <v>57</v>
      </c>
      <c r="I59" s="4">
        <v>23733.1</v>
      </c>
      <c r="K59" s="4">
        <v>3.9</v>
      </c>
      <c r="L59" s="4">
        <v>2052</v>
      </c>
      <c r="M59" s="4">
        <v>0.85619999999999996</v>
      </c>
      <c r="N59" s="4">
        <v>7.7571000000000003</v>
      </c>
      <c r="O59" s="4">
        <v>3.71</v>
      </c>
      <c r="P59" s="4">
        <v>103.02670000000001</v>
      </c>
      <c r="Q59" s="4">
        <v>48.832700000000003</v>
      </c>
      <c r="R59" s="4">
        <v>151.9</v>
      </c>
      <c r="S59" s="4">
        <v>83.486699999999999</v>
      </c>
      <c r="T59" s="4">
        <v>39.571100000000001</v>
      </c>
      <c r="U59" s="4">
        <v>123.1</v>
      </c>
      <c r="V59" s="4">
        <v>23733.075000000001</v>
      </c>
      <c r="Y59" s="4">
        <v>1756.8320000000001</v>
      </c>
      <c r="Z59" s="4">
        <v>0</v>
      </c>
      <c r="AA59" s="4">
        <v>3.339</v>
      </c>
      <c r="AB59" s="4" t="s">
        <v>384</v>
      </c>
      <c r="AC59" s="4">
        <v>0</v>
      </c>
      <c r="AD59" s="4">
        <v>11.7</v>
      </c>
      <c r="AE59" s="4">
        <v>843</v>
      </c>
      <c r="AF59" s="4">
        <v>875</v>
      </c>
      <c r="AG59" s="4">
        <v>878</v>
      </c>
      <c r="AH59" s="4">
        <v>53</v>
      </c>
      <c r="AI59" s="4">
        <v>25.2</v>
      </c>
      <c r="AJ59" s="4">
        <v>0.57999999999999996</v>
      </c>
      <c r="AK59" s="4">
        <v>987</v>
      </c>
      <c r="AL59" s="4">
        <v>8</v>
      </c>
      <c r="AM59" s="4">
        <v>0</v>
      </c>
      <c r="AN59" s="4">
        <v>31</v>
      </c>
      <c r="AO59" s="4">
        <v>192</v>
      </c>
      <c r="AP59" s="4">
        <v>189</v>
      </c>
      <c r="AQ59" s="4">
        <v>3.7</v>
      </c>
      <c r="AR59" s="4">
        <v>195</v>
      </c>
      <c r="AS59" s="4" t="s">
        <v>155</v>
      </c>
      <c r="AT59" s="4">
        <v>2</v>
      </c>
      <c r="AU59" s="5">
        <v>0.78060185185185194</v>
      </c>
      <c r="AV59" s="4">
        <v>47.160941999999999</v>
      </c>
      <c r="AW59" s="4">
        <v>-88.483868000000001</v>
      </c>
      <c r="AX59" s="4">
        <v>313.60000000000002</v>
      </c>
      <c r="AY59" s="4">
        <v>35</v>
      </c>
      <c r="AZ59" s="4">
        <v>12</v>
      </c>
      <c r="BA59" s="4">
        <v>7</v>
      </c>
      <c r="BB59" s="4" t="s">
        <v>442</v>
      </c>
      <c r="BC59" s="4">
        <v>1.7514970000000001</v>
      </c>
      <c r="BD59" s="4">
        <v>2.024251</v>
      </c>
      <c r="BE59" s="4">
        <v>2.9242509999999999</v>
      </c>
      <c r="BF59" s="4">
        <v>14.063000000000001</v>
      </c>
      <c r="BG59" s="4">
        <v>12.56</v>
      </c>
      <c r="BH59" s="4">
        <v>0.89</v>
      </c>
      <c r="BI59" s="4">
        <v>16.800999999999998</v>
      </c>
      <c r="BJ59" s="4">
        <v>1699.433</v>
      </c>
      <c r="BK59" s="4">
        <v>517.31200000000001</v>
      </c>
      <c r="BL59" s="4">
        <v>2.3639999999999999</v>
      </c>
      <c r="BM59" s="4">
        <v>1.1200000000000001</v>
      </c>
      <c r="BN59" s="4">
        <v>3.484</v>
      </c>
      <c r="BO59" s="4">
        <v>1.915</v>
      </c>
      <c r="BP59" s="4">
        <v>0.90800000000000003</v>
      </c>
      <c r="BQ59" s="4">
        <v>2.823</v>
      </c>
      <c r="BR59" s="4">
        <v>171.93039999999999</v>
      </c>
      <c r="BU59" s="4">
        <v>76.361999999999995</v>
      </c>
      <c r="BW59" s="4">
        <v>531.88599999999997</v>
      </c>
      <c r="BX59" s="4">
        <v>0.38234000000000001</v>
      </c>
      <c r="BY59" s="4">
        <v>-5</v>
      </c>
      <c r="BZ59" s="4">
        <v>1.0905670000000001</v>
      </c>
      <c r="CA59" s="4">
        <v>9.3434340000000002</v>
      </c>
      <c r="CB59" s="4">
        <v>22.029453</v>
      </c>
      <c r="CC59" s="4">
        <f t="shared" si="9"/>
        <v>2.4685352628000001</v>
      </c>
      <c r="CE59" s="4">
        <f t="shared" si="10"/>
        <v>11861.269434472733</v>
      </c>
      <c r="CF59" s="4">
        <f t="shared" si="10"/>
        <v>3610.6024854677762</v>
      </c>
      <c r="CG59" s="4">
        <f t="shared" si="11"/>
        <v>19.703256093954</v>
      </c>
      <c r="CH59" s="4">
        <f t="shared" si="11"/>
        <v>1199.9959977102192</v>
      </c>
    </row>
    <row r="60" spans="1:86">
      <c r="A60" s="2">
        <v>42440</v>
      </c>
      <c r="B60" s="32">
        <v>0.57245877314814819</v>
      </c>
      <c r="C60" s="4">
        <v>9.2850000000000001</v>
      </c>
      <c r="D60" s="4">
        <v>3.6514000000000002</v>
      </c>
      <c r="E60" s="4" t="s">
        <v>155</v>
      </c>
      <c r="F60" s="4">
        <v>36514.213197999998</v>
      </c>
      <c r="G60" s="4">
        <v>120.7</v>
      </c>
      <c r="H60" s="4">
        <v>94.9</v>
      </c>
      <c r="I60" s="4">
        <v>23339.1</v>
      </c>
      <c r="K60" s="4">
        <v>3.9</v>
      </c>
      <c r="L60" s="4">
        <v>2052</v>
      </c>
      <c r="M60" s="4">
        <v>0.86119999999999997</v>
      </c>
      <c r="N60" s="4">
        <v>7.9962</v>
      </c>
      <c r="O60" s="4">
        <v>3.1446999999999998</v>
      </c>
      <c r="P60" s="4">
        <v>103.9118</v>
      </c>
      <c r="Q60" s="4">
        <v>81.747600000000006</v>
      </c>
      <c r="R60" s="4">
        <v>185.7</v>
      </c>
      <c r="S60" s="4">
        <v>84.203900000000004</v>
      </c>
      <c r="T60" s="4">
        <v>66.243399999999994</v>
      </c>
      <c r="U60" s="4">
        <v>150.4</v>
      </c>
      <c r="V60" s="4">
        <v>23339.136699999999</v>
      </c>
      <c r="Y60" s="4">
        <v>1767.21</v>
      </c>
      <c r="Z60" s="4">
        <v>0</v>
      </c>
      <c r="AA60" s="4">
        <v>3.3586999999999998</v>
      </c>
      <c r="AB60" s="4" t="s">
        <v>384</v>
      </c>
      <c r="AC60" s="4">
        <v>0</v>
      </c>
      <c r="AD60" s="4">
        <v>11.7</v>
      </c>
      <c r="AE60" s="4">
        <v>844</v>
      </c>
      <c r="AF60" s="4">
        <v>875</v>
      </c>
      <c r="AG60" s="4">
        <v>878</v>
      </c>
      <c r="AH60" s="4">
        <v>53</v>
      </c>
      <c r="AI60" s="4">
        <v>25.2</v>
      </c>
      <c r="AJ60" s="4">
        <v>0.57999999999999996</v>
      </c>
      <c r="AK60" s="4">
        <v>987</v>
      </c>
      <c r="AL60" s="4">
        <v>8</v>
      </c>
      <c r="AM60" s="4">
        <v>0</v>
      </c>
      <c r="AN60" s="4">
        <v>31</v>
      </c>
      <c r="AO60" s="4">
        <v>192</v>
      </c>
      <c r="AP60" s="4">
        <v>189</v>
      </c>
      <c r="AQ60" s="4">
        <v>3.5</v>
      </c>
      <c r="AR60" s="4">
        <v>195</v>
      </c>
      <c r="AS60" s="4" t="s">
        <v>155</v>
      </c>
      <c r="AT60" s="4">
        <v>2</v>
      </c>
      <c r="AU60" s="5">
        <v>0.78061342592592586</v>
      </c>
      <c r="AV60" s="4">
        <v>47.161085999999997</v>
      </c>
      <c r="AW60" s="4">
        <v>-88.483841999999996</v>
      </c>
      <c r="AX60" s="4">
        <v>313.7</v>
      </c>
      <c r="AY60" s="4">
        <v>35.1</v>
      </c>
      <c r="AZ60" s="4">
        <v>12</v>
      </c>
      <c r="BA60" s="4">
        <v>7</v>
      </c>
      <c r="BB60" s="4" t="s">
        <v>442</v>
      </c>
      <c r="BC60" s="4">
        <v>1.6</v>
      </c>
      <c r="BD60" s="4">
        <v>1.8351649999999999</v>
      </c>
      <c r="BE60" s="4">
        <v>2.7351649999999998</v>
      </c>
      <c r="BF60" s="4">
        <v>14.063000000000001</v>
      </c>
      <c r="BG60" s="4">
        <v>13.05</v>
      </c>
      <c r="BH60" s="4">
        <v>0.93</v>
      </c>
      <c r="BI60" s="4">
        <v>16.114999999999998</v>
      </c>
      <c r="BJ60" s="4">
        <v>1799.4949999999999</v>
      </c>
      <c r="BK60" s="4">
        <v>450.42200000000003</v>
      </c>
      <c r="BL60" s="4">
        <v>2.4489999999999998</v>
      </c>
      <c r="BM60" s="4">
        <v>1.927</v>
      </c>
      <c r="BN60" s="4">
        <v>4.375</v>
      </c>
      <c r="BO60" s="4">
        <v>1.984</v>
      </c>
      <c r="BP60" s="4">
        <v>1.5609999999999999</v>
      </c>
      <c r="BQ60" s="4">
        <v>3.5459999999999998</v>
      </c>
      <c r="BR60" s="4">
        <v>173.68039999999999</v>
      </c>
      <c r="BU60" s="4">
        <v>78.905000000000001</v>
      </c>
      <c r="BW60" s="4">
        <v>549.596</v>
      </c>
      <c r="BX60" s="4">
        <v>0.41256799999999999</v>
      </c>
      <c r="BY60" s="4">
        <v>-5</v>
      </c>
      <c r="BZ60" s="4">
        <v>1.089134</v>
      </c>
      <c r="CA60" s="4">
        <v>10.082131</v>
      </c>
      <c r="CB60" s="4">
        <v>22.000506999999999</v>
      </c>
      <c r="CC60" s="4">
        <f t="shared" si="9"/>
        <v>2.6636990102000002</v>
      </c>
      <c r="CE60" s="4">
        <f t="shared" si="10"/>
        <v>13552.630009912215</v>
      </c>
      <c r="CF60" s="4">
        <f t="shared" si="10"/>
        <v>3392.2865661336541</v>
      </c>
      <c r="CG60" s="4">
        <f t="shared" si="11"/>
        <v>26.706173684922</v>
      </c>
      <c r="CH60" s="4">
        <f t="shared" si="11"/>
        <v>1308.0482030645028</v>
      </c>
    </row>
    <row r="61" spans="1:86">
      <c r="A61" s="2">
        <v>42440</v>
      </c>
      <c r="B61" s="32">
        <v>0.57247034722222223</v>
      </c>
      <c r="C61" s="4">
        <v>9.3559999999999999</v>
      </c>
      <c r="D61" s="4">
        <v>3.4455</v>
      </c>
      <c r="E61" s="4" t="s">
        <v>155</v>
      </c>
      <c r="F61" s="4">
        <v>34455.029191000001</v>
      </c>
      <c r="G61" s="4">
        <v>150.6</v>
      </c>
      <c r="H61" s="4">
        <v>91.3</v>
      </c>
      <c r="I61" s="4">
        <v>23087.5</v>
      </c>
      <c r="K61" s="4">
        <v>3.91</v>
      </c>
      <c r="L61" s="4">
        <v>2052</v>
      </c>
      <c r="M61" s="4">
        <v>0.86280000000000001</v>
      </c>
      <c r="N61" s="4">
        <v>8.0716000000000001</v>
      </c>
      <c r="O61" s="4">
        <v>2.9725999999999999</v>
      </c>
      <c r="P61" s="4">
        <v>129.91050000000001</v>
      </c>
      <c r="Q61" s="4">
        <v>78.729200000000006</v>
      </c>
      <c r="R61" s="4">
        <v>208.6</v>
      </c>
      <c r="S61" s="4">
        <v>105.2717</v>
      </c>
      <c r="T61" s="4">
        <v>63.797400000000003</v>
      </c>
      <c r="U61" s="4">
        <v>169.1</v>
      </c>
      <c r="V61" s="4">
        <v>23087.483199999999</v>
      </c>
      <c r="Y61" s="4">
        <v>1770.373</v>
      </c>
      <c r="Z61" s="4">
        <v>0</v>
      </c>
      <c r="AA61" s="4">
        <v>3.3714</v>
      </c>
      <c r="AB61" s="4" t="s">
        <v>384</v>
      </c>
      <c r="AC61" s="4">
        <v>0</v>
      </c>
      <c r="AD61" s="4">
        <v>11.7</v>
      </c>
      <c r="AE61" s="4">
        <v>843</v>
      </c>
      <c r="AF61" s="4">
        <v>873</v>
      </c>
      <c r="AG61" s="4">
        <v>878</v>
      </c>
      <c r="AH61" s="4">
        <v>53</v>
      </c>
      <c r="AI61" s="4">
        <v>25.2</v>
      </c>
      <c r="AJ61" s="4">
        <v>0.57999999999999996</v>
      </c>
      <c r="AK61" s="4">
        <v>987</v>
      </c>
      <c r="AL61" s="4">
        <v>8</v>
      </c>
      <c r="AM61" s="4">
        <v>0</v>
      </c>
      <c r="AN61" s="4">
        <v>31</v>
      </c>
      <c r="AO61" s="4">
        <v>191.6</v>
      </c>
      <c r="AP61" s="4">
        <v>189</v>
      </c>
      <c r="AQ61" s="4">
        <v>3.3</v>
      </c>
      <c r="AR61" s="4">
        <v>195</v>
      </c>
      <c r="AS61" s="4" t="s">
        <v>155</v>
      </c>
      <c r="AT61" s="4">
        <v>2</v>
      </c>
      <c r="AU61" s="5">
        <v>0.78062500000000001</v>
      </c>
      <c r="AV61" s="4">
        <v>47.161234</v>
      </c>
      <c r="AW61" s="4">
        <v>-88.483853999999994</v>
      </c>
      <c r="AX61" s="4">
        <v>313.89999999999998</v>
      </c>
      <c r="AY61" s="4">
        <v>35.299999999999997</v>
      </c>
      <c r="AZ61" s="4">
        <v>12</v>
      </c>
      <c r="BA61" s="4">
        <v>8</v>
      </c>
      <c r="BB61" s="4" t="s">
        <v>429</v>
      </c>
      <c r="BC61" s="4">
        <v>1.6</v>
      </c>
      <c r="BD61" s="4">
        <v>1.0484849999999999</v>
      </c>
      <c r="BE61" s="4">
        <v>1.948485</v>
      </c>
      <c r="BF61" s="4">
        <v>14.063000000000001</v>
      </c>
      <c r="BG61" s="4">
        <v>13.22</v>
      </c>
      <c r="BH61" s="4">
        <v>0.94</v>
      </c>
      <c r="BI61" s="4">
        <v>15.907999999999999</v>
      </c>
      <c r="BJ61" s="4">
        <v>1833.09</v>
      </c>
      <c r="BK61" s="4">
        <v>429.67599999999999</v>
      </c>
      <c r="BL61" s="4">
        <v>3.09</v>
      </c>
      <c r="BM61" s="4">
        <v>1.8720000000000001</v>
      </c>
      <c r="BN61" s="4">
        <v>4.9619999999999997</v>
      </c>
      <c r="BO61" s="4">
        <v>2.504</v>
      </c>
      <c r="BP61" s="4">
        <v>1.5169999999999999</v>
      </c>
      <c r="BQ61" s="4">
        <v>4.0209999999999999</v>
      </c>
      <c r="BR61" s="4">
        <v>173.37909999999999</v>
      </c>
      <c r="BU61" s="4">
        <v>79.769000000000005</v>
      </c>
      <c r="BW61" s="4">
        <v>556.71699999999998</v>
      </c>
      <c r="BX61" s="4">
        <v>0.47133000000000003</v>
      </c>
      <c r="BY61" s="4">
        <v>-5</v>
      </c>
      <c r="BZ61" s="4">
        <v>1.086268</v>
      </c>
      <c r="CA61" s="4">
        <v>11.518127</v>
      </c>
      <c r="CB61" s="4">
        <v>21.942613999999999</v>
      </c>
      <c r="CC61" s="4">
        <f t="shared" si="9"/>
        <v>3.0430891534</v>
      </c>
      <c r="CE61" s="4">
        <f t="shared" si="10"/>
        <v>15771.981276555209</v>
      </c>
      <c r="CF61" s="4">
        <f t="shared" si="10"/>
        <v>3696.949864428444</v>
      </c>
      <c r="CG61" s="4">
        <f t="shared" si="11"/>
        <v>34.596848334248996</v>
      </c>
      <c r="CH61" s="4">
        <f t="shared" si="11"/>
        <v>1491.7608622304379</v>
      </c>
    </row>
    <row r="62" spans="1:86">
      <c r="A62" s="2">
        <v>42440</v>
      </c>
      <c r="B62" s="32">
        <v>0.57248192129629627</v>
      </c>
      <c r="C62" s="4">
        <v>9.2159999999999993</v>
      </c>
      <c r="D62" s="4">
        <v>3.5215000000000001</v>
      </c>
      <c r="E62" s="4" t="s">
        <v>155</v>
      </c>
      <c r="F62" s="4">
        <v>35215.418719000001</v>
      </c>
      <c r="G62" s="4">
        <v>161.19999999999999</v>
      </c>
      <c r="H62" s="4">
        <v>66.099999999999994</v>
      </c>
      <c r="I62" s="4">
        <v>23280.3</v>
      </c>
      <c r="K62" s="4">
        <v>4</v>
      </c>
      <c r="L62" s="4">
        <v>2052</v>
      </c>
      <c r="M62" s="4">
        <v>0.8629</v>
      </c>
      <c r="N62" s="4">
        <v>7.9527000000000001</v>
      </c>
      <c r="O62" s="4">
        <v>3.0387</v>
      </c>
      <c r="P62" s="4">
        <v>139.12870000000001</v>
      </c>
      <c r="Q62" s="4">
        <v>57.036799999999999</v>
      </c>
      <c r="R62" s="4">
        <v>196.2</v>
      </c>
      <c r="S62" s="4">
        <v>112.7415</v>
      </c>
      <c r="T62" s="4">
        <v>46.219200000000001</v>
      </c>
      <c r="U62" s="4">
        <v>159</v>
      </c>
      <c r="V62" s="4">
        <v>23280.316699999999</v>
      </c>
      <c r="Y62" s="4">
        <v>1770.643</v>
      </c>
      <c r="Z62" s="4">
        <v>0</v>
      </c>
      <c r="AA62" s="4">
        <v>3.4514999999999998</v>
      </c>
      <c r="AB62" s="4" t="s">
        <v>384</v>
      </c>
      <c r="AC62" s="4">
        <v>0</v>
      </c>
      <c r="AD62" s="4">
        <v>11.7</v>
      </c>
      <c r="AE62" s="4">
        <v>843</v>
      </c>
      <c r="AF62" s="4">
        <v>871</v>
      </c>
      <c r="AG62" s="4">
        <v>878</v>
      </c>
      <c r="AH62" s="4">
        <v>53</v>
      </c>
      <c r="AI62" s="4">
        <v>25.2</v>
      </c>
      <c r="AJ62" s="4">
        <v>0.57999999999999996</v>
      </c>
      <c r="AK62" s="4">
        <v>987</v>
      </c>
      <c r="AL62" s="4">
        <v>8</v>
      </c>
      <c r="AM62" s="4">
        <v>0</v>
      </c>
      <c r="AN62" s="4">
        <v>31</v>
      </c>
      <c r="AO62" s="4">
        <v>191</v>
      </c>
      <c r="AP62" s="4">
        <v>189</v>
      </c>
      <c r="AQ62" s="4">
        <v>3.1</v>
      </c>
      <c r="AR62" s="4">
        <v>195</v>
      </c>
      <c r="AS62" s="4" t="s">
        <v>155</v>
      </c>
      <c r="AT62" s="4">
        <v>2</v>
      </c>
      <c r="AU62" s="5">
        <v>0.78063657407407405</v>
      </c>
      <c r="AV62" s="4">
        <v>47.161383999999998</v>
      </c>
      <c r="AW62" s="4">
        <v>-88.483868999999999</v>
      </c>
      <c r="AX62" s="4">
        <v>314.3</v>
      </c>
      <c r="AY62" s="4">
        <v>35.700000000000003</v>
      </c>
      <c r="AZ62" s="4">
        <v>12</v>
      </c>
      <c r="BA62" s="4">
        <v>8</v>
      </c>
      <c r="BB62" s="4" t="s">
        <v>429</v>
      </c>
      <c r="BC62" s="4">
        <v>1.4501500000000001</v>
      </c>
      <c r="BD62" s="4">
        <v>1.2249749999999999</v>
      </c>
      <c r="BE62" s="4">
        <v>2.0750250000000001</v>
      </c>
      <c r="BF62" s="4">
        <v>14.063000000000001</v>
      </c>
      <c r="BG62" s="4">
        <v>13.24</v>
      </c>
      <c r="BH62" s="4">
        <v>0.94</v>
      </c>
      <c r="BI62" s="4">
        <v>15.89</v>
      </c>
      <c r="BJ62" s="4">
        <v>1810.643</v>
      </c>
      <c r="BK62" s="4">
        <v>440.33600000000001</v>
      </c>
      <c r="BL62" s="4">
        <v>3.3170000000000002</v>
      </c>
      <c r="BM62" s="4">
        <v>1.36</v>
      </c>
      <c r="BN62" s="4">
        <v>4.6769999999999996</v>
      </c>
      <c r="BO62" s="4">
        <v>2.6880000000000002</v>
      </c>
      <c r="BP62" s="4">
        <v>1.1020000000000001</v>
      </c>
      <c r="BQ62" s="4">
        <v>3.79</v>
      </c>
      <c r="BR62" s="4">
        <v>175.26949999999999</v>
      </c>
      <c r="BU62" s="4">
        <v>79.983000000000004</v>
      </c>
      <c r="BW62" s="4">
        <v>571.39099999999996</v>
      </c>
      <c r="BX62" s="4">
        <v>0.486516</v>
      </c>
      <c r="BY62" s="4">
        <v>-5</v>
      </c>
      <c r="BZ62" s="4">
        <v>1.0835669999999999</v>
      </c>
      <c r="CA62" s="4">
        <v>11.889246999999999</v>
      </c>
      <c r="CB62" s="4">
        <v>21.888062000000001</v>
      </c>
      <c r="CC62" s="4">
        <f t="shared" si="9"/>
        <v>3.1411390573999998</v>
      </c>
      <c r="CE62" s="4">
        <f t="shared" si="10"/>
        <v>16080.804846298286</v>
      </c>
      <c r="CF62" s="4">
        <f t="shared" si="10"/>
        <v>3910.7418098430239</v>
      </c>
      <c r="CG62" s="4">
        <f t="shared" si="11"/>
        <v>33.660003859109999</v>
      </c>
      <c r="CH62" s="4">
        <f t="shared" si="11"/>
        <v>1556.6153156686755</v>
      </c>
    </row>
    <row r="63" spans="1:86">
      <c r="A63" s="2">
        <v>42440</v>
      </c>
      <c r="B63" s="32">
        <v>0.57249349537037031</v>
      </c>
      <c r="C63" s="4">
        <v>9.3960000000000008</v>
      </c>
      <c r="D63" s="4">
        <v>3.4792999999999998</v>
      </c>
      <c r="E63" s="4" t="s">
        <v>155</v>
      </c>
      <c r="F63" s="4">
        <v>34793.186440999998</v>
      </c>
      <c r="G63" s="4">
        <v>161.4</v>
      </c>
      <c r="H63" s="4">
        <v>66.099999999999994</v>
      </c>
      <c r="I63" s="4">
        <v>23858.2</v>
      </c>
      <c r="K63" s="4">
        <v>4.0999999999999996</v>
      </c>
      <c r="L63" s="4">
        <v>2052</v>
      </c>
      <c r="M63" s="4">
        <v>0.86129999999999995</v>
      </c>
      <c r="N63" s="4">
        <v>8.0925999999999991</v>
      </c>
      <c r="O63" s="4">
        <v>2.9967000000000001</v>
      </c>
      <c r="P63" s="4">
        <v>139.01130000000001</v>
      </c>
      <c r="Q63" s="4">
        <v>56.930900000000001</v>
      </c>
      <c r="R63" s="4">
        <v>195.9</v>
      </c>
      <c r="S63" s="4">
        <v>112.6512</v>
      </c>
      <c r="T63" s="4">
        <v>46.135300000000001</v>
      </c>
      <c r="U63" s="4">
        <v>158.80000000000001</v>
      </c>
      <c r="V63" s="4">
        <v>23858.2107</v>
      </c>
      <c r="Y63" s="4">
        <v>1767.356</v>
      </c>
      <c r="Z63" s="4">
        <v>0</v>
      </c>
      <c r="AA63" s="4">
        <v>3.5312999999999999</v>
      </c>
      <c r="AB63" s="4" t="s">
        <v>384</v>
      </c>
      <c r="AC63" s="4">
        <v>0</v>
      </c>
      <c r="AD63" s="4">
        <v>11.7</v>
      </c>
      <c r="AE63" s="4">
        <v>844</v>
      </c>
      <c r="AF63" s="4">
        <v>870</v>
      </c>
      <c r="AG63" s="4">
        <v>878</v>
      </c>
      <c r="AH63" s="4">
        <v>53</v>
      </c>
      <c r="AI63" s="4">
        <v>25.21</v>
      </c>
      <c r="AJ63" s="4">
        <v>0.57999999999999996</v>
      </c>
      <c r="AK63" s="4">
        <v>987</v>
      </c>
      <c r="AL63" s="4">
        <v>8</v>
      </c>
      <c r="AM63" s="4">
        <v>0</v>
      </c>
      <c r="AN63" s="4">
        <v>31</v>
      </c>
      <c r="AO63" s="4">
        <v>191</v>
      </c>
      <c r="AP63" s="4">
        <v>189.4</v>
      </c>
      <c r="AQ63" s="4">
        <v>3.1</v>
      </c>
      <c r="AR63" s="4">
        <v>195</v>
      </c>
      <c r="AS63" s="4" t="s">
        <v>155</v>
      </c>
      <c r="AT63" s="4">
        <v>2</v>
      </c>
      <c r="AU63" s="5">
        <v>0.7806481481481482</v>
      </c>
      <c r="AV63" s="4">
        <v>47.161530999999997</v>
      </c>
      <c r="AW63" s="4">
        <v>-88.483887999999993</v>
      </c>
      <c r="AX63" s="4">
        <v>314.5</v>
      </c>
      <c r="AY63" s="4">
        <v>35.9</v>
      </c>
      <c r="AZ63" s="4">
        <v>12</v>
      </c>
      <c r="BA63" s="4">
        <v>9</v>
      </c>
      <c r="BB63" s="4" t="s">
        <v>428</v>
      </c>
      <c r="BC63" s="4">
        <v>1</v>
      </c>
      <c r="BD63" s="4">
        <v>1.3</v>
      </c>
      <c r="BE63" s="4">
        <v>2</v>
      </c>
      <c r="BF63" s="4">
        <v>14.063000000000001</v>
      </c>
      <c r="BG63" s="4">
        <v>13.08</v>
      </c>
      <c r="BH63" s="4">
        <v>0.93</v>
      </c>
      <c r="BI63" s="4">
        <v>16.106000000000002</v>
      </c>
      <c r="BJ63" s="4">
        <v>1821.154</v>
      </c>
      <c r="BK63" s="4">
        <v>429.21499999999997</v>
      </c>
      <c r="BL63" s="4">
        <v>3.2759999999999998</v>
      </c>
      <c r="BM63" s="4">
        <v>1.3420000000000001</v>
      </c>
      <c r="BN63" s="4">
        <v>4.6180000000000003</v>
      </c>
      <c r="BO63" s="4">
        <v>2.6549999999999998</v>
      </c>
      <c r="BP63" s="4">
        <v>1.087</v>
      </c>
      <c r="BQ63" s="4">
        <v>3.742</v>
      </c>
      <c r="BR63" s="4">
        <v>177.53809999999999</v>
      </c>
      <c r="BU63" s="4">
        <v>78.909000000000006</v>
      </c>
      <c r="BW63" s="4">
        <v>577.81100000000004</v>
      </c>
      <c r="BX63" s="4">
        <v>0.48299999999999998</v>
      </c>
      <c r="BY63" s="4">
        <v>-5</v>
      </c>
      <c r="BZ63" s="4">
        <v>1.083</v>
      </c>
      <c r="CA63" s="4">
        <v>11.803312999999999</v>
      </c>
      <c r="CB63" s="4">
        <v>21.8766</v>
      </c>
      <c r="CC63" s="4">
        <f t="shared" si="9"/>
        <v>3.1184352945999998</v>
      </c>
      <c r="CE63" s="4">
        <f t="shared" si="10"/>
        <v>16057.251060351893</v>
      </c>
      <c r="CF63" s="4">
        <f t="shared" si="10"/>
        <v>3784.4207650033645</v>
      </c>
      <c r="CG63" s="4">
        <f t="shared" si="11"/>
        <v>32.993493942762001</v>
      </c>
      <c r="CH63" s="4">
        <f t="shared" si="11"/>
        <v>1565.3667095027988</v>
      </c>
    </row>
    <row r="64" spans="1:86">
      <c r="A64" s="2">
        <v>42440</v>
      </c>
      <c r="B64" s="32">
        <v>0.57250506944444446</v>
      </c>
      <c r="C64" s="4">
        <v>9.2360000000000007</v>
      </c>
      <c r="D64" s="4">
        <v>3.3616999999999999</v>
      </c>
      <c r="E64" s="4" t="s">
        <v>155</v>
      </c>
      <c r="F64" s="4">
        <v>33617.422072000001</v>
      </c>
      <c r="G64" s="4">
        <v>170.3</v>
      </c>
      <c r="H64" s="4">
        <v>83.9</v>
      </c>
      <c r="I64" s="4">
        <v>23787.7</v>
      </c>
      <c r="K64" s="4">
        <v>4.0999999999999996</v>
      </c>
      <c r="L64" s="4">
        <v>2052</v>
      </c>
      <c r="M64" s="4">
        <v>0.86380000000000001</v>
      </c>
      <c r="N64" s="4">
        <v>7.9779</v>
      </c>
      <c r="O64" s="4">
        <v>2.9037999999999999</v>
      </c>
      <c r="P64" s="4">
        <v>147.06110000000001</v>
      </c>
      <c r="Q64" s="4">
        <v>72.433000000000007</v>
      </c>
      <c r="R64" s="4">
        <v>219.5</v>
      </c>
      <c r="S64" s="4">
        <v>119.1812</v>
      </c>
      <c r="T64" s="4">
        <v>58.701099999999997</v>
      </c>
      <c r="U64" s="4">
        <v>177.9</v>
      </c>
      <c r="V64" s="4">
        <v>23787.707399999999</v>
      </c>
      <c r="Y64" s="4">
        <v>1772.4659999999999</v>
      </c>
      <c r="Z64" s="4">
        <v>0</v>
      </c>
      <c r="AA64" s="4">
        <v>3.5415000000000001</v>
      </c>
      <c r="AB64" s="4" t="s">
        <v>384</v>
      </c>
      <c r="AC64" s="4">
        <v>0</v>
      </c>
      <c r="AD64" s="4">
        <v>11.7</v>
      </c>
      <c r="AE64" s="4">
        <v>843</v>
      </c>
      <c r="AF64" s="4">
        <v>866</v>
      </c>
      <c r="AG64" s="4">
        <v>877</v>
      </c>
      <c r="AH64" s="4">
        <v>53</v>
      </c>
      <c r="AI64" s="4">
        <v>25.23</v>
      </c>
      <c r="AJ64" s="4">
        <v>0.57999999999999996</v>
      </c>
      <c r="AK64" s="4">
        <v>986</v>
      </c>
      <c r="AL64" s="4">
        <v>8</v>
      </c>
      <c r="AM64" s="4">
        <v>0</v>
      </c>
      <c r="AN64" s="4">
        <v>31</v>
      </c>
      <c r="AO64" s="4">
        <v>191</v>
      </c>
      <c r="AP64" s="4">
        <v>190</v>
      </c>
      <c r="AQ64" s="4">
        <v>3.2</v>
      </c>
      <c r="AR64" s="4">
        <v>195</v>
      </c>
      <c r="AS64" s="4" t="s">
        <v>155</v>
      </c>
      <c r="AT64" s="4">
        <v>2</v>
      </c>
      <c r="AU64" s="5">
        <v>0.78065972222222213</v>
      </c>
      <c r="AV64" s="4">
        <v>47.161673</v>
      </c>
      <c r="AW64" s="4">
        <v>-88.483931999999996</v>
      </c>
      <c r="AX64" s="4">
        <v>314.7</v>
      </c>
      <c r="AY64" s="4">
        <v>36</v>
      </c>
      <c r="AZ64" s="4">
        <v>12</v>
      </c>
      <c r="BA64" s="4">
        <v>9</v>
      </c>
      <c r="BB64" s="4" t="s">
        <v>428</v>
      </c>
      <c r="BC64" s="4">
        <v>1</v>
      </c>
      <c r="BD64" s="4">
        <v>1.3</v>
      </c>
      <c r="BE64" s="4">
        <v>2</v>
      </c>
      <c r="BF64" s="4">
        <v>14.063000000000001</v>
      </c>
      <c r="BG64" s="4">
        <v>13.32</v>
      </c>
      <c r="BH64" s="4">
        <v>0.95</v>
      </c>
      <c r="BI64" s="4">
        <v>15.771000000000001</v>
      </c>
      <c r="BJ64" s="4">
        <v>1824.4880000000001</v>
      </c>
      <c r="BK64" s="4">
        <v>422.66399999999999</v>
      </c>
      <c r="BL64" s="4">
        <v>3.5219999999999998</v>
      </c>
      <c r="BM64" s="4">
        <v>1.7350000000000001</v>
      </c>
      <c r="BN64" s="4">
        <v>5.2569999999999997</v>
      </c>
      <c r="BO64" s="4">
        <v>2.8540000000000001</v>
      </c>
      <c r="BP64" s="4">
        <v>1.4059999999999999</v>
      </c>
      <c r="BQ64" s="4">
        <v>4.26</v>
      </c>
      <c r="BR64" s="4">
        <v>179.88810000000001</v>
      </c>
      <c r="BU64" s="4">
        <v>80.423000000000002</v>
      </c>
      <c r="BW64" s="4">
        <v>588.89300000000003</v>
      </c>
      <c r="BX64" s="4">
        <v>0.47672199999999998</v>
      </c>
      <c r="BY64" s="4">
        <v>-5</v>
      </c>
      <c r="BZ64" s="4">
        <v>1.0825670000000001</v>
      </c>
      <c r="CA64" s="4">
        <v>11.649894</v>
      </c>
      <c r="CB64" s="4">
        <v>21.867853</v>
      </c>
      <c r="CC64" s="4">
        <f t="shared" si="9"/>
        <v>3.0779019947999999</v>
      </c>
      <c r="CE64" s="4">
        <f t="shared" si="10"/>
        <v>15877.553577791185</v>
      </c>
      <c r="CF64" s="4">
        <f t="shared" si="10"/>
        <v>3678.2211258191514</v>
      </c>
      <c r="CG64" s="4">
        <f t="shared" si="11"/>
        <v>37.072525684679995</v>
      </c>
      <c r="CH64" s="4">
        <f t="shared" si="11"/>
        <v>1565.4709407554658</v>
      </c>
    </row>
    <row r="65" spans="1:86">
      <c r="A65" s="2">
        <v>42440</v>
      </c>
      <c r="B65" s="32">
        <v>0.5725166435185185</v>
      </c>
      <c r="C65" s="4">
        <v>8.8659999999999997</v>
      </c>
      <c r="D65" s="4">
        <v>3.9432</v>
      </c>
      <c r="E65" s="4" t="s">
        <v>155</v>
      </c>
      <c r="F65" s="4">
        <v>39432.251222999999</v>
      </c>
      <c r="G65" s="4">
        <v>203.1</v>
      </c>
      <c r="H65" s="4">
        <v>94.1</v>
      </c>
      <c r="I65" s="4">
        <v>24504.2</v>
      </c>
      <c r="K65" s="4">
        <v>4.2</v>
      </c>
      <c r="L65" s="4">
        <v>2052</v>
      </c>
      <c r="M65" s="4">
        <v>0.86050000000000004</v>
      </c>
      <c r="N65" s="4">
        <v>7.6292999999999997</v>
      </c>
      <c r="O65" s="4">
        <v>3.3933</v>
      </c>
      <c r="P65" s="4">
        <v>174.81620000000001</v>
      </c>
      <c r="Q65" s="4">
        <v>80.995800000000003</v>
      </c>
      <c r="R65" s="4">
        <v>255.8</v>
      </c>
      <c r="S65" s="4">
        <v>141.67439999999999</v>
      </c>
      <c r="T65" s="4">
        <v>65.640600000000006</v>
      </c>
      <c r="U65" s="4">
        <v>207.3</v>
      </c>
      <c r="V65" s="4">
        <v>24504.1793</v>
      </c>
      <c r="Y65" s="4">
        <v>1765.8320000000001</v>
      </c>
      <c r="Z65" s="4">
        <v>0</v>
      </c>
      <c r="AA65" s="4">
        <v>3.6143000000000001</v>
      </c>
      <c r="AB65" s="4" t="s">
        <v>384</v>
      </c>
      <c r="AC65" s="4">
        <v>0</v>
      </c>
      <c r="AD65" s="4">
        <v>11.6</v>
      </c>
      <c r="AE65" s="4">
        <v>843</v>
      </c>
      <c r="AF65" s="4">
        <v>866</v>
      </c>
      <c r="AG65" s="4">
        <v>877</v>
      </c>
      <c r="AH65" s="4">
        <v>53</v>
      </c>
      <c r="AI65" s="4">
        <v>25.23</v>
      </c>
      <c r="AJ65" s="4">
        <v>0.57999999999999996</v>
      </c>
      <c r="AK65" s="4">
        <v>986</v>
      </c>
      <c r="AL65" s="4">
        <v>8</v>
      </c>
      <c r="AM65" s="4">
        <v>0</v>
      </c>
      <c r="AN65" s="4">
        <v>31</v>
      </c>
      <c r="AO65" s="4">
        <v>191</v>
      </c>
      <c r="AP65" s="4">
        <v>189.6</v>
      </c>
      <c r="AQ65" s="4">
        <v>3.3</v>
      </c>
      <c r="AR65" s="4">
        <v>195</v>
      </c>
      <c r="AS65" s="4" t="s">
        <v>155</v>
      </c>
      <c r="AT65" s="4">
        <v>2</v>
      </c>
      <c r="AU65" s="5">
        <v>0.78067129629629628</v>
      </c>
      <c r="AV65" s="4">
        <v>47.161814</v>
      </c>
      <c r="AW65" s="4">
        <v>-88.483981999999997</v>
      </c>
      <c r="AX65" s="4">
        <v>315.10000000000002</v>
      </c>
      <c r="AY65" s="4">
        <v>36</v>
      </c>
      <c r="AZ65" s="4">
        <v>12</v>
      </c>
      <c r="BA65" s="4">
        <v>9</v>
      </c>
      <c r="BB65" s="4" t="s">
        <v>428</v>
      </c>
      <c r="BC65" s="4">
        <v>1.024675</v>
      </c>
      <c r="BD65" s="4">
        <v>1.4233769999999999</v>
      </c>
      <c r="BE65" s="4">
        <v>2.0987010000000001</v>
      </c>
      <c r="BF65" s="4">
        <v>14.063000000000001</v>
      </c>
      <c r="BG65" s="4">
        <v>12.99</v>
      </c>
      <c r="BH65" s="4">
        <v>0.92</v>
      </c>
      <c r="BI65" s="4">
        <v>16.206</v>
      </c>
      <c r="BJ65" s="4">
        <v>1717.1489999999999</v>
      </c>
      <c r="BK65" s="4">
        <v>486.096</v>
      </c>
      <c r="BL65" s="4">
        <v>4.12</v>
      </c>
      <c r="BM65" s="4">
        <v>1.909</v>
      </c>
      <c r="BN65" s="4">
        <v>6.0289999999999999</v>
      </c>
      <c r="BO65" s="4">
        <v>3.339</v>
      </c>
      <c r="BP65" s="4">
        <v>1.5469999999999999</v>
      </c>
      <c r="BQ65" s="4">
        <v>4.8860000000000001</v>
      </c>
      <c r="BR65" s="4">
        <v>182.37200000000001</v>
      </c>
      <c r="BU65" s="4">
        <v>78.852999999999994</v>
      </c>
      <c r="BW65" s="4">
        <v>591.48199999999997</v>
      </c>
      <c r="BX65" s="4">
        <v>0.52024800000000004</v>
      </c>
      <c r="BY65" s="4">
        <v>-5</v>
      </c>
      <c r="BZ65" s="4">
        <v>1.0837319999999999</v>
      </c>
      <c r="CA65" s="4">
        <v>12.713561</v>
      </c>
      <c r="CB65" s="4">
        <v>21.891386000000001</v>
      </c>
      <c r="CC65" s="4">
        <f t="shared" si="9"/>
        <v>3.3589228161999998</v>
      </c>
      <c r="CE65" s="4">
        <f t="shared" si="10"/>
        <v>16307.815682518984</v>
      </c>
      <c r="CF65" s="4">
        <f t="shared" si="10"/>
        <v>4616.4683274484323</v>
      </c>
      <c r="CG65" s="4">
        <f t="shared" si="11"/>
        <v>46.402488907362006</v>
      </c>
      <c r="CH65" s="4">
        <f t="shared" si="11"/>
        <v>1731.9923673789242</v>
      </c>
    </row>
    <row r="66" spans="1:86">
      <c r="A66" s="2">
        <v>42440</v>
      </c>
      <c r="B66" s="32">
        <v>0.57252821759259265</v>
      </c>
      <c r="C66" s="4">
        <v>8.7240000000000002</v>
      </c>
      <c r="D66" s="4">
        <v>4.2629999999999999</v>
      </c>
      <c r="E66" s="4" t="s">
        <v>155</v>
      </c>
      <c r="F66" s="4">
        <v>42629.641108999997</v>
      </c>
      <c r="G66" s="4">
        <v>208.7</v>
      </c>
      <c r="H66" s="4">
        <v>102.7</v>
      </c>
      <c r="I66" s="4">
        <v>25806.9</v>
      </c>
      <c r="K66" s="4">
        <v>4.26</v>
      </c>
      <c r="L66" s="4">
        <v>2052</v>
      </c>
      <c r="M66" s="4">
        <v>0.85729999999999995</v>
      </c>
      <c r="N66" s="4">
        <v>7.4794</v>
      </c>
      <c r="O66" s="4">
        <v>3.6545999999999998</v>
      </c>
      <c r="P66" s="4">
        <v>178.91849999999999</v>
      </c>
      <c r="Q66" s="4">
        <v>88.072900000000004</v>
      </c>
      <c r="R66" s="4">
        <v>267</v>
      </c>
      <c r="S66" s="4">
        <v>144.999</v>
      </c>
      <c r="T66" s="4">
        <v>71.376000000000005</v>
      </c>
      <c r="U66" s="4">
        <v>216.4</v>
      </c>
      <c r="V66" s="4">
        <v>25806.916700000002</v>
      </c>
      <c r="Y66" s="4">
        <v>1759.1790000000001</v>
      </c>
      <c r="Z66" s="4">
        <v>0</v>
      </c>
      <c r="AA66" s="4">
        <v>3.6511</v>
      </c>
      <c r="AB66" s="4" t="s">
        <v>384</v>
      </c>
      <c r="AC66" s="4">
        <v>0</v>
      </c>
      <c r="AD66" s="4">
        <v>11.7</v>
      </c>
      <c r="AE66" s="4">
        <v>842</v>
      </c>
      <c r="AF66" s="4">
        <v>867</v>
      </c>
      <c r="AG66" s="4">
        <v>876</v>
      </c>
      <c r="AH66" s="4">
        <v>53</v>
      </c>
      <c r="AI66" s="4">
        <v>25.23</v>
      </c>
      <c r="AJ66" s="4">
        <v>0.57999999999999996</v>
      </c>
      <c r="AK66" s="4">
        <v>986</v>
      </c>
      <c r="AL66" s="4">
        <v>8</v>
      </c>
      <c r="AM66" s="4">
        <v>0</v>
      </c>
      <c r="AN66" s="4">
        <v>31</v>
      </c>
      <c r="AO66" s="4">
        <v>191</v>
      </c>
      <c r="AP66" s="4">
        <v>189</v>
      </c>
      <c r="AQ66" s="4">
        <v>3.4</v>
      </c>
      <c r="AR66" s="4">
        <v>195</v>
      </c>
      <c r="AS66" s="4" t="s">
        <v>155</v>
      </c>
      <c r="AT66" s="4">
        <v>2</v>
      </c>
      <c r="AU66" s="5">
        <v>0.78068287037037043</v>
      </c>
      <c r="AV66" s="4">
        <v>47.161949999999997</v>
      </c>
      <c r="AW66" s="4">
        <v>-88.484054999999998</v>
      </c>
      <c r="AX66" s="4">
        <v>315.7</v>
      </c>
      <c r="AY66" s="4">
        <v>35.799999999999997</v>
      </c>
      <c r="AZ66" s="4">
        <v>12</v>
      </c>
      <c r="BA66" s="4">
        <v>9</v>
      </c>
      <c r="BB66" s="4" t="s">
        <v>428</v>
      </c>
      <c r="BC66" s="4">
        <v>1.1000000000000001</v>
      </c>
      <c r="BD66" s="4">
        <v>1.8</v>
      </c>
      <c r="BE66" s="4">
        <v>2.4</v>
      </c>
      <c r="BF66" s="4">
        <v>14.063000000000001</v>
      </c>
      <c r="BG66" s="4">
        <v>12.68</v>
      </c>
      <c r="BH66" s="4">
        <v>0.9</v>
      </c>
      <c r="BI66" s="4">
        <v>16.645</v>
      </c>
      <c r="BJ66" s="4">
        <v>1653.653</v>
      </c>
      <c r="BK66" s="4">
        <v>514.27700000000004</v>
      </c>
      <c r="BL66" s="4">
        <v>4.1429999999999998</v>
      </c>
      <c r="BM66" s="4">
        <v>2.0390000000000001</v>
      </c>
      <c r="BN66" s="4">
        <v>6.1820000000000004</v>
      </c>
      <c r="BO66" s="4">
        <v>3.3570000000000002</v>
      </c>
      <c r="BP66" s="4">
        <v>1.653</v>
      </c>
      <c r="BQ66" s="4">
        <v>5.01</v>
      </c>
      <c r="BR66" s="4">
        <v>188.6722</v>
      </c>
      <c r="BU66" s="4">
        <v>77.167000000000002</v>
      </c>
      <c r="BW66" s="4">
        <v>586.95100000000002</v>
      </c>
      <c r="BX66" s="4">
        <v>0.56932000000000005</v>
      </c>
      <c r="BY66" s="4">
        <v>-5</v>
      </c>
      <c r="BZ66" s="4">
        <v>1.086433</v>
      </c>
      <c r="CA66" s="4">
        <v>13.912758</v>
      </c>
      <c r="CB66" s="4">
        <v>21.945947</v>
      </c>
      <c r="CC66" s="4">
        <f t="shared" si="9"/>
        <v>3.6757506636000001</v>
      </c>
      <c r="CE66" s="4">
        <f t="shared" si="10"/>
        <v>17186.134881715578</v>
      </c>
      <c r="CF66" s="4">
        <f t="shared" si="10"/>
        <v>5344.7935501366028</v>
      </c>
      <c r="CG66" s="4">
        <f t="shared" si="11"/>
        <v>52.068079432260006</v>
      </c>
      <c r="CH66" s="4">
        <f t="shared" si="11"/>
        <v>1960.8381429659173</v>
      </c>
    </row>
    <row r="67" spans="1:86">
      <c r="A67" s="2">
        <v>42440</v>
      </c>
      <c r="B67" s="32">
        <v>0.57253979166666669</v>
      </c>
      <c r="C67" s="4">
        <v>8.7200000000000006</v>
      </c>
      <c r="D67" s="4">
        <v>4.3163</v>
      </c>
      <c r="E67" s="4" t="s">
        <v>155</v>
      </c>
      <c r="F67" s="4">
        <v>43163.051839</v>
      </c>
      <c r="G67" s="4">
        <v>206</v>
      </c>
      <c r="H67" s="4">
        <v>89.7</v>
      </c>
      <c r="I67" s="4">
        <v>26947.7</v>
      </c>
      <c r="K67" s="4">
        <v>4.3</v>
      </c>
      <c r="L67" s="4">
        <v>2052</v>
      </c>
      <c r="M67" s="4">
        <v>0.85570000000000002</v>
      </c>
      <c r="N67" s="4">
        <v>7.4615999999999998</v>
      </c>
      <c r="O67" s="4">
        <v>3.6934</v>
      </c>
      <c r="P67" s="4">
        <v>176.27260000000001</v>
      </c>
      <c r="Q67" s="4">
        <v>76.755200000000002</v>
      </c>
      <c r="R67" s="4">
        <v>253</v>
      </c>
      <c r="S67" s="4">
        <v>142.85480000000001</v>
      </c>
      <c r="T67" s="4">
        <v>62.203899999999997</v>
      </c>
      <c r="U67" s="4">
        <v>205.1</v>
      </c>
      <c r="V67" s="4">
        <v>26947.6656</v>
      </c>
      <c r="Y67" s="4">
        <v>1755.8710000000001</v>
      </c>
      <c r="Z67" s="4">
        <v>0</v>
      </c>
      <c r="AA67" s="4">
        <v>3.6795</v>
      </c>
      <c r="AB67" s="4" t="s">
        <v>384</v>
      </c>
      <c r="AC67" s="4">
        <v>0</v>
      </c>
      <c r="AD67" s="4">
        <v>11.7</v>
      </c>
      <c r="AE67" s="4">
        <v>843</v>
      </c>
      <c r="AF67" s="4">
        <v>869</v>
      </c>
      <c r="AG67" s="4">
        <v>877</v>
      </c>
      <c r="AH67" s="4">
        <v>53</v>
      </c>
      <c r="AI67" s="4">
        <v>25.23</v>
      </c>
      <c r="AJ67" s="4">
        <v>0.57999999999999996</v>
      </c>
      <c r="AK67" s="4">
        <v>986</v>
      </c>
      <c r="AL67" s="4">
        <v>8</v>
      </c>
      <c r="AM67" s="4">
        <v>0</v>
      </c>
      <c r="AN67" s="4">
        <v>31</v>
      </c>
      <c r="AO67" s="4">
        <v>191.4</v>
      </c>
      <c r="AP67" s="4">
        <v>189.4</v>
      </c>
      <c r="AQ67" s="4">
        <v>3.4</v>
      </c>
      <c r="AR67" s="4">
        <v>195</v>
      </c>
      <c r="AS67" s="4" t="s">
        <v>155</v>
      </c>
      <c r="AT67" s="4">
        <v>2</v>
      </c>
      <c r="AU67" s="5">
        <v>0.78069444444444447</v>
      </c>
      <c r="AV67" s="4">
        <v>47.162089999999999</v>
      </c>
      <c r="AW67" s="4">
        <v>-88.484110000000001</v>
      </c>
      <c r="AX67" s="4">
        <v>316</v>
      </c>
      <c r="AY67" s="4">
        <v>36.1</v>
      </c>
      <c r="AZ67" s="4">
        <v>12</v>
      </c>
      <c r="BA67" s="4">
        <v>9</v>
      </c>
      <c r="BB67" s="4" t="s">
        <v>428</v>
      </c>
      <c r="BC67" s="4">
        <v>1.124476</v>
      </c>
      <c r="BD67" s="4">
        <v>1.824476</v>
      </c>
      <c r="BE67" s="4">
        <v>2.4244759999999999</v>
      </c>
      <c r="BF67" s="4">
        <v>14.063000000000001</v>
      </c>
      <c r="BG67" s="4">
        <v>12.53</v>
      </c>
      <c r="BH67" s="4">
        <v>0.89</v>
      </c>
      <c r="BI67" s="4">
        <v>16.864999999999998</v>
      </c>
      <c r="BJ67" s="4">
        <v>1633.5809999999999</v>
      </c>
      <c r="BK67" s="4">
        <v>514.65200000000004</v>
      </c>
      <c r="BL67" s="4">
        <v>4.0410000000000004</v>
      </c>
      <c r="BM67" s="4">
        <v>1.76</v>
      </c>
      <c r="BN67" s="4">
        <v>5.8010000000000002</v>
      </c>
      <c r="BO67" s="4">
        <v>3.2749999999999999</v>
      </c>
      <c r="BP67" s="4">
        <v>1.4259999999999999</v>
      </c>
      <c r="BQ67" s="4">
        <v>4.7009999999999996</v>
      </c>
      <c r="BR67" s="4">
        <v>195.08619999999999</v>
      </c>
      <c r="BU67" s="4">
        <v>76.269000000000005</v>
      </c>
      <c r="BW67" s="4">
        <v>585.72199999999998</v>
      </c>
      <c r="BX67" s="4">
        <v>0.59892800000000002</v>
      </c>
      <c r="BY67" s="4">
        <v>-5</v>
      </c>
      <c r="BZ67" s="4">
        <v>1.087866</v>
      </c>
      <c r="CA67" s="4">
        <v>14.636303</v>
      </c>
      <c r="CB67" s="4">
        <v>21.974893000000002</v>
      </c>
      <c r="CC67" s="4">
        <f t="shared" si="9"/>
        <v>3.8669112526</v>
      </c>
      <c r="CE67" s="4">
        <f t="shared" si="10"/>
        <v>17860.461108809119</v>
      </c>
      <c r="CF67" s="4">
        <f t="shared" si="10"/>
        <v>5626.8541508323324</v>
      </c>
      <c r="CG67" s="4">
        <f t="shared" si="11"/>
        <v>51.397529521040994</v>
      </c>
      <c r="CH67" s="4">
        <f t="shared" si="11"/>
        <v>2132.9395285359942</v>
      </c>
    </row>
    <row r="68" spans="1:86">
      <c r="A68" s="2">
        <v>42440</v>
      </c>
      <c r="B68" s="32">
        <v>0.57255136574074073</v>
      </c>
      <c r="C68" s="4">
        <v>8.718</v>
      </c>
      <c r="D68" s="4">
        <v>4.2805</v>
      </c>
      <c r="E68" s="4" t="s">
        <v>155</v>
      </c>
      <c r="F68" s="4">
        <v>42804.609053</v>
      </c>
      <c r="G68" s="4">
        <v>203.1</v>
      </c>
      <c r="H68" s="4">
        <v>89.8</v>
      </c>
      <c r="I68" s="4">
        <v>27917.200000000001</v>
      </c>
      <c r="K68" s="4">
        <v>4.3</v>
      </c>
      <c r="L68" s="4">
        <v>2052</v>
      </c>
      <c r="M68" s="4">
        <v>0.85509999999999997</v>
      </c>
      <c r="N68" s="4">
        <v>7.4546999999999999</v>
      </c>
      <c r="O68" s="4">
        <v>3.6602000000000001</v>
      </c>
      <c r="P68" s="4">
        <v>173.65539999999999</v>
      </c>
      <c r="Q68" s="4">
        <v>76.819299999999998</v>
      </c>
      <c r="R68" s="4">
        <v>250.5</v>
      </c>
      <c r="S68" s="4">
        <v>140.7337</v>
      </c>
      <c r="T68" s="4">
        <v>62.255800000000001</v>
      </c>
      <c r="U68" s="4">
        <v>203</v>
      </c>
      <c r="V68" s="4">
        <v>27917.1515</v>
      </c>
      <c r="Y68" s="4">
        <v>1754.6690000000001</v>
      </c>
      <c r="Z68" s="4">
        <v>0</v>
      </c>
      <c r="AA68" s="4">
        <v>3.6768999999999998</v>
      </c>
      <c r="AB68" s="4" t="s">
        <v>384</v>
      </c>
      <c r="AC68" s="4">
        <v>0</v>
      </c>
      <c r="AD68" s="4">
        <v>11.6</v>
      </c>
      <c r="AE68" s="4">
        <v>845</v>
      </c>
      <c r="AF68" s="4">
        <v>872</v>
      </c>
      <c r="AG68" s="4">
        <v>879</v>
      </c>
      <c r="AH68" s="4">
        <v>53</v>
      </c>
      <c r="AI68" s="4">
        <v>25.23</v>
      </c>
      <c r="AJ68" s="4">
        <v>0.57999999999999996</v>
      </c>
      <c r="AK68" s="4">
        <v>986</v>
      </c>
      <c r="AL68" s="4">
        <v>8</v>
      </c>
      <c r="AM68" s="4">
        <v>0</v>
      </c>
      <c r="AN68" s="4">
        <v>31</v>
      </c>
      <c r="AO68" s="4">
        <v>192</v>
      </c>
      <c r="AP68" s="4">
        <v>189.6</v>
      </c>
      <c r="AQ68" s="4">
        <v>3.5</v>
      </c>
      <c r="AR68" s="4">
        <v>195</v>
      </c>
      <c r="AS68" s="4" t="s">
        <v>155</v>
      </c>
      <c r="AT68" s="4">
        <v>2</v>
      </c>
      <c r="AU68" s="5">
        <v>0.78070601851851851</v>
      </c>
      <c r="AV68" s="4">
        <v>47.162242999999997</v>
      </c>
      <c r="AW68" s="4">
        <v>-88.484114000000005</v>
      </c>
      <c r="AX68" s="4">
        <v>316.39999999999998</v>
      </c>
      <c r="AY68" s="4">
        <v>37.5</v>
      </c>
      <c r="AZ68" s="4">
        <v>12</v>
      </c>
      <c r="BA68" s="4">
        <v>9</v>
      </c>
      <c r="BB68" s="4" t="s">
        <v>428</v>
      </c>
      <c r="BC68" s="4">
        <v>1.151249</v>
      </c>
      <c r="BD68" s="4">
        <v>1.8512489999999999</v>
      </c>
      <c r="BE68" s="4">
        <v>2.3781219999999998</v>
      </c>
      <c r="BF68" s="4">
        <v>14.063000000000001</v>
      </c>
      <c r="BG68" s="4">
        <v>12.47</v>
      </c>
      <c r="BH68" s="4">
        <v>0.89</v>
      </c>
      <c r="BI68" s="4">
        <v>16.945</v>
      </c>
      <c r="BJ68" s="4">
        <v>1625.377</v>
      </c>
      <c r="BK68" s="4">
        <v>507.93799999999999</v>
      </c>
      <c r="BL68" s="4">
        <v>3.9649999999999999</v>
      </c>
      <c r="BM68" s="4">
        <v>1.754</v>
      </c>
      <c r="BN68" s="4">
        <v>5.7190000000000003</v>
      </c>
      <c r="BO68" s="4">
        <v>3.2130000000000001</v>
      </c>
      <c r="BP68" s="4">
        <v>1.421</v>
      </c>
      <c r="BQ68" s="4">
        <v>4.6349999999999998</v>
      </c>
      <c r="BR68" s="4">
        <v>201.27619999999999</v>
      </c>
      <c r="BU68" s="4">
        <v>75.905000000000001</v>
      </c>
      <c r="BW68" s="4">
        <v>582.92100000000005</v>
      </c>
      <c r="BX68" s="4">
        <v>0.576824</v>
      </c>
      <c r="BY68" s="4">
        <v>-5</v>
      </c>
      <c r="BZ68" s="4">
        <v>1.089866</v>
      </c>
      <c r="CA68" s="4">
        <v>14.096137000000001</v>
      </c>
      <c r="CB68" s="4">
        <v>22.015293</v>
      </c>
      <c r="CC68" s="4">
        <f t="shared" si="9"/>
        <v>3.7241993953999999</v>
      </c>
      <c r="CE68" s="4">
        <f t="shared" si="10"/>
        <v>17114.918040880802</v>
      </c>
      <c r="CF68" s="4">
        <f t="shared" si="10"/>
        <v>5348.4928357229819</v>
      </c>
      <c r="CG68" s="4">
        <f t="shared" si="11"/>
        <v>48.805689461264997</v>
      </c>
      <c r="CH68" s="4">
        <f t="shared" si="11"/>
        <v>2119.4010168594318</v>
      </c>
    </row>
    <row r="69" spans="1:86">
      <c r="A69" s="2">
        <v>42440</v>
      </c>
      <c r="B69" s="32">
        <v>0.57256293981481476</v>
      </c>
      <c r="C69" s="4">
        <v>8.7080000000000002</v>
      </c>
      <c r="D69" s="4">
        <v>4.2480000000000002</v>
      </c>
      <c r="E69" s="4" t="s">
        <v>155</v>
      </c>
      <c r="F69" s="4">
        <v>42480</v>
      </c>
      <c r="G69" s="4">
        <v>202.8</v>
      </c>
      <c r="H69" s="4">
        <v>90</v>
      </c>
      <c r="I69" s="4">
        <v>28519.7</v>
      </c>
      <c r="K69" s="4">
        <v>4.3</v>
      </c>
      <c r="L69" s="4">
        <v>2052</v>
      </c>
      <c r="M69" s="4">
        <v>0.85489999999999999</v>
      </c>
      <c r="N69" s="4">
        <v>7.4443999999999999</v>
      </c>
      <c r="O69" s="4">
        <v>3.6315</v>
      </c>
      <c r="P69" s="4">
        <v>173.3699</v>
      </c>
      <c r="Q69" s="4">
        <v>76.939300000000003</v>
      </c>
      <c r="R69" s="4">
        <v>250.3</v>
      </c>
      <c r="S69" s="4">
        <v>140.50229999999999</v>
      </c>
      <c r="T69" s="4">
        <v>62.353099999999998</v>
      </c>
      <c r="U69" s="4">
        <v>202.9</v>
      </c>
      <c r="V69" s="4">
        <v>28519.707600000002</v>
      </c>
      <c r="Y69" s="4">
        <v>1754.2159999999999</v>
      </c>
      <c r="Z69" s="4">
        <v>0</v>
      </c>
      <c r="AA69" s="4">
        <v>3.6760000000000002</v>
      </c>
      <c r="AB69" s="4" t="s">
        <v>384</v>
      </c>
      <c r="AC69" s="4">
        <v>0</v>
      </c>
      <c r="AD69" s="4">
        <v>11.7</v>
      </c>
      <c r="AE69" s="4">
        <v>845</v>
      </c>
      <c r="AF69" s="4">
        <v>874</v>
      </c>
      <c r="AG69" s="4">
        <v>880</v>
      </c>
      <c r="AH69" s="4">
        <v>53</v>
      </c>
      <c r="AI69" s="4">
        <v>25.23</v>
      </c>
      <c r="AJ69" s="4">
        <v>0.57999999999999996</v>
      </c>
      <c r="AK69" s="4">
        <v>986</v>
      </c>
      <c r="AL69" s="4">
        <v>8</v>
      </c>
      <c r="AM69" s="4">
        <v>0</v>
      </c>
      <c r="AN69" s="4">
        <v>31.433</v>
      </c>
      <c r="AO69" s="4">
        <v>191.6</v>
      </c>
      <c r="AP69" s="4">
        <v>189</v>
      </c>
      <c r="AQ69" s="4">
        <v>3.4</v>
      </c>
      <c r="AR69" s="4">
        <v>195</v>
      </c>
      <c r="AS69" s="4" t="s">
        <v>155</v>
      </c>
      <c r="AT69" s="4">
        <v>2</v>
      </c>
      <c r="AU69" s="5">
        <v>0.78071759259259255</v>
      </c>
      <c r="AV69" s="4">
        <v>47.162401000000003</v>
      </c>
      <c r="AW69" s="4">
        <v>-88.484094999999996</v>
      </c>
      <c r="AX69" s="4">
        <v>316.7</v>
      </c>
      <c r="AY69" s="4">
        <v>38.700000000000003</v>
      </c>
      <c r="AZ69" s="4">
        <v>12</v>
      </c>
      <c r="BA69" s="4">
        <v>9</v>
      </c>
      <c r="BB69" s="4" t="s">
        <v>428</v>
      </c>
      <c r="BC69" s="4">
        <v>1</v>
      </c>
      <c r="BD69" s="4">
        <v>1.7</v>
      </c>
      <c r="BE69" s="4">
        <v>2</v>
      </c>
      <c r="BF69" s="4">
        <v>14.063000000000001</v>
      </c>
      <c r="BG69" s="4">
        <v>12.45</v>
      </c>
      <c r="BH69" s="4">
        <v>0.89</v>
      </c>
      <c r="BI69" s="4">
        <v>16.975000000000001</v>
      </c>
      <c r="BJ69" s="4">
        <v>1620.644</v>
      </c>
      <c r="BK69" s="4">
        <v>503.185</v>
      </c>
      <c r="BL69" s="4">
        <v>3.952</v>
      </c>
      <c r="BM69" s="4">
        <v>1.754</v>
      </c>
      <c r="BN69" s="4">
        <v>5.7069999999999999</v>
      </c>
      <c r="BO69" s="4">
        <v>3.2029999999999998</v>
      </c>
      <c r="BP69" s="4">
        <v>1.4219999999999999</v>
      </c>
      <c r="BQ69" s="4">
        <v>4.625</v>
      </c>
      <c r="BR69" s="4">
        <v>205.30629999999999</v>
      </c>
      <c r="BU69" s="4">
        <v>75.769000000000005</v>
      </c>
      <c r="BW69" s="4">
        <v>581.88</v>
      </c>
      <c r="BX69" s="4">
        <v>0.56544399999999995</v>
      </c>
      <c r="BY69" s="4">
        <v>-5</v>
      </c>
      <c r="BZ69" s="4">
        <v>1.087969</v>
      </c>
      <c r="CA69" s="4">
        <v>13.818038</v>
      </c>
      <c r="CB69" s="4">
        <v>21.976973999999998</v>
      </c>
      <c r="CC69" s="4">
        <f t="shared" si="9"/>
        <v>3.6507256395999996</v>
      </c>
      <c r="CE69" s="4">
        <f t="shared" si="10"/>
        <v>16728.407921224585</v>
      </c>
      <c r="CF69" s="4">
        <f t="shared" si="10"/>
        <v>5193.9129999194101</v>
      </c>
      <c r="CG69" s="4">
        <f t="shared" si="11"/>
        <v>47.739594035250001</v>
      </c>
      <c r="CH69" s="4">
        <f t="shared" si="11"/>
        <v>2119.1869005144317</v>
      </c>
    </row>
    <row r="70" spans="1:86">
      <c r="A70" s="2">
        <v>42440</v>
      </c>
      <c r="B70" s="32">
        <v>0.57257451388888891</v>
      </c>
      <c r="C70" s="4">
        <v>8.6750000000000007</v>
      </c>
      <c r="D70" s="4">
        <v>4.2550999999999997</v>
      </c>
      <c r="E70" s="4" t="s">
        <v>155</v>
      </c>
      <c r="F70" s="4">
        <v>42550.969055000001</v>
      </c>
      <c r="G70" s="4">
        <v>224.8</v>
      </c>
      <c r="H70" s="4">
        <v>87.1</v>
      </c>
      <c r="I70" s="4">
        <v>28732.2</v>
      </c>
      <c r="K70" s="4">
        <v>4.4000000000000004</v>
      </c>
      <c r="L70" s="4">
        <v>2052</v>
      </c>
      <c r="M70" s="4">
        <v>0.8548</v>
      </c>
      <c r="N70" s="4">
        <v>7.4160000000000004</v>
      </c>
      <c r="O70" s="4">
        <v>3.6375000000000002</v>
      </c>
      <c r="P70" s="4">
        <v>192.20330000000001</v>
      </c>
      <c r="Q70" s="4">
        <v>74.425799999999995</v>
      </c>
      <c r="R70" s="4">
        <v>266.60000000000002</v>
      </c>
      <c r="S70" s="4">
        <v>155.7653</v>
      </c>
      <c r="T70" s="4">
        <v>60.316099999999999</v>
      </c>
      <c r="U70" s="4">
        <v>216.1</v>
      </c>
      <c r="V70" s="4">
        <v>28732.2497</v>
      </c>
      <c r="Y70" s="4">
        <v>1754.1469999999999</v>
      </c>
      <c r="Z70" s="4">
        <v>0</v>
      </c>
      <c r="AA70" s="4">
        <v>3.7612999999999999</v>
      </c>
      <c r="AB70" s="4" t="s">
        <v>384</v>
      </c>
      <c r="AC70" s="4">
        <v>0</v>
      </c>
      <c r="AD70" s="4">
        <v>11.6</v>
      </c>
      <c r="AE70" s="4">
        <v>846</v>
      </c>
      <c r="AF70" s="4">
        <v>874</v>
      </c>
      <c r="AG70" s="4">
        <v>881</v>
      </c>
      <c r="AH70" s="4">
        <v>53</v>
      </c>
      <c r="AI70" s="4">
        <v>25.23</v>
      </c>
      <c r="AJ70" s="4">
        <v>0.57999999999999996</v>
      </c>
      <c r="AK70" s="4">
        <v>986</v>
      </c>
      <c r="AL70" s="4">
        <v>8</v>
      </c>
      <c r="AM70" s="4">
        <v>0</v>
      </c>
      <c r="AN70" s="4">
        <v>32</v>
      </c>
      <c r="AO70" s="4">
        <v>191</v>
      </c>
      <c r="AP70" s="4">
        <v>189</v>
      </c>
      <c r="AQ70" s="4">
        <v>3.4</v>
      </c>
      <c r="AR70" s="4">
        <v>195</v>
      </c>
      <c r="AS70" s="4" t="s">
        <v>155</v>
      </c>
      <c r="AT70" s="4">
        <v>2</v>
      </c>
      <c r="AU70" s="5">
        <v>0.7807291666666667</v>
      </c>
      <c r="AV70" s="4">
        <v>47.162560999999997</v>
      </c>
      <c r="AW70" s="4">
        <v>-88.484069000000005</v>
      </c>
      <c r="AX70" s="4">
        <v>317.3</v>
      </c>
      <c r="AY70" s="4">
        <v>39.1</v>
      </c>
      <c r="AZ70" s="4">
        <v>12</v>
      </c>
      <c r="BA70" s="4">
        <v>10</v>
      </c>
      <c r="BB70" s="4" t="s">
        <v>431</v>
      </c>
      <c r="BC70" s="4">
        <v>1</v>
      </c>
      <c r="BD70" s="4">
        <v>1.7</v>
      </c>
      <c r="BE70" s="4">
        <v>2</v>
      </c>
      <c r="BF70" s="4">
        <v>14.063000000000001</v>
      </c>
      <c r="BG70" s="4">
        <v>12.45</v>
      </c>
      <c r="BH70" s="4">
        <v>0.89</v>
      </c>
      <c r="BI70" s="4">
        <v>16.98</v>
      </c>
      <c r="BJ70" s="4">
        <v>1614.605</v>
      </c>
      <c r="BK70" s="4">
        <v>504.05</v>
      </c>
      <c r="BL70" s="4">
        <v>4.3819999999999997</v>
      </c>
      <c r="BM70" s="4">
        <v>1.6970000000000001</v>
      </c>
      <c r="BN70" s="4">
        <v>6.0789999999999997</v>
      </c>
      <c r="BO70" s="4">
        <v>3.5510000000000002</v>
      </c>
      <c r="BP70" s="4">
        <v>1.375</v>
      </c>
      <c r="BQ70" s="4">
        <v>4.9269999999999996</v>
      </c>
      <c r="BR70" s="4">
        <v>206.85429999999999</v>
      </c>
      <c r="BU70" s="4">
        <v>75.772999999999996</v>
      </c>
      <c r="BW70" s="4">
        <v>595.44000000000005</v>
      </c>
      <c r="BX70" s="4">
        <v>0.65033099999999999</v>
      </c>
      <c r="BY70" s="4">
        <v>-5</v>
      </c>
      <c r="BZ70" s="4">
        <v>1.084433</v>
      </c>
      <c r="CA70" s="4">
        <v>15.892464</v>
      </c>
      <c r="CB70" s="4">
        <v>21.905546999999999</v>
      </c>
      <c r="CC70" s="4">
        <f t="shared" si="9"/>
        <v>4.1987889887999996</v>
      </c>
      <c r="CE70" s="4">
        <f t="shared" si="10"/>
        <v>19168.05872202984</v>
      </c>
      <c r="CF70" s="4">
        <f t="shared" si="10"/>
        <v>5983.9155699624007</v>
      </c>
      <c r="CG70" s="4">
        <f t="shared" si="11"/>
        <v>58.491721085616</v>
      </c>
      <c r="CH70" s="4">
        <f t="shared" si="11"/>
        <v>2455.7061134484147</v>
      </c>
    </row>
    <row r="71" spans="1:86">
      <c r="A71" s="2">
        <v>42440</v>
      </c>
      <c r="B71" s="32">
        <v>0.57258608796296295</v>
      </c>
      <c r="C71" s="4">
        <v>8.6769999999999996</v>
      </c>
      <c r="D71" s="4">
        <v>4.28</v>
      </c>
      <c r="E71" s="4" t="s">
        <v>155</v>
      </c>
      <c r="F71" s="4">
        <v>42800.025795000001</v>
      </c>
      <c r="G71" s="4">
        <v>231.1</v>
      </c>
      <c r="H71" s="4">
        <v>90.6</v>
      </c>
      <c r="I71" s="4">
        <v>28408.400000000001</v>
      </c>
      <c r="K71" s="4">
        <v>4.4000000000000004</v>
      </c>
      <c r="L71" s="4">
        <v>2052</v>
      </c>
      <c r="M71" s="4">
        <v>0.85489999999999999</v>
      </c>
      <c r="N71" s="4">
        <v>7.4179000000000004</v>
      </c>
      <c r="O71" s="4">
        <v>3.6589</v>
      </c>
      <c r="P71" s="4">
        <v>197.52269999999999</v>
      </c>
      <c r="Q71" s="4">
        <v>77.486400000000003</v>
      </c>
      <c r="R71" s="4">
        <v>275</v>
      </c>
      <c r="S71" s="4">
        <v>160.0762</v>
      </c>
      <c r="T71" s="4">
        <v>62.796500000000002</v>
      </c>
      <c r="U71" s="4">
        <v>222.9</v>
      </c>
      <c r="V71" s="4">
        <v>28408.351600000002</v>
      </c>
      <c r="Y71" s="4">
        <v>1754.201</v>
      </c>
      <c r="Z71" s="4">
        <v>0</v>
      </c>
      <c r="AA71" s="4">
        <v>3.7614000000000001</v>
      </c>
      <c r="AB71" s="4" t="s">
        <v>384</v>
      </c>
      <c r="AC71" s="4">
        <v>0</v>
      </c>
      <c r="AD71" s="4">
        <v>11.7</v>
      </c>
      <c r="AE71" s="4">
        <v>847</v>
      </c>
      <c r="AF71" s="4">
        <v>874</v>
      </c>
      <c r="AG71" s="4">
        <v>882</v>
      </c>
      <c r="AH71" s="4">
        <v>53</v>
      </c>
      <c r="AI71" s="4">
        <v>25.23</v>
      </c>
      <c r="AJ71" s="4">
        <v>0.57999999999999996</v>
      </c>
      <c r="AK71" s="4">
        <v>986</v>
      </c>
      <c r="AL71" s="4">
        <v>8</v>
      </c>
      <c r="AM71" s="4">
        <v>0</v>
      </c>
      <c r="AN71" s="4">
        <v>31.567</v>
      </c>
      <c r="AO71" s="4">
        <v>191</v>
      </c>
      <c r="AP71" s="4">
        <v>189</v>
      </c>
      <c r="AQ71" s="4">
        <v>3.3</v>
      </c>
      <c r="AR71" s="4">
        <v>195</v>
      </c>
      <c r="AS71" s="4" t="s">
        <v>155</v>
      </c>
      <c r="AT71" s="4">
        <v>2</v>
      </c>
      <c r="AU71" s="5">
        <v>0.78074074074074085</v>
      </c>
      <c r="AV71" s="4">
        <v>47.16272</v>
      </c>
      <c r="AW71" s="4">
        <v>-88.484054999999998</v>
      </c>
      <c r="AX71" s="4">
        <v>317.7</v>
      </c>
      <c r="AY71" s="4">
        <v>39.6</v>
      </c>
      <c r="AZ71" s="4">
        <v>12</v>
      </c>
      <c r="BA71" s="4">
        <v>10</v>
      </c>
      <c r="BB71" s="4" t="s">
        <v>431</v>
      </c>
      <c r="BC71" s="4">
        <v>1.024076</v>
      </c>
      <c r="BD71" s="4">
        <v>1.7481519999999999</v>
      </c>
      <c r="BE71" s="4">
        <v>2.048152</v>
      </c>
      <c r="BF71" s="4">
        <v>14.063000000000001</v>
      </c>
      <c r="BG71" s="4">
        <v>12.46</v>
      </c>
      <c r="BH71" s="4">
        <v>0.89</v>
      </c>
      <c r="BI71" s="4">
        <v>16.975999999999999</v>
      </c>
      <c r="BJ71" s="4">
        <v>1616.079</v>
      </c>
      <c r="BK71" s="4">
        <v>507.346</v>
      </c>
      <c r="BL71" s="4">
        <v>4.5060000000000002</v>
      </c>
      <c r="BM71" s="4">
        <v>1.768</v>
      </c>
      <c r="BN71" s="4">
        <v>6.274</v>
      </c>
      <c r="BO71" s="4">
        <v>3.6520000000000001</v>
      </c>
      <c r="BP71" s="4">
        <v>1.4330000000000001</v>
      </c>
      <c r="BQ71" s="4">
        <v>5.085</v>
      </c>
      <c r="BR71" s="4">
        <v>204.6557</v>
      </c>
      <c r="BU71" s="4">
        <v>75.823999999999998</v>
      </c>
      <c r="BW71" s="4">
        <v>595.84699999999998</v>
      </c>
      <c r="BX71" s="4">
        <v>0.72485599999999994</v>
      </c>
      <c r="BY71" s="4">
        <v>-5</v>
      </c>
      <c r="BZ71" s="4">
        <v>1.0845670000000001</v>
      </c>
      <c r="CA71" s="4">
        <v>17.713667999999998</v>
      </c>
      <c r="CB71" s="4">
        <v>21.908252999999998</v>
      </c>
      <c r="CC71" s="4">
        <f t="shared" si="9"/>
        <v>4.6799510855999991</v>
      </c>
      <c r="CE71" s="4">
        <f t="shared" si="10"/>
        <v>21384.135090225682</v>
      </c>
      <c r="CF71" s="4">
        <f t="shared" si="10"/>
        <v>6713.2580780306153</v>
      </c>
      <c r="CG71" s="4">
        <f t="shared" si="11"/>
        <v>67.285279329659986</v>
      </c>
      <c r="CH71" s="4">
        <f t="shared" si="11"/>
        <v>2708.0267337083769</v>
      </c>
    </row>
    <row r="72" spans="1:86">
      <c r="A72" s="2">
        <v>42440</v>
      </c>
      <c r="B72" s="32">
        <v>0.5725976620370371</v>
      </c>
      <c r="C72" s="4">
        <v>8.68</v>
      </c>
      <c r="D72" s="4">
        <v>4.1372999999999998</v>
      </c>
      <c r="E72" s="4" t="s">
        <v>155</v>
      </c>
      <c r="F72" s="4">
        <v>41372.682717000003</v>
      </c>
      <c r="G72" s="4">
        <v>231.6</v>
      </c>
      <c r="H72" s="4">
        <v>94</v>
      </c>
      <c r="I72" s="4">
        <v>28121.200000000001</v>
      </c>
      <c r="K72" s="4">
        <v>4.4000000000000004</v>
      </c>
      <c r="L72" s="4">
        <v>2052</v>
      </c>
      <c r="M72" s="4">
        <v>0.85650000000000004</v>
      </c>
      <c r="N72" s="4">
        <v>7.4345999999999997</v>
      </c>
      <c r="O72" s="4">
        <v>3.5436000000000001</v>
      </c>
      <c r="P72" s="4">
        <v>198.3689</v>
      </c>
      <c r="Q72" s="4">
        <v>80.5398</v>
      </c>
      <c r="R72" s="4">
        <v>278.89999999999998</v>
      </c>
      <c r="S72" s="4">
        <v>160.762</v>
      </c>
      <c r="T72" s="4">
        <v>65.271100000000004</v>
      </c>
      <c r="U72" s="4">
        <v>226</v>
      </c>
      <c r="V72" s="4">
        <v>28121.2006</v>
      </c>
      <c r="Y72" s="4">
        <v>1757.569</v>
      </c>
      <c r="Z72" s="4">
        <v>0</v>
      </c>
      <c r="AA72" s="4">
        <v>3.7686999999999999</v>
      </c>
      <c r="AB72" s="4" t="s">
        <v>384</v>
      </c>
      <c r="AC72" s="4">
        <v>0</v>
      </c>
      <c r="AD72" s="4">
        <v>11.6</v>
      </c>
      <c r="AE72" s="4">
        <v>847</v>
      </c>
      <c r="AF72" s="4">
        <v>875</v>
      </c>
      <c r="AG72" s="4">
        <v>881</v>
      </c>
      <c r="AH72" s="4">
        <v>53</v>
      </c>
      <c r="AI72" s="4">
        <v>25.23</v>
      </c>
      <c r="AJ72" s="4">
        <v>0.57999999999999996</v>
      </c>
      <c r="AK72" s="4">
        <v>986</v>
      </c>
      <c r="AL72" s="4">
        <v>8</v>
      </c>
      <c r="AM72" s="4">
        <v>0</v>
      </c>
      <c r="AN72" s="4">
        <v>31.433</v>
      </c>
      <c r="AO72" s="4">
        <v>191</v>
      </c>
      <c r="AP72" s="4">
        <v>189</v>
      </c>
      <c r="AQ72" s="4">
        <v>3.3</v>
      </c>
      <c r="AR72" s="4">
        <v>195</v>
      </c>
      <c r="AS72" s="4" t="s">
        <v>155</v>
      </c>
      <c r="AT72" s="4">
        <v>2</v>
      </c>
      <c r="AU72" s="5">
        <v>0.78075231481481477</v>
      </c>
      <c r="AV72" s="4">
        <v>47.162888000000002</v>
      </c>
      <c r="AW72" s="4">
        <v>-88.484072999999995</v>
      </c>
      <c r="AX72" s="4">
        <v>317.89999999999998</v>
      </c>
      <c r="AY72" s="4">
        <v>41.1</v>
      </c>
      <c r="AZ72" s="4">
        <v>12</v>
      </c>
      <c r="BA72" s="4">
        <v>10</v>
      </c>
      <c r="BB72" s="4" t="s">
        <v>431</v>
      </c>
      <c r="BC72" s="4">
        <v>1.1000000000000001</v>
      </c>
      <c r="BD72" s="4">
        <v>1.9239759999999999</v>
      </c>
      <c r="BE72" s="4">
        <v>2.223976</v>
      </c>
      <c r="BF72" s="4">
        <v>14.063000000000001</v>
      </c>
      <c r="BG72" s="4">
        <v>12.61</v>
      </c>
      <c r="BH72" s="4">
        <v>0.9</v>
      </c>
      <c r="BI72" s="4">
        <v>16.751999999999999</v>
      </c>
      <c r="BJ72" s="4">
        <v>1634.702</v>
      </c>
      <c r="BK72" s="4">
        <v>495.91800000000001</v>
      </c>
      <c r="BL72" s="4">
        <v>4.5679999999999996</v>
      </c>
      <c r="BM72" s="4">
        <v>1.855</v>
      </c>
      <c r="BN72" s="4">
        <v>6.4219999999999997</v>
      </c>
      <c r="BO72" s="4">
        <v>3.702</v>
      </c>
      <c r="BP72" s="4">
        <v>1.5029999999999999</v>
      </c>
      <c r="BQ72" s="4">
        <v>5.2050000000000001</v>
      </c>
      <c r="BR72" s="4">
        <v>204.46279999999999</v>
      </c>
      <c r="BU72" s="4">
        <v>76.673000000000002</v>
      </c>
      <c r="BW72" s="4">
        <v>602.51800000000003</v>
      </c>
      <c r="BX72" s="4">
        <v>0.72957700000000003</v>
      </c>
      <c r="BY72" s="4">
        <v>-5</v>
      </c>
      <c r="BZ72" s="4">
        <v>1.082268</v>
      </c>
      <c r="CA72" s="4">
        <v>17.829038000000001</v>
      </c>
      <c r="CB72" s="4">
        <v>21.861813999999999</v>
      </c>
      <c r="CC72" s="4">
        <f t="shared" si="9"/>
        <v>4.7104318396</v>
      </c>
      <c r="CE72" s="4">
        <f t="shared" si="10"/>
        <v>21771.43756527697</v>
      </c>
      <c r="CF72" s="4">
        <f t="shared" si="10"/>
        <v>6604.7804275623475</v>
      </c>
      <c r="CG72" s="4">
        <f t="shared" si="11"/>
        <v>69.321706664130005</v>
      </c>
      <c r="CH72" s="4">
        <f t="shared" si="11"/>
        <v>2723.0951479974406</v>
      </c>
    </row>
    <row r="73" spans="1:86">
      <c r="A73" s="2">
        <v>42440</v>
      </c>
      <c r="B73" s="32">
        <v>0.57260923611111114</v>
      </c>
      <c r="C73" s="4">
        <v>8.68</v>
      </c>
      <c r="D73" s="4">
        <v>4.2214999999999998</v>
      </c>
      <c r="E73" s="4" t="s">
        <v>155</v>
      </c>
      <c r="F73" s="4">
        <v>42215.3148</v>
      </c>
      <c r="G73" s="4">
        <v>241.9</v>
      </c>
      <c r="H73" s="4">
        <v>89.2</v>
      </c>
      <c r="I73" s="4">
        <v>28619</v>
      </c>
      <c r="K73" s="4">
        <v>4.4000000000000004</v>
      </c>
      <c r="L73" s="4">
        <v>2052</v>
      </c>
      <c r="M73" s="4">
        <v>0.85529999999999995</v>
      </c>
      <c r="N73" s="4">
        <v>7.4238</v>
      </c>
      <c r="O73" s="4">
        <v>3.6105999999999998</v>
      </c>
      <c r="P73" s="4">
        <v>206.90690000000001</v>
      </c>
      <c r="Q73" s="4">
        <v>76.284999999999997</v>
      </c>
      <c r="R73" s="4">
        <v>283.2</v>
      </c>
      <c r="S73" s="4">
        <v>167.54910000000001</v>
      </c>
      <c r="T73" s="4">
        <v>61.774099999999997</v>
      </c>
      <c r="U73" s="4">
        <v>229.3</v>
      </c>
      <c r="V73" s="4">
        <v>28619.037799999998</v>
      </c>
      <c r="Y73" s="4">
        <v>1755.0229999999999</v>
      </c>
      <c r="Z73" s="4">
        <v>0</v>
      </c>
      <c r="AA73" s="4">
        <v>3.7631999999999999</v>
      </c>
      <c r="AB73" s="4" t="s">
        <v>384</v>
      </c>
      <c r="AC73" s="4">
        <v>0</v>
      </c>
      <c r="AD73" s="4">
        <v>11.6</v>
      </c>
      <c r="AE73" s="4">
        <v>848</v>
      </c>
      <c r="AF73" s="4">
        <v>878</v>
      </c>
      <c r="AG73" s="4">
        <v>882</v>
      </c>
      <c r="AH73" s="4">
        <v>52.6</v>
      </c>
      <c r="AI73" s="4">
        <v>25.02</v>
      </c>
      <c r="AJ73" s="4">
        <v>0.56999999999999995</v>
      </c>
      <c r="AK73" s="4">
        <v>986</v>
      </c>
      <c r="AL73" s="4">
        <v>8</v>
      </c>
      <c r="AM73" s="4">
        <v>0</v>
      </c>
      <c r="AN73" s="4">
        <v>32</v>
      </c>
      <c r="AO73" s="4">
        <v>191</v>
      </c>
      <c r="AP73" s="4">
        <v>189</v>
      </c>
      <c r="AQ73" s="4">
        <v>3.4</v>
      </c>
      <c r="AR73" s="4">
        <v>195</v>
      </c>
      <c r="AS73" s="4" t="s">
        <v>155</v>
      </c>
      <c r="AT73" s="4">
        <v>2</v>
      </c>
      <c r="AU73" s="5">
        <v>0.78076388888888892</v>
      </c>
      <c r="AV73" s="4">
        <v>47.163054000000002</v>
      </c>
      <c r="AW73" s="4">
        <v>-88.484116999999998</v>
      </c>
      <c r="AX73" s="4">
        <v>318.10000000000002</v>
      </c>
      <c r="AY73" s="4">
        <v>41.2</v>
      </c>
      <c r="AZ73" s="4">
        <v>12</v>
      </c>
      <c r="BA73" s="4">
        <v>9</v>
      </c>
      <c r="BB73" s="4" t="s">
        <v>430</v>
      </c>
      <c r="BC73" s="4">
        <v>1.1241410000000001</v>
      </c>
      <c r="BD73" s="4">
        <v>2.0241410000000002</v>
      </c>
      <c r="BE73" s="4">
        <v>2.324141</v>
      </c>
      <c r="BF73" s="4">
        <v>14.063000000000001</v>
      </c>
      <c r="BG73" s="4">
        <v>12.49</v>
      </c>
      <c r="BH73" s="4">
        <v>0.89</v>
      </c>
      <c r="BI73" s="4">
        <v>16.922000000000001</v>
      </c>
      <c r="BJ73" s="4">
        <v>1619.8520000000001</v>
      </c>
      <c r="BK73" s="4">
        <v>501.42200000000003</v>
      </c>
      <c r="BL73" s="4">
        <v>4.7279999999999998</v>
      </c>
      <c r="BM73" s="4">
        <v>1.7430000000000001</v>
      </c>
      <c r="BN73" s="4">
        <v>6.4710000000000001</v>
      </c>
      <c r="BO73" s="4">
        <v>3.8290000000000002</v>
      </c>
      <c r="BP73" s="4">
        <v>1.4119999999999999</v>
      </c>
      <c r="BQ73" s="4">
        <v>5.24</v>
      </c>
      <c r="BR73" s="4">
        <v>206.4914</v>
      </c>
      <c r="BU73" s="4">
        <v>75.977000000000004</v>
      </c>
      <c r="BW73" s="4">
        <v>597.04499999999996</v>
      </c>
      <c r="BX73" s="4">
        <v>0.74144399999999999</v>
      </c>
      <c r="BY73" s="4">
        <v>-5</v>
      </c>
      <c r="BZ73" s="4">
        <v>1.0808660000000001</v>
      </c>
      <c r="CA73" s="4">
        <v>18.119038</v>
      </c>
      <c r="CB73" s="4">
        <v>21.833493000000001</v>
      </c>
      <c r="CC73" s="4">
        <f t="shared" si="9"/>
        <v>4.7870498395999999</v>
      </c>
      <c r="CE73" s="4">
        <f t="shared" si="10"/>
        <v>21924.569476954872</v>
      </c>
      <c r="CF73" s="4">
        <f t="shared" si="10"/>
        <v>6786.7073512108918</v>
      </c>
      <c r="CG73" s="4">
        <f t="shared" si="11"/>
        <v>70.922988062640002</v>
      </c>
      <c r="CH73" s="4">
        <f t="shared" si="11"/>
        <v>2794.8448658850803</v>
      </c>
    </row>
    <row r="74" spans="1:86">
      <c r="A74" s="2">
        <v>42440</v>
      </c>
      <c r="B74" s="32">
        <v>0.57262081018518518</v>
      </c>
      <c r="C74" s="4">
        <v>8.6720000000000006</v>
      </c>
      <c r="D74" s="4">
        <v>4.3270999999999997</v>
      </c>
      <c r="E74" s="4" t="s">
        <v>155</v>
      </c>
      <c r="F74" s="4">
        <v>43270.978618000001</v>
      </c>
      <c r="G74" s="4">
        <v>244.5</v>
      </c>
      <c r="H74" s="4">
        <v>100.7</v>
      </c>
      <c r="I74" s="4">
        <v>28855.3</v>
      </c>
      <c r="K74" s="4">
        <v>4.4000000000000004</v>
      </c>
      <c r="L74" s="4">
        <v>2052</v>
      </c>
      <c r="M74" s="4">
        <v>0.85409999999999997</v>
      </c>
      <c r="N74" s="4">
        <v>7.4069000000000003</v>
      </c>
      <c r="O74" s="4">
        <v>3.6959</v>
      </c>
      <c r="P74" s="4">
        <v>208.86359999999999</v>
      </c>
      <c r="Q74" s="4">
        <v>86.009900000000002</v>
      </c>
      <c r="R74" s="4">
        <v>294.89999999999998</v>
      </c>
      <c r="S74" s="4">
        <v>169.09229999999999</v>
      </c>
      <c r="T74" s="4">
        <v>69.632099999999994</v>
      </c>
      <c r="U74" s="4">
        <v>238.7</v>
      </c>
      <c r="V74" s="4">
        <v>28855.2889</v>
      </c>
      <c r="Y74" s="4">
        <v>1752.655</v>
      </c>
      <c r="Z74" s="4">
        <v>0</v>
      </c>
      <c r="AA74" s="4">
        <v>3.7581000000000002</v>
      </c>
      <c r="AB74" s="4" t="s">
        <v>384</v>
      </c>
      <c r="AC74" s="4">
        <v>0</v>
      </c>
      <c r="AD74" s="4">
        <v>11.6</v>
      </c>
      <c r="AE74" s="4">
        <v>848</v>
      </c>
      <c r="AF74" s="4">
        <v>880</v>
      </c>
      <c r="AG74" s="4">
        <v>881</v>
      </c>
      <c r="AH74" s="4">
        <v>52.4</v>
      </c>
      <c r="AI74" s="4">
        <v>24.96</v>
      </c>
      <c r="AJ74" s="4">
        <v>0.56999999999999995</v>
      </c>
      <c r="AK74" s="4">
        <v>986</v>
      </c>
      <c r="AL74" s="4">
        <v>8</v>
      </c>
      <c r="AM74" s="4">
        <v>0</v>
      </c>
      <c r="AN74" s="4">
        <v>32</v>
      </c>
      <c r="AO74" s="4">
        <v>191</v>
      </c>
      <c r="AP74" s="4">
        <v>189</v>
      </c>
      <c r="AQ74" s="4">
        <v>3.5</v>
      </c>
      <c r="AR74" s="4">
        <v>195</v>
      </c>
      <c r="AS74" s="4" t="s">
        <v>155</v>
      </c>
      <c r="AT74" s="4">
        <v>2</v>
      </c>
      <c r="AU74" s="5">
        <v>0.78077546296296296</v>
      </c>
      <c r="AV74" s="4">
        <v>47.163215000000001</v>
      </c>
      <c r="AW74" s="4">
        <v>-88.484202999999994</v>
      </c>
      <c r="AX74" s="4">
        <v>318.39999999999998</v>
      </c>
      <c r="AY74" s="4">
        <v>41.1</v>
      </c>
      <c r="AZ74" s="4">
        <v>12</v>
      </c>
      <c r="BA74" s="4">
        <v>9</v>
      </c>
      <c r="BB74" s="4" t="s">
        <v>430</v>
      </c>
      <c r="BC74" s="4">
        <v>1.2248749999999999</v>
      </c>
      <c r="BD74" s="4">
        <v>2.14975</v>
      </c>
      <c r="BE74" s="4">
        <v>2.4497499999999999</v>
      </c>
      <c r="BF74" s="4">
        <v>14.063000000000001</v>
      </c>
      <c r="BG74" s="4">
        <v>12.38</v>
      </c>
      <c r="BH74" s="4">
        <v>0.88</v>
      </c>
      <c r="BI74" s="4">
        <v>17.079000000000001</v>
      </c>
      <c r="BJ74" s="4">
        <v>1605.5070000000001</v>
      </c>
      <c r="BK74" s="4">
        <v>509.87799999999999</v>
      </c>
      <c r="BL74" s="4">
        <v>4.7409999999999997</v>
      </c>
      <c r="BM74" s="4">
        <v>1.952</v>
      </c>
      <c r="BN74" s="4">
        <v>6.6929999999999996</v>
      </c>
      <c r="BO74" s="4">
        <v>3.8380000000000001</v>
      </c>
      <c r="BP74" s="4">
        <v>1.581</v>
      </c>
      <c r="BQ74" s="4">
        <v>5.4189999999999996</v>
      </c>
      <c r="BR74" s="4">
        <v>206.82140000000001</v>
      </c>
      <c r="BU74" s="4">
        <v>75.373000000000005</v>
      </c>
      <c r="BW74" s="4">
        <v>592.303</v>
      </c>
      <c r="BX74" s="4">
        <v>0.727607</v>
      </c>
      <c r="BY74" s="4">
        <v>-5</v>
      </c>
      <c r="BZ74" s="4">
        <v>1.0807009999999999</v>
      </c>
      <c r="CA74" s="4">
        <v>17.780895999999998</v>
      </c>
      <c r="CB74" s="4">
        <v>21.830159999999999</v>
      </c>
      <c r="CC74" s="4">
        <f t="shared" si="9"/>
        <v>4.6977127231999996</v>
      </c>
      <c r="CE74" s="4">
        <f t="shared" si="10"/>
        <v>21324.872686721181</v>
      </c>
      <c r="CF74" s="4">
        <f t="shared" si="10"/>
        <v>6772.3675049439353</v>
      </c>
      <c r="CG74" s="4">
        <f t="shared" si="11"/>
        <v>71.976942541727979</v>
      </c>
      <c r="CH74" s="4">
        <f t="shared" si="11"/>
        <v>2747.0699435688766</v>
      </c>
    </row>
    <row r="75" spans="1:86">
      <c r="A75" s="2">
        <v>42440</v>
      </c>
      <c r="B75" s="32">
        <v>0.57263238425925922</v>
      </c>
      <c r="C75" s="4">
        <v>8.64</v>
      </c>
      <c r="D75" s="4">
        <v>4.3834</v>
      </c>
      <c r="E75" s="4" t="s">
        <v>155</v>
      </c>
      <c r="F75" s="4">
        <v>43833.559898</v>
      </c>
      <c r="G75" s="4">
        <v>249</v>
      </c>
      <c r="H75" s="4">
        <v>96.6</v>
      </c>
      <c r="I75" s="4">
        <v>29053.3</v>
      </c>
      <c r="K75" s="4">
        <v>4.4000000000000004</v>
      </c>
      <c r="L75" s="4">
        <v>2052</v>
      </c>
      <c r="M75" s="4">
        <v>0.85360000000000003</v>
      </c>
      <c r="N75" s="4">
        <v>7.3749000000000002</v>
      </c>
      <c r="O75" s="4">
        <v>3.7414999999999998</v>
      </c>
      <c r="P75" s="4">
        <v>212.52080000000001</v>
      </c>
      <c r="Q75" s="4">
        <v>82.452500000000001</v>
      </c>
      <c r="R75" s="4">
        <v>295</v>
      </c>
      <c r="S75" s="4">
        <v>172.0951</v>
      </c>
      <c r="T75" s="4">
        <v>66.7684</v>
      </c>
      <c r="U75" s="4">
        <v>238.9</v>
      </c>
      <c r="V75" s="4">
        <v>29053.251100000001</v>
      </c>
      <c r="Y75" s="4">
        <v>1751.548</v>
      </c>
      <c r="Z75" s="4">
        <v>0</v>
      </c>
      <c r="AA75" s="4">
        <v>3.7557999999999998</v>
      </c>
      <c r="AB75" s="4" t="s">
        <v>384</v>
      </c>
      <c r="AC75" s="4">
        <v>0</v>
      </c>
      <c r="AD75" s="4">
        <v>11.6</v>
      </c>
      <c r="AE75" s="4">
        <v>848</v>
      </c>
      <c r="AF75" s="4">
        <v>880</v>
      </c>
      <c r="AG75" s="4">
        <v>882</v>
      </c>
      <c r="AH75" s="4">
        <v>52.6</v>
      </c>
      <c r="AI75" s="4">
        <v>25.02</v>
      </c>
      <c r="AJ75" s="4">
        <v>0.56999999999999995</v>
      </c>
      <c r="AK75" s="4">
        <v>986</v>
      </c>
      <c r="AL75" s="4">
        <v>8</v>
      </c>
      <c r="AM75" s="4">
        <v>0</v>
      </c>
      <c r="AN75" s="4">
        <v>32</v>
      </c>
      <c r="AO75" s="4">
        <v>191</v>
      </c>
      <c r="AP75" s="4">
        <v>189</v>
      </c>
      <c r="AQ75" s="4">
        <v>3.4</v>
      </c>
      <c r="AR75" s="4">
        <v>195</v>
      </c>
      <c r="AS75" s="4" t="s">
        <v>155</v>
      </c>
      <c r="AT75" s="4">
        <v>2</v>
      </c>
      <c r="AU75" s="5">
        <v>0.780787037037037</v>
      </c>
      <c r="AV75" s="4">
        <v>47.163367999999998</v>
      </c>
      <c r="AW75" s="4">
        <v>-88.484322000000006</v>
      </c>
      <c r="AX75" s="4">
        <v>319</v>
      </c>
      <c r="AY75" s="4">
        <v>41.4</v>
      </c>
      <c r="AZ75" s="4">
        <v>12</v>
      </c>
      <c r="BA75" s="4">
        <v>9</v>
      </c>
      <c r="BB75" s="4" t="s">
        <v>430</v>
      </c>
      <c r="BC75" s="4">
        <v>1.3</v>
      </c>
      <c r="BD75" s="4">
        <v>2.2999999999999998</v>
      </c>
      <c r="BE75" s="4">
        <v>2.6</v>
      </c>
      <c r="BF75" s="4">
        <v>14.063000000000001</v>
      </c>
      <c r="BG75" s="4">
        <v>12.34</v>
      </c>
      <c r="BH75" s="4">
        <v>0.88</v>
      </c>
      <c r="BI75" s="4">
        <v>17.154</v>
      </c>
      <c r="BJ75" s="4">
        <v>1594.742</v>
      </c>
      <c r="BK75" s="4">
        <v>514.94500000000005</v>
      </c>
      <c r="BL75" s="4">
        <v>4.8120000000000003</v>
      </c>
      <c r="BM75" s="4">
        <v>1.867</v>
      </c>
      <c r="BN75" s="4">
        <v>6.68</v>
      </c>
      <c r="BO75" s="4">
        <v>3.8969999999999998</v>
      </c>
      <c r="BP75" s="4">
        <v>1.512</v>
      </c>
      <c r="BQ75" s="4">
        <v>5.4089999999999998</v>
      </c>
      <c r="BR75" s="4">
        <v>207.7415</v>
      </c>
      <c r="BU75" s="4">
        <v>75.144999999999996</v>
      </c>
      <c r="BW75" s="4">
        <v>590.51099999999997</v>
      </c>
      <c r="BX75" s="4">
        <v>0.67415499999999995</v>
      </c>
      <c r="BY75" s="4">
        <v>-5</v>
      </c>
      <c r="BZ75" s="4">
        <v>1.0785670000000001</v>
      </c>
      <c r="CA75" s="4">
        <v>16.474663</v>
      </c>
      <c r="CB75" s="4">
        <v>21.787053</v>
      </c>
      <c r="CC75" s="4">
        <f t="shared" ref="CC75:CC138" si="12">CA75*0.2642</f>
        <v>4.3526059645999995</v>
      </c>
      <c r="CE75" s="4">
        <f t="shared" ref="CE75:CF138" si="13">BJ75*$CA75*0.747</f>
        <v>19625.809255393659</v>
      </c>
      <c r="CF75" s="4">
        <f t="shared" si="13"/>
        <v>6337.2083678856461</v>
      </c>
      <c r="CG75" s="4">
        <f t="shared" ref="CG75:CH138" si="14">BQ75*$CA75*0.747</f>
        <v>66.566254768748991</v>
      </c>
      <c r="CH75" s="4">
        <f t="shared" si="14"/>
        <v>2556.5859891000314</v>
      </c>
    </row>
    <row r="76" spans="1:86">
      <c r="A76" s="2">
        <v>42440</v>
      </c>
      <c r="B76" s="32">
        <v>0.57264395833333337</v>
      </c>
      <c r="C76" s="4">
        <v>8.64</v>
      </c>
      <c r="D76" s="4">
        <v>4.3973000000000004</v>
      </c>
      <c r="E76" s="4" t="s">
        <v>155</v>
      </c>
      <c r="F76" s="4">
        <v>43972.575634000001</v>
      </c>
      <c r="G76" s="4">
        <v>261.2</v>
      </c>
      <c r="H76" s="4">
        <v>89.1</v>
      </c>
      <c r="I76" s="4">
        <v>29084.1</v>
      </c>
      <c r="K76" s="4">
        <v>4.4000000000000004</v>
      </c>
      <c r="L76" s="4">
        <v>2052</v>
      </c>
      <c r="M76" s="4">
        <v>0.85340000000000005</v>
      </c>
      <c r="N76" s="4">
        <v>7.3734000000000002</v>
      </c>
      <c r="O76" s="4">
        <v>3.7526000000000002</v>
      </c>
      <c r="P76" s="4">
        <v>222.86869999999999</v>
      </c>
      <c r="Q76" s="4">
        <v>76.0077</v>
      </c>
      <c r="R76" s="4">
        <v>298.89999999999998</v>
      </c>
      <c r="S76" s="4">
        <v>180.4306</v>
      </c>
      <c r="T76" s="4">
        <v>61.534500000000001</v>
      </c>
      <c r="U76" s="4">
        <v>242</v>
      </c>
      <c r="V76" s="4">
        <v>29084.125499999998</v>
      </c>
      <c r="Y76" s="4">
        <v>1751.1869999999999</v>
      </c>
      <c r="Z76" s="4">
        <v>0</v>
      </c>
      <c r="AA76" s="4">
        <v>3.7549999999999999</v>
      </c>
      <c r="AB76" s="4" t="s">
        <v>384</v>
      </c>
      <c r="AC76" s="4">
        <v>0</v>
      </c>
      <c r="AD76" s="4">
        <v>11.6</v>
      </c>
      <c r="AE76" s="4">
        <v>849</v>
      </c>
      <c r="AF76" s="4">
        <v>880</v>
      </c>
      <c r="AG76" s="4">
        <v>883</v>
      </c>
      <c r="AH76" s="4">
        <v>52.4</v>
      </c>
      <c r="AI76" s="4">
        <v>24.96</v>
      </c>
      <c r="AJ76" s="4">
        <v>0.56999999999999995</v>
      </c>
      <c r="AK76" s="4">
        <v>986</v>
      </c>
      <c r="AL76" s="4">
        <v>8</v>
      </c>
      <c r="AM76" s="4">
        <v>0</v>
      </c>
      <c r="AN76" s="4">
        <v>32</v>
      </c>
      <c r="AO76" s="4">
        <v>191</v>
      </c>
      <c r="AP76" s="4">
        <v>189</v>
      </c>
      <c r="AQ76" s="4">
        <v>3.3</v>
      </c>
      <c r="AR76" s="4">
        <v>195</v>
      </c>
      <c r="AS76" s="4" t="s">
        <v>155</v>
      </c>
      <c r="AT76" s="4">
        <v>2</v>
      </c>
      <c r="AU76" s="5">
        <v>0.78079861111111104</v>
      </c>
      <c r="AV76" s="4">
        <v>47.163519999999998</v>
      </c>
      <c r="AW76" s="4">
        <v>-88.484437999999997</v>
      </c>
      <c r="AX76" s="4">
        <v>319.2</v>
      </c>
      <c r="AY76" s="4">
        <v>41.7</v>
      </c>
      <c r="AZ76" s="4">
        <v>12</v>
      </c>
      <c r="BA76" s="4">
        <v>9</v>
      </c>
      <c r="BB76" s="4" t="s">
        <v>430</v>
      </c>
      <c r="BC76" s="4">
        <v>1.4228769999999999</v>
      </c>
      <c r="BD76" s="4">
        <v>2.3245749999999998</v>
      </c>
      <c r="BE76" s="4">
        <v>2.722877</v>
      </c>
      <c r="BF76" s="4">
        <v>14.063000000000001</v>
      </c>
      <c r="BG76" s="4">
        <v>12.32</v>
      </c>
      <c r="BH76" s="4">
        <v>0.88</v>
      </c>
      <c r="BI76" s="4">
        <v>17.178000000000001</v>
      </c>
      <c r="BJ76" s="4">
        <v>1592.971</v>
      </c>
      <c r="BK76" s="4">
        <v>516.00400000000002</v>
      </c>
      <c r="BL76" s="4">
        <v>5.0419999999999998</v>
      </c>
      <c r="BM76" s="4">
        <v>1.72</v>
      </c>
      <c r="BN76" s="4">
        <v>6.7619999999999996</v>
      </c>
      <c r="BO76" s="4">
        <v>4.0819999999999999</v>
      </c>
      <c r="BP76" s="4">
        <v>1.3919999999999999</v>
      </c>
      <c r="BQ76" s="4">
        <v>5.4740000000000002</v>
      </c>
      <c r="BR76" s="4">
        <v>207.7741</v>
      </c>
      <c r="BU76" s="4">
        <v>75.061999999999998</v>
      </c>
      <c r="BW76" s="4">
        <v>589.85500000000002</v>
      </c>
      <c r="BX76" s="4">
        <v>0.68230900000000005</v>
      </c>
      <c r="BY76" s="4">
        <v>-5</v>
      </c>
      <c r="BZ76" s="4">
        <v>1.0775669999999999</v>
      </c>
      <c r="CA76" s="4">
        <v>16.673926000000002</v>
      </c>
      <c r="CB76" s="4">
        <v>21.766853000000001</v>
      </c>
      <c r="CC76" s="4">
        <f t="shared" si="12"/>
        <v>4.4052512492</v>
      </c>
      <c r="CE76" s="4">
        <f t="shared" si="13"/>
        <v>19841.127188887065</v>
      </c>
      <c r="CF76" s="4">
        <f t="shared" si="13"/>
        <v>6427.0479462428893</v>
      </c>
      <c r="CG76" s="4">
        <f t="shared" si="14"/>
        <v>68.180983980228007</v>
      </c>
      <c r="CH76" s="4">
        <f t="shared" si="14"/>
        <v>2587.9142461831007</v>
      </c>
    </row>
    <row r="77" spans="1:86">
      <c r="A77" s="2">
        <v>42440</v>
      </c>
      <c r="B77" s="32">
        <v>0.57265553240740741</v>
      </c>
      <c r="C77" s="4">
        <v>8.6959999999999997</v>
      </c>
      <c r="D77" s="4">
        <v>4.4503000000000004</v>
      </c>
      <c r="E77" s="4" t="s">
        <v>155</v>
      </c>
      <c r="F77" s="4">
        <v>44502.698412999998</v>
      </c>
      <c r="G77" s="4">
        <v>265.89999999999998</v>
      </c>
      <c r="H77" s="4">
        <v>88.3</v>
      </c>
      <c r="I77" s="4">
        <v>29104.799999999999</v>
      </c>
      <c r="K77" s="4">
        <v>4.4000000000000004</v>
      </c>
      <c r="L77" s="4">
        <v>2052</v>
      </c>
      <c r="M77" s="4">
        <v>0.85240000000000005</v>
      </c>
      <c r="N77" s="4">
        <v>7.4123999999999999</v>
      </c>
      <c r="O77" s="4">
        <v>3.7932999999999999</v>
      </c>
      <c r="P77" s="4">
        <v>226.67859999999999</v>
      </c>
      <c r="Q77" s="4">
        <v>75.233999999999995</v>
      </c>
      <c r="R77" s="4">
        <v>301.89999999999998</v>
      </c>
      <c r="S77" s="4">
        <v>183.7047</v>
      </c>
      <c r="T77" s="4">
        <v>60.9711</v>
      </c>
      <c r="U77" s="4">
        <v>244.7</v>
      </c>
      <c r="V77" s="4">
        <v>29104.8177</v>
      </c>
      <c r="Y77" s="4">
        <v>1749.0809999999999</v>
      </c>
      <c r="Z77" s="4">
        <v>0</v>
      </c>
      <c r="AA77" s="4">
        <v>3.7505000000000002</v>
      </c>
      <c r="AB77" s="4" t="s">
        <v>384</v>
      </c>
      <c r="AC77" s="4">
        <v>0</v>
      </c>
      <c r="AD77" s="4">
        <v>11.6</v>
      </c>
      <c r="AE77" s="4">
        <v>848</v>
      </c>
      <c r="AF77" s="4">
        <v>880</v>
      </c>
      <c r="AG77" s="4">
        <v>882</v>
      </c>
      <c r="AH77" s="4">
        <v>53</v>
      </c>
      <c r="AI77" s="4">
        <v>25.23</v>
      </c>
      <c r="AJ77" s="4">
        <v>0.57999999999999996</v>
      </c>
      <c r="AK77" s="4">
        <v>986</v>
      </c>
      <c r="AL77" s="4">
        <v>8</v>
      </c>
      <c r="AM77" s="4">
        <v>0</v>
      </c>
      <c r="AN77" s="4">
        <v>32</v>
      </c>
      <c r="AO77" s="4">
        <v>190.6</v>
      </c>
      <c r="AP77" s="4">
        <v>189</v>
      </c>
      <c r="AQ77" s="4">
        <v>3.3</v>
      </c>
      <c r="AR77" s="4">
        <v>195</v>
      </c>
      <c r="AS77" s="4" t="s">
        <v>155</v>
      </c>
      <c r="AT77" s="4">
        <v>2</v>
      </c>
      <c r="AU77" s="5">
        <v>0.78081018518518519</v>
      </c>
      <c r="AV77" s="4">
        <v>47.163670000000003</v>
      </c>
      <c r="AW77" s="4">
        <v>-88.484599000000003</v>
      </c>
      <c r="AX77" s="4">
        <v>318.7</v>
      </c>
      <c r="AY77" s="4">
        <v>42.8</v>
      </c>
      <c r="AZ77" s="4">
        <v>12</v>
      </c>
      <c r="BA77" s="4">
        <v>9</v>
      </c>
      <c r="BB77" s="4" t="s">
        <v>430</v>
      </c>
      <c r="BC77" s="4">
        <v>1.8</v>
      </c>
      <c r="BD77" s="4">
        <v>2.4</v>
      </c>
      <c r="BE77" s="4">
        <v>3.1</v>
      </c>
      <c r="BF77" s="4">
        <v>14.063000000000001</v>
      </c>
      <c r="BG77" s="4">
        <v>12.24</v>
      </c>
      <c r="BH77" s="4">
        <v>0.87</v>
      </c>
      <c r="BI77" s="4">
        <v>17.318999999999999</v>
      </c>
      <c r="BJ77" s="4">
        <v>1592.098</v>
      </c>
      <c r="BK77" s="4">
        <v>518.56799999999998</v>
      </c>
      <c r="BL77" s="4">
        <v>5.0990000000000002</v>
      </c>
      <c r="BM77" s="4">
        <v>1.6919999999999999</v>
      </c>
      <c r="BN77" s="4">
        <v>6.7910000000000004</v>
      </c>
      <c r="BO77" s="4">
        <v>4.1319999999999997</v>
      </c>
      <c r="BP77" s="4">
        <v>1.371</v>
      </c>
      <c r="BQ77" s="4">
        <v>5.5030000000000001</v>
      </c>
      <c r="BR77" s="4">
        <v>206.71430000000001</v>
      </c>
      <c r="BU77" s="4">
        <v>74.536000000000001</v>
      </c>
      <c r="BW77" s="4">
        <v>585.72400000000005</v>
      </c>
      <c r="BX77" s="4">
        <v>0.67219600000000002</v>
      </c>
      <c r="BY77" s="4">
        <v>-5</v>
      </c>
      <c r="BZ77" s="4">
        <v>1.075701</v>
      </c>
      <c r="CA77" s="4">
        <v>16.42679</v>
      </c>
      <c r="CB77" s="4">
        <v>21.72916</v>
      </c>
      <c r="CC77" s="4">
        <f t="shared" si="12"/>
        <v>4.3399579179999996</v>
      </c>
      <c r="CE77" s="4">
        <f t="shared" si="13"/>
        <v>19536.33545054874</v>
      </c>
      <c r="CF77" s="4">
        <f t="shared" si="13"/>
        <v>6363.2505046298393</v>
      </c>
      <c r="CG77" s="4">
        <f t="shared" si="14"/>
        <v>67.52627915139</v>
      </c>
      <c r="CH77" s="4">
        <f t="shared" si="14"/>
        <v>2536.5523398844593</v>
      </c>
    </row>
    <row r="78" spans="1:86">
      <c r="A78" s="2">
        <v>42440</v>
      </c>
      <c r="B78" s="32">
        <v>0.57266710648148145</v>
      </c>
      <c r="C78" s="4">
        <v>8.266</v>
      </c>
      <c r="D78" s="4">
        <v>4.4118000000000004</v>
      </c>
      <c r="E78" s="4" t="s">
        <v>155</v>
      </c>
      <c r="F78" s="4">
        <v>44118.404344000002</v>
      </c>
      <c r="G78" s="4">
        <v>241.7</v>
      </c>
      <c r="H78" s="4">
        <v>88.1</v>
      </c>
      <c r="I78" s="4">
        <v>28618.6</v>
      </c>
      <c r="K78" s="4">
        <v>4.4000000000000004</v>
      </c>
      <c r="L78" s="4">
        <v>2052</v>
      </c>
      <c r="M78" s="4">
        <v>0.85670000000000002</v>
      </c>
      <c r="N78" s="4">
        <v>7.0808999999999997</v>
      </c>
      <c r="O78" s="4">
        <v>3.7793999999999999</v>
      </c>
      <c r="P78" s="4">
        <v>207.08</v>
      </c>
      <c r="Q78" s="4">
        <v>75.440399999999997</v>
      </c>
      <c r="R78" s="4">
        <v>282.5</v>
      </c>
      <c r="S78" s="4">
        <v>167.82159999999999</v>
      </c>
      <c r="T78" s="4">
        <v>61.138399999999997</v>
      </c>
      <c r="U78" s="4">
        <v>229</v>
      </c>
      <c r="V78" s="4">
        <v>28618.636200000001</v>
      </c>
      <c r="Y78" s="4">
        <v>1757.8630000000001</v>
      </c>
      <c r="Z78" s="4">
        <v>0</v>
      </c>
      <c r="AA78" s="4">
        <v>3.7692999999999999</v>
      </c>
      <c r="AB78" s="4" t="s">
        <v>384</v>
      </c>
      <c r="AC78" s="4">
        <v>0</v>
      </c>
      <c r="AD78" s="4">
        <v>11.5</v>
      </c>
      <c r="AE78" s="4">
        <v>849</v>
      </c>
      <c r="AF78" s="4">
        <v>880</v>
      </c>
      <c r="AG78" s="4">
        <v>883</v>
      </c>
      <c r="AH78" s="4">
        <v>53</v>
      </c>
      <c r="AI78" s="4">
        <v>25.23</v>
      </c>
      <c r="AJ78" s="4">
        <v>0.57999999999999996</v>
      </c>
      <c r="AK78" s="4">
        <v>986</v>
      </c>
      <c r="AL78" s="4">
        <v>8</v>
      </c>
      <c r="AM78" s="4">
        <v>0</v>
      </c>
      <c r="AN78" s="4">
        <v>32</v>
      </c>
      <c r="AO78" s="4">
        <v>190</v>
      </c>
      <c r="AP78" s="4">
        <v>189</v>
      </c>
      <c r="AQ78" s="4">
        <v>3.3</v>
      </c>
      <c r="AR78" s="4">
        <v>195</v>
      </c>
      <c r="AS78" s="4" t="s">
        <v>155</v>
      </c>
      <c r="AT78" s="4">
        <v>2</v>
      </c>
      <c r="AU78" s="5">
        <v>0.78082175925925934</v>
      </c>
      <c r="AV78" s="4">
        <v>47.163820000000001</v>
      </c>
      <c r="AW78" s="4">
        <v>-88.484719999999996</v>
      </c>
      <c r="AX78" s="4">
        <v>318.8</v>
      </c>
      <c r="AY78" s="4">
        <v>42.8</v>
      </c>
      <c r="AZ78" s="4">
        <v>12</v>
      </c>
      <c r="BA78" s="4">
        <v>9</v>
      </c>
      <c r="BB78" s="4" t="s">
        <v>430</v>
      </c>
      <c r="BC78" s="4">
        <v>1.8</v>
      </c>
      <c r="BD78" s="4">
        <v>2.4</v>
      </c>
      <c r="BE78" s="4">
        <v>3.1</v>
      </c>
      <c r="BF78" s="4">
        <v>14.063000000000001</v>
      </c>
      <c r="BG78" s="4">
        <v>12.62</v>
      </c>
      <c r="BH78" s="4">
        <v>0.9</v>
      </c>
      <c r="BI78" s="4">
        <v>16.733000000000001</v>
      </c>
      <c r="BJ78" s="4">
        <v>1564.684</v>
      </c>
      <c r="BK78" s="4">
        <v>531.54899999999998</v>
      </c>
      <c r="BL78" s="4">
        <v>4.7919999999999998</v>
      </c>
      <c r="BM78" s="4">
        <v>1.746</v>
      </c>
      <c r="BN78" s="4">
        <v>6.5380000000000003</v>
      </c>
      <c r="BO78" s="4">
        <v>3.883</v>
      </c>
      <c r="BP78" s="4">
        <v>1.415</v>
      </c>
      <c r="BQ78" s="4">
        <v>5.298</v>
      </c>
      <c r="BR78" s="4">
        <v>209.1146</v>
      </c>
      <c r="BU78" s="4">
        <v>77.067999999999998</v>
      </c>
      <c r="BW78" s="4">
        <v>605.61599999999999</v>
      </c>
      <c r="BX78" s="4">
        <v>0.65650600000000003</v>
      </c>
      <c r="BY78" s="4">
        <v>-5</v>
      </c>
      <c r="BZ78" s="4">
        <v>1.074865</v>
      </c>
      <c r="CA78" s="4">
        <v>16.043378000000001</v>
      </c>
      <c r="CB78" s="4">
        <v>21.712275999999999</v>
      </c>
      <c r="CC78" s="4">
        <f t="shared" si="12"/>
        <v>4.2386604675999999</v>
      </c>
      <c r="CE78" s="4">
        <f t="shared" si="13"/>
        <v>18751.804196326346</v>
      </c>
      <c r="CF78" s="4">
        <f t="shared" si="13"/>
        <v>6370.2976247939332</v>
      </c>
      <c r="CG78" s="4">
        <f t="shared" si="14"/>
        <v>63.493369033067999</v>
      </c>
      <c r="CH78" s="4">
        <f t="shared" si="14"/>
        <v>2506.1137161197439</v>
      </c>
    </row>
    <row r="79" spans="1:86">
      <c r="A79" s="2">
        <v>42440</v>
      </c>
      <c r="B79" s="32">
        <v>0.5726786805555556</v>
      </c>
      <c r="C79" s="4">
        <v>7.6390000000000002</v>
      </c>
      <c r="D79" s="4">
        <v>5.2870999999999997</v>
      </c>
      <c r="E79" s="4" t="s">
        <v>155</v>
      </c>
      <c r="F79" s="4">
        <v>52870.773861000001</v>
      </c>
      <c r="G79" s="4">
        <v>194.4</v>
      </c>
      <c r="H79" s="4">
        <v>87.9</v>
      </c>
      <c r="I79" s="4">
        <v>36056.400000000001</v>
      </c>
      <c r="K79" s="4">
        <v>4.3</v>
      </c>
      <c r="L79" s="4">
        <v>2052</v>
      </c>
      <c r="M79" s="4">
        <v>0.84540000000000004</v>
      </c>
      <c r="N79" s="4">
        <v>6.4584000000000001</v>
      </c>
      <c r="O79" s="4">
        <v>4.47</v>
      </c>
      <c r="P79" s="4">
        <v>164.3715</v>
      </c>
      <c r="Q79" s="4">
        <v>74.345600000000005</v>
      </c>
      <c r="R79" s="4">
        <v>238.7</v>
      </c>
      <c r="S79" s="4">
        <v>133.2099</v>
      </c>
      <c r="T79" s="4">
        <v>60.251199999999997</v>
      </c>
      <c r="U79" s="4">
        <v>193.5</v>
      </c>
      <c r="V79" s="4">
        <v>36056.391300000003</v>
      </c>
      <c r="Y79" s="4">
        <v>1734.8620000000001</v>
      </c>
      <c r="Z79" s="4">
        <v>0</v>
      </c>
      <c r="AA79" s="4">
        <v>3.6354000000000002</v>
      </c>
      <c r="AB79" s="4" t="s">
        <v>384</v>
      </c>
      <c r="AC79" s="4">
        <v>0</v>
      </c>
      <c r="AD79" s="4">
        <v>11.6</v>
      </c>
      <c r="AE79" s="4">
        <v>850</v>
      </c>
      <c r="AF79" s="4">
        <v>881</v>
      </c>
      <c r="AG79" s="4">
        <v>882</v>
      </c>
      <c r="AH79" s="4">
        <v>53</v>
      </c>
      <c r="AI79" s="4">
        <v>25.23</v>
      </c>
      <c r="AJ79" s="4">
        <v>0.57999999999999996</v>
      </c>
      <c r="AK79" s="4">
        <v>986</v>
      </c>
      <c r="AL79" s="4">
        <v>8</v>
      </c>
      <c r="AM79" s="4">
        <v>0</v>
      </c>
      <c r="AN79" s="4">
        <v>32</v>
      </c>
      <c r="AO79" s="4">
        <v>190</v>
      </c>
      <c r="AP79" s="4">
        <v>189</v>
      </c>
      <c r="AQ79" s="4">
        <v>3.3</v>
      </c>
      <c r="AR79" s="4">
        <v>195</v>
      </c>
      <c r="AS79" s="4" t="s">
        <v>155</v>
      </c>
      <c r="AT79" s="4">
        <v>2</v>
      </c>
      <c r="AU79" s="5">
        <v>0.78083333333333327</v>
      </c>
      <c r="AV79" s="4">
        <v>47.163964999999997</v>
      </c>
      <c r="AW79" s="4">
        <v>-88.484871999999996</v>
      </c>
      <c r="AX79" s="4">
        <v>318.89999999999998</v>
      </c>
      <c r="AY79" s="4">
        <v>43.5</v>
      </c>
      <c r="AZ79" s="4">
        <v>12</v>
      </c>
      <c r="BA79" s="4">
        <v>7</v>
      </c>
      <c r="BB79" s="4" t="s">
        <v>442</v>
      </c>
      <c r="BC79" s="4">
        <v>1.6057939999999999</v>
      </c>
      <c r="BD79" s="4">
        <v>2.3028970000000002</v>
      </c>
      <c r="BE79" s="4">
        <v>2.8815179999999998</v>
      </c>
      <c r="BF79" s="4">
        <v>14.063000000000001</v>
      </c>
      <c r="BG79" s="4">
        <v>11.65</v>
      </c>
      <c r="BH79" s="4">
        <v>0.83</v>
      </c>
      <c r="BI79" s="4">
        <v>18.28</v>
      </c>
      <c r="BJ79" s="4">
        <v>1347.192</v>
      </c>
      <c r="BK79" s="4">
        <v>593.45000000000005</v>
      </c>
      <c r="BL79" s="4">
        <v>3.5910000000000002</v>
      </c>
      <c r="BM79" s="4">
        <v>1.6240000000000001</v>
      </c>
      <c r="BN79" s="4">
        <v>5.2149999999999999</v>
      </c>
      <c r="BO79" s="4">
        <v>2.91</v>
      </c>
      <c r="BP79" s="4">
        <v>1.3160000000000001</v>
      </c>
      <c r="BQ79" s="4">
        <v>4.226</v>
      </c>
      <c r="BR79" s="4">
        <v>248.7038</v>
      </c>
      <c r="BU79" s="4">
        <v>71.799000000000007</v>
      </c>
      <c r="BW79" s="4">
        <v>551.38900000000001</v>
      </c>
      <c r="BX79" s="4">
        <v>0.53705400000000003</v>
      </c>
      <c r="BY79" s="4">
        <v>-5</v>
      </c>
      <c r="BZ79" s="4">
        <v>1.075135</v>
      </c>
      <c r="CA79" s="4">
        <v>13.124259</v>
      </c>
      <c r="CB79" s="4">
        <v>21.71773</v>
      </c>
      <c r="CC79" s="4">
        <f t="shared" si="12"/>
        <v>3.4674292277999998</v>
      </c>
      <c r="CE79" s="4">
        <f t="shared" si="13"/>
        <v>13207.629857853815</v>
      </c>
      <c r="CF79" s="4">
        <f t="shared" si="13"/>
        <v>5818.0778531518508</v>
      </c>
      <c r="CG79" s="4">
        <f t="shared" si="14"/>
        <v>41.430949544897999</v>
      </c>
      <c r="CH79" s="4">
        <f t="shared" si="14"/>
        <v>2438.2476548566974</v>
      </c>
    </row>
    <row r="80" spans="1:86">
      <c r="A80" s="2">
        <v>42440</v>
      </c>
      <c r="B80" s="32">
        <v>0.57269025462962964</v>
      </c>
      <c r="C80" s="4">
        <v>7.26</v>
      </c>
      <c r="D80" s="4">
        <v>5.9025999999999996</v>
      </c>
      <c r="E80" s="4" t="s">
        <v>155</v>
      </c>
      <c r="F80" s="4">
        <v>59026.372391999997</v>
      </c>
      <c r="G80" s="4">
        <v>137.69999999999999</v>
      </c>
      <c r="H80" s="4">
        <v>88</v>
      </c>
      <c r="I80" s="4">
        <v>41821.9</v>
      </c>
      <c r="K80" s="4">
        <v>4.62</v>
      </c>
      <c r="L80" s="4">
        <v>2052</v>
      </c>
      <c r="M80" s="4">
        <v>0.83620000000000005</v>
      </c>
      <c r="N80" s="4">
        <v>6.0712000000000002</v>
      </c>
      <c r="O80" s="4">
        <v>4.9360999999999997</v>
      </c>
      <c r="P80" s="4">
        <v>115.1379</v>
      </c>
      <c r="Q80" s="4">
        <v>73.589799999999997</v>
      </c>
      <c r="R80" s="4">
        <v>188.7</v>
      </c>
      <c r="S80" s="4">
        <v>93.31</v>
      </c>
      <c r="T80" s="4">
        <v>59.638599999999997</v>
      </c>
      <c r="U80" s="4">
        <v>152.9</v>
      </c>
      <c r="V80" s="4">
        <v>41821.911399999997</v>
      </c>
      <c r="Y80" s="4">
        <v>1715.98</v>
      </c>
      <c r="Z80" s="4">
        <v>0</v>
      </c>
      <c r="AA80" s="4">
        <v>3.8637000000000001</v>
      </c>
      <c r="AB80" s="4" t="s">
        <v>384</v>
      </c>
      <c r="AC80" s="4">
        <v>0</v>
      </c>
      <c r="AD80" s="4">
        <v>11.5</v>
      </c>
      <c r="AE80" s="4">
        <v>851</v>
      </c>
      <c r="AF80" s="4">
        <v>882</v>
      </c>
      <c r="AG80" s="4">
        <v>884</v>
      </c>
      <c r="AH80" s="4">
        <v>53</v>
      </c>
      <c r="AI80" s="4">
        <v>25.23</v>
      </c>
      <c r="AJ80" s="4">
        <v>0.57999999999999996</v>
      </c>
      <c r="AK80" s="4">
        <v>986</v>
      </c>
      <c r="AL80" s="4">
        <v>8</v>
      </c>
      <c r="AM80" s="4">
        <v>0</v>
      </c>
      <c r="AN80" s="4">
        <v>32</v>
      </c>
      <c r="AO80" s="4">
        <v>190</v>
      </c>
      <c r="AP80" s="4">
        <v>188.6</v>
      </c>
      <c r="AQ80" s="4">
        <v>3.1</v>
      </c>
      <c r="AR80" s="4">
        <v>195</v>
      </c>
      <c r="AS80" s="4" t="s">
        <v>155</v>
      </c>
      <c r="AT80" s="4">
        <v>2</v>
      </c>
      <c r="AU80" s="5">
        <v>0.78084490740740742</v>
      </c>
      <c r="AV80" s="4">
        <v>47.164081000000003</v>
      </c>
      <c r="AW80" s="4">
        <v>-88.485117000000002</v>
      </c>
      <c r="AX80" s="4">
        <v>319</v>
      </c>
      <c r="AY80" s="4">
        <v>45.7</v>
      </c>
      <c r="AZ80" s="4">
        <v>12</v>
      </c>
      <c r="BA80" s="4">
        <v>8</v>
      </c>
      <c r="BB80" s="4" t="s">
        <v>443</v>
      </c>
      <c r="BC80" s="4">
        <v>1</v>
      </c>
      <c r="BD80" s="4">
        <v>2</v>
      </c>
      <c r="BE80" s="4">
        <v>2.2000000000000002</v>
      </c>
      <c r="BF80" s="4">
        <v>14.063000000000001</v>
      </c>
      <c r="BG80" s="4">
        <v>10.96</v>
      </c>
      <c r="BH80" s="4">
        <v>0.78</v>
      </c>
      <c r="BI80" s="4">
        <v>19.582000000000001</v>
      </c>
      <c r="BJ80" s="4">
        <v>1211.6210000000001</v>
      </c>
      <c r="BK80" s="4">
        <v>626.98</v>
      </c>
      <c r="BL80" s="4">
        <v>2.4060000000000001</v>
      </c>
      <c r="BM80" s="4">
        <v>1.538</v>
      </c>
      <c r="BN80" s="4">
        <v>3.944</v>
      </c>
      <c r="BO80" s="4">
        <v>1.95</v>
      </c>
      <c r="BP80" s="4">
        <v>1.246</v>
      </c>
      <c r="BQ80" s="4">
        <v>3.1970000000000001</v>
      </c>
      <c r="BR80" s="4">
        <v>275.9914</v>
      </c>
      <c r="BU80" s="4">
        <v>67.944999999999993</v>
      </c>
      <c r="BW80" s="4">
        <v>560.65800000000002</v>
      </c>
      <c r="BX80" s="4">
        <v>0.39561800000000003</v>
      </c>
      <c r="BY80" s="4">
        <v>-5</v>
      </c>
      <c r="BZ80" s="4">
        <v>1.0735669999999999</v>
      </c>
      <c r="CA80" s="4">
        <v>9.6679150000000007</v>
      </c>
      <c r="CB80" s="4">
        <v>21.686053000000001</v>
      </c>
      <c r="CC80" s="4">
        <f t="shared" si="12"/>
        <v>2.554263143</v>
      </c>
      <c r="CE80" s="4">
        <f t="shared" si="13"/>
        <v>8750.245083640606</v>
      </c>
      <c r="CF80" s="4">
        <f t="shared" si="13"/>
        <v>4528.0072419849002</v>
      </c>
      <c r="CG80" s="4">
        <f t="shared" si="14"/>
        <v>23.088518218485003</v>
      </c>
      <c r="CH80" s="4">
        <f t="shared" si="14"/>
        <v>1993.191262760457</v>
      </c>
    </row>
    <row r="81" spans="1:86">
      <c r="A81" s="2">
        <v>42440</v>
      </c>
      <c r="B81" s="32">
        <v>0.57270182870370367</v>
      </c>
      <c r="C81" s="4">
        <v>7.2460000000000004</v>
      </c>
      <c r="D81" s="4">
        <v>6.0053000000000001</v>
      </c>
      <c r="E81" s="4" t="s">
        <v>155</v>
      </c>
      <c r="F81" s="4">
        <v>60052.795882999999</v>
      </c>
      <c r="G81" s="4">
        <v>107.8</v>
      </c>
      <c r="H81" s="4">
        <v>88</v>
      </c>
      <c r="I81" s="4">
        <v>41681</v>
      </c>
      <c r="K81" s="4">
        <v>4.9000000000000004</v>
      </c>
      <c r="L81" s="4">
        <v>2052</v>
      </c>
      <c r="M81" s="4">
        <v>0.83550000000000002</v>
      </c>
      <c r="N81" s="4">
        <v>6.0534999999999997</v>
      </c>
      <c r="O81" s="4">
        <v>5.0171999999999999</v>
      </c>
      <c r="P81" s="4">
        <v>90.062399999999997</v>
      </c>
      <c r="Q81" s="4">
        <v>73.520300000000006</v>
      </c>
      <c r="R81" s="4">
        <v>163.6</v>
      </c>
      <c r="S81" s="4">
        <v>72.988299999999995</v>
      </c>
      <c r="T81" s="4">
        <v>59.582299999999996</v>
      </c>
      <c r="U81" s="4">
        <v>132.6</v>
      </c>
      <c r="V81" s="4">
        <v>41680.987999999998</v>
      </c>
      <c r="Y81" s="4">
        <v>1714.36</v>
      </c>
      <c r="Z81" s="4">
        <v>0</v>
      </c>
      <c r="AA81" s="4">
        <v>4.0937000000000001</v>
      </c>
      <c r="AB81" s="4" t="s">
        <v>384</v>
      </c>
      <c r="AC81" s="4">
        <v>0</v>
      </c>
      <c r="AD81" s="4">
        <v>11.5</v>
      </c>
      <c r="AE81" s="4">
        <v>851</v>
      </c>
      <c r="AF81" s="4">
        <v>883</v>
      </c>
      <c r="AG81" s="4">
        <v>884</v>
      </c>
      <c r="AH81" s="4">
        <v>53</v>
      </c>
      <c r="AI81" s="4">
        <v>25.23</v>
      </c>
      <c r="AJ81" s="4">
        <v>0.57999999999999996</v>
      </c>
      <c r="AK81" s="4">
        <v>986</v>
      </c>
      <c r="AL81" s="4">
        <v>8</v>
      </c>
      <c r="AM81" s="4">
        <v>0</v>
      </c>
      <c r="AN81" s="4">
        <v>32</v>
      </c>
      <c r="AO81" s="4">
        <v>190</v>
      </c>
      <c r="AP81" s="4">
        <v>188</v>
      </c>
      <c r="AQ81" s="4">
        <v>3.1</v>
      </c>
      <c r="AR81" s="4">
        <v>195</v>
      </c>
      <c r="AS81" s="4" t="s">
        <v>155</v>
      </c>
      <c r="AT81" s="4">
        <v>2</v>
      </c>
      <c r="AU81" s="5">
        <v>0.78085648148148146</v>
      </c>
      <c r="AV81" s="4">
        <v>47.164177000000002</v>
      </c>
      <c r="AW81" s="4">
        <v>-88.485349999999997</v>
      </c>
      <c r="AX81" s="4">
        <v>319.10000000000002</v>
      </c>
      <c r="AY81" s="4">
        <v>45.5</v>
      </c>
      <c r="AZ81" s="4">
        <v>12</v>
      </c>
      <c r="BA81" s="4">
        <v>8</v>
      </c>
      <c r="BB81" s="4" t="s">
        <v>443</v>
      </c>
      <c r="BC81" s="4">
        <v>1</v>
      </c>
      <c r="BD81" s="4">
        <v>2</v>
      </c>
      <c r="BE81" s="4">
        <v>2.2240760000000002</v>
      </c>
      <c r="BF81" s="4">
        <v>14.063000000000001</v>
      </c>
      <c r="BG81" s="4">
        <v>10.9</v>
      </c>
      <c r="BH81" s="4">
        <v>0.78</v>
      </c>
      <c r="BI81" s="4">
        <v>19.695</v>
      </c>
      <c r="BJ81" s="4">
        <v>1204.1690000000001</v>
      </c>
      <c r="BK81" s="4">
        <v>635.21199999999999</v>
      </c>
      <c r="BL81" s="4">
        <v>1.8759999999999999</v>
      </c>
      <c r="BM81" s="4">
        <v>1.532</v>
      </c>
      <c r="BN81" s="4">
        <v>3.4079999999999999</v>
      </c>
      <c r="BO81" s="4">
        <v>1.52</v>
      </c>
      <c r="BP81" s="4">
        <v>1.2410000000000001</v>
      </c>
      <c r="BQ81" s="4">
        <v>2.762</v>
      </c>
      <c r="BR81" s="4">
        <v>274.16890000000001</v>
      </c>
      <c r="BU81" s="4">
        <v>67.66</v>
      </c>
      <c r="BW81" s="4">
        <v>592.11099999999999</v>
      </c>
      <c r="BX81" s="4">
        <v>0.37798999999999999</v>
      </c>
      <c r="BY81" s="4">
        <v>-5</v>
      </c>
      <c r="BZ81" s="4">
        <v>1.073866</v>
      </c>
      <c r="CA81" s="4">
        <v>9.2371309999999998</v>
      </c>
      <c r="CB81" s="4">
        <v>21.692093</v>
      </c>
      <c r="CC81" s="4">
        <f t="shared" si="12"/>
        <v>2.4404500101999997</v>
      </c>
      <c r="CE81" s="4">
        <f t="shared" si="13"/>
        <v>8308.9308989568326</v>
      </c>
      <c r="CF81" s="4">
        <f t="shared" si="13"/>
        <v>4383.0497332086843</v>
      </c>
      <c r="CG81" s="4">
        <f t="shared" si="14"/>
        <v>19.058177999033997</v>
      </c>
      <c r="CH81" s="4">
        <f t="shared" si="14"/>
        <v>1891.8029319331472</v>
      </c>
    </row>
    <row r="82" spans="1:86">
      <c r="A82" s="2">
        <v>42440</v>
      </c>
      <c r="B82" s="32">
        <v>0.57271340277777771</v>
      </c>
      <c r="C82" s="4">
        <v>6.53</v>
      </c>
      <c r="D82" s="4">
        <v>5.7305000000000001</v>
      </c>
      <c r="E82" s="4" t="s">
        <v>155</v>
      </c>
      <c r="F82" s="4">
        <v>57304.553719000003</v>
      </c>
      <c r="G82" s="4">
        <v>86.7</v>
      </c>
      <c r="H82" s="4">
        <v>83.5</v>
      </c>
      <c r="I82" s="4">
        <v>46129.9</v>
      </c>
      <c r="K82" s="4">
        <v>4.9000000000000004</v>
      </c>
      <c r="L82" s="4">
        <v>2052</v>
      </c>
      <c r="M82" s="4">
        <v>0.83930000000000005</v>
      </c>
      <c r="N82" s="4">
        <v>5.4802</v>
      </c>
      <c r="O82" s="4">
        <v>4.8094999999999999</v>
      </c>
      <c r="P82" s="4">
        <v>72.745999999999995</v>
      </c>
      <c r="Q82" s="4">
        <v>70.054199999999994</v>
      </c>
      <c r="R82" s="4">
        <v>142.80000000000001</v>
      </c>
      <c r="S82" s="4">
        <v>58.954799999999999</v>
      </c>
      <c r="T82" s="4">
        <v>56.773299999999999</v>
      </c>
      <c r="U82" s="4">
        <v>115.7</v>
      </c>
      <c r="V82" s="4">
        <v>46129.9</v>
      </c>
      <c r="Y82" s="4">
        <v>1722.2170000000001</v>
      </c>
      <c r="Z82" s="4">
        <v>0</v>
      </c>
      <c r="AA82" s="4">
        <v>4.1124999999999998</v>
      </c>
      <c r="AB82" s="4" t="s">
        <v>384</v>
      </c>
      <c r="AC82" s="4">
        <v>0</v>
      </c>
      <c r="AD82" s="4">
        <v>11.6</v>
      </c>
      <c r="AE82" s="4">
        <v>850</v>
      </c>
      <c r="AF82" s="4">
        <v>882</v>
      </c>
      <c r="AG82" s="4">
        <v>883</v>
      </c>
      <c r="AH82" s="4">
        <v>53</v>
      </c>
      <c r="AI82" s="4">
        <v>25.23</v>
      </c>
      <c r="AJ82" s="4">
        <v>0.57999999999999996</v>
      </c>
      <c r="AK82" s="4">
        <v>986</v>
      </c>
      <c r="AL82" s="4">
        <v>8</v>
      </c>
      <c r="AM82" s="4">
        <v>0</v>
      </c>
      <c r="AN82" s="4">
        <v>32</v>
      </c>
      <c r="AO82" s="4">
        <v>190</v>
      </c>
      <c r="AP82" s="4">
        <v>188.4</v>
      </c>
      <c r="AQ82" s="4">
        <v>3.2</v>
      </c>
      <c r="AR82" s="4">
        <v>195</v>
      </c>
      <c r="AS82" s="4" t="s">
        <v>155</v>
      </c>
      <c r="AT82" s="4">
        <v>2</v>
      </c>
      <c r="AU82" s="5">
        <v>0.78086805555555561</v>
      </c>
      <c r="AV82" s="4">
        <v>47.164254</v>
      </c>
      <c r="AW82" s="4">
        <v>-88.485579000000001</v>
      </c>
      <c r="AX82" s="4">
        <v>319.10000000000002</v>
      </c>
      <c r="AY82" s="4">
        <v>43.6</v>
      </c>
      <c r="AZ82" s="4">
        <v>12</v>
      </c>
      <c r="BA82" s="4">
        <v>8</v>
      </c>
      <c r="BB82" s="4" t="s">
        <v>443</v>
      </c>
      <c r="BC82" s="4">
        <v>1.0242420000000001</v>
      </c>
      <c r="BD82" s="4">
        <v>2</v>
      </c>
      <c r="BE82" s="4">
        <v>2.2999999999999998</v>
      </c>
      <c r="BF82" s="4">
        <v>14.063000000000001</v>
      </c>
      <c r="BG82" s="4">
        <v>11.18</v>
      </c>
      <c r="BH82" s="4">
        <v>0.79</v>
      </c>
      <c r="BI82" s="4">
        <v>19.149000000000001</v>
      </c>
      <c r="BJ82" s="4">
        <v>1114.7850000000001</v>
      </c>
      <c r="BK82" s="4">
        <v>622.68799999999999</v>
      </c>
      <c r="BL82" s="4">
        <v>1.55</v>
      </c>
      <c r="BM82" s="4">
        <v>1.492</v>
      </c>
      <c r="BN82" s="4">
        <v>3.0419999999999998</v>
      </c>
      <c r="BO82" s="4">
        <v>1.256</v>
      </c>
      <c r="BP82" s="4">
        <v>1.2090000000000001</v>
      </c>
      <c r="BQ82" s="4">
        <v>2.4649999999999999</v>
      </c>
      <c r="BR82" s="4">
        <v>310.29320000000001</v>
      </c>
      <c r="BU82" s="4">
        <v>69.507000000000005</v>
      </c>
      <c r="BW82" s="4">
        <v>608.27300000000002</v>
      </c>
      <c r="BX82" s="4">
        <v>0.39283499999999999</v>
      </c>
      <c r="BY82" s="4">
        <v>-5</v>
      </c>
      <c r="BZ82" s="4">
        <v>1.0741339999999999</v>
      </c>
      <c r="CA82" s="4">
        <v>9.5999049999999997</v>
      </c>
      <c r="CB82" s="4">
        <v>21.697507000000002</v>
      </c>
      <c r="CC82" s="4">
        <f t="shared" si="12"/>
        <v>2.5362949009999998</v>
      </c>
      <c r="CE82" s="4">
        <f t="shared" si="13"/>
        <v>7994.2670812824754</v>
      </c>
      <c r="CF82" s="4">
        <f t="shared" si="13"/>
        <v>4465.3759965460804</v>
      </c>
      <c r="CG82" s="4">
        <f t="shared" si="14"/>
        <v>17.676833071274999</v>
      </c>
      <c r="CH82" s="4">
        <f t="shared" si="14"/>
        <v>2225.1525758830621</v>
      </c>
    </row>
    <row r="83" spans="1:86">
      <c r="A83" s="2">
        <v>42440</v>
      </c>
      <c r="B83" s="32">
        <v>0.57272497685185186</v>
      </c>
      <c r="C83" s="4">
        <v>6.524</v>
      </c>
      <c r="D83" s="4">
        <v>5.5163000000000002</v>
      </c>
      <c r="E83" s="4" t="s">
        <v>155</v>
      </c>
      <c r="F83" s="4">
        <v>55163.223905999999</v>
      </c>
      <c r="G83" s="4">
        <v>105.7</v>
      </c>
      <c r="H83" s="4">
        <v>76.5</v>
      </c>
      <c r="I83" s="4">
        <v>46129.5</v>
      </c>
      <c r="K83" s="4">
        <v>5.34</v>
      </c>
      <c r="L83" s="4">
        <v>2052</v>
      </c>
      <c r="M83" s="4">
        <v>0.84150000000000003</v>
      </c>
      <c r="N83" s="4">
        <v>5.4904000000000002</v>
      </c>
      <c r="O83" s="4">
        <v>4.6421000000000001</v>
      </c>
      <c r="P83" s="4">
        <v>88.976100000000002</v>
      </c>
      <c r="Q83" s="4">
        <v>64.364500000000007</v>
      </c>
      <c r="R83" s="4">
        <v>153.30000000000001</v>
      </c>
      <c r="S83" s="4">
        <v>72.107900000000001</v>
      </c>
      <c r="T83" s="4">
        <v>52.162300000000002</v>
      </c>
      <c r="U83" s="4">
        <v>124.3</v>
      </c>
      <c r="V83" s="4">
        <v>46129.5</v>
      </c>
      <c r="Y83" s="4">
        <v>1726.799</v>
      </c>
      <c r="Z83" s="4">
        <v>0</v>
      </c>
      <c r="AA83" s="4">
        <v>4.4909999999999997</v>
      </c>
      <c r="AB83" s="4" t="s">
        <v>384</v>
      </c>
      <c r="AC83" s="4">
        <v>0</v>
      </c>
      <c r="AD83" s="4">
        <v>11.5</v>
      </c>
      <c r="AE83" s="4">
        <v>851</v>
      </c>
      <c r="AF83" s="4">
        <v>881</v>
      </c>
      <c r="AG83" s="4">
        <v>884</v>
      </c>
      <c r="AH83" s="4">
        <v>53</v>
      </c>
      <c r="AI83" s="4">
        <v>25.23</v>
      </c>
      <c r="AJ83" s="4">
        <v>0.57999999999999996</v>
      </c>
      <c r="AK83" s="4">
        <v>986</v>
      </c>
      <c r="AL83" s="4">
        <v>8</v>
      </c>
      <c r="AM83" s="4">
        <v>0</v>
      </c>
      <c r="AN83" s="4">
        <v>32</v>
      </c>
      <c r="AO83" s="4">
        <v>190</v>
      </c>
      <c r="AP83" s="4">
        <v>188.6</v>
      </c>
      <c r="AQ83" s="4">
        <v>3.3</v>
      </c>
      <c r="AR83" s="4">
        <v>195</v>
      </c>
      <c r="AS83" s="4" t="s">
        <v>155</v>
      </c>
      <c r="AT83" s="4">
        <v>2</v>
      </c>
      <c r="AU83" s="5">
        <v>0.78087962962962953</v>
      </c>
      <c r="AV83" s="4">
        <v>47.164315999999999</v>
      </c>
      <c r="AW83" s="4">
        <v>-88.485803000000004</v>
      </c>
      <c r="AX83" s="4">
        <v>319</v>
      </c>
      <c r="AY83" s="4">
        <v>41.6</v>
      </c>
      <c r="AZ83" s="4">
        <v>12</v>
      </c>
      <c r="BA83" s="4">
        <v>9</v>
      </c>
      <c r="BB83" s="4" t="s">
        <v>435</v>
      </c>
      <c r="BC83" s="4">
        <v>1.1000000000000001</v>
      </c>
      <c r="BD83" s="4">
        <v>2.1498499999999998</v>
      </c>
      <c r="BE83" s="4">
        <v>2.4498500000000001</v>
      </c>
      <c r="BF83" s="4">
        <v>14.063000000000001</v>
      </c>
      <c r="BG83" s="4">
        <v>11.35</v>
      </c>
      <c r="BH83" s="4">
        <v>0.81</v>
      </c>
      <c r="BI83" s="4">
        <v>18.832999999999998</v>
      </c>
      <c r="BJ83" s="4">
        <v>1128.8040000000001</v>
      </c>
      <c r="BK83" s="4">
        <v>607.44100000000003</v>
      </c>
      <c r="BL83" s="4">
        <v>1.9159999999999999</v>
      </c>
      <c r="BM83" s="4">
        <v>1.3859999999999999</v>
      </c>
      <c r="BN83" s="4">
        <v>3.3010000000000002</v>
      </c>
      <c r="BO83" s="4">
        <v>1.5529999999999999</v>
      </c>
      <c r="BP83" s="4">
        <v>1.123</v>
      </c>
      <c r="BQ83" s="4">
        <v>2.6760000000000002</v>
      </c>
      <c r="BR83" s="4">
        <v>313.60879999999997</v>
      </c>
      <c r="BU83" s="4">
        <v>70.436999999999998</v>
      </c>
      <c r="BW83" s="4">
        <v>671.35299999999995</v>
      </c>
      <c r="BX83" s="4">
        <v>0.39606200000000003</v>
      </c>
      <c r="BY83" s="4">
        <v>-5</v>
      </c>
      <c r="BZ83" s="4">
        <v>1.0721339999999999</v>
      </c>
      <c r="CA83" s="4">
        <v>9.6787650000000003</v>
      </c>
      <c r="CB83" s="4">
        <v>21.657107</v>
      </c>
      <c r="CC83" s="4">
        <f t="shared" si="12"/>
        <v>2.5571297130000001</v>
      </c>
      <c r="CE83" s="4">
        <f t="shared" si="13"/>
        <v>8161.2951993538218</v>
      </c>
      <c r="CF83" s="4">
        <f t="shared" si="13"/>
        <v>4391.8211817026549</v>
      </c>
      <c r="CG83" s="4">
        <f t="shared" si="14"/>
        <v>19.34758022958</v>
      </c>
      <c r="CH83" s="4">
        <f t="shared" si="14"/>
        <v>2267.4033702176039</v>
      </c>
    </row>
    <row r="84" spans="1:86">
      <c r="A84" s="2">
        <v>42440</v>
      </c>
      <c r="B84" s="32">
        <v>0.5727365509259259</v>
      </c>
      <c r="C84" s="4">
        <v>7.0030000000000001</v>
      </c>
      <c r="D84" s="4">
        <v>5.6871999999999998</v>
      </c>
      <c r="E84" s="4" t="s">
        <v>155</v>
      </c>
      <c r="F84" s="4">
        <v>56871.978113999998</v>
      </c>
      <c r="G84" s="4">
        <v>253.3</v>
      </c>
      <c r="H84" s="4">
        <v>69.099999999999994</v>
      </c>
      <c r="I84" s="4">
        <v>46128.6</v>
      </c>
      <c r="K84" s="4">
        <v>6.22</v>
      </c>
      <c r="L84" s="4">
        <v>2052</v>
      </c>
      <c r="M84" s="4">
        <v>0.83599999999999997</v>
      </c>
      <c r="N84" s="4">
        <v>5.8544999999999998</v>
      </c>
      <c r="O84" s="4">
        <v>4.7545000000000002</v>
      </c>
      <c r="P84" s="4">
        <v>211.7396</v>
      </c>
      <c r="Q84" s="4">
        <v>57.737400000000001</v>
      </c>
      <c r="R84" s="4">
        <v>269.5</v>
      </c>
      <c r="S84" s="4">
        <v>171.59790000000001</v>
      </c>
      <c r="T84" s="4">
        <v>46.791499999999999</v>
      </c>
      <c r="U84" s="4">
        <v>218.4</v>
      </c>
      <c r="V84" s="4">
        <v>46128.6</v>
      </c>
      <c r="Y84" s="4">
        <v>1715.472</v>
      </c>
      <c r="Z84" s="4">
        <v>0</v>
      </c>
      <c r="AA84" s="4">
        <v>5.2030000000000003</v>
      </c>
      <c r="AB84" s="4" t="s">
        <v>384</v>
      </c>
      <c r="AC84" s="4">
        <v>0</v>
      </c>
      <c r="AD84" s="4">
        <v>11.6</v>
      </c>
      <c r="AE84" s="4">
        <v>851</v>
      </c>
      <c r="AF84" s="4">
        <v>882</v>
      </c>
      <c r="AG84" s="4">
        <v>885</v>
      </c>
      <c r="AH84" s="4">
        <v>53</v>
      </c>
      <c r="AI84" s="4">
        <v>25.23</v>
      </c>
      <c r="AJ84" s="4">
        <v>0.57999999999999996</v>
      </c>
      <c r="AK84" s="4">
        <v>986</v>
      </c>
      <c r="AL84" s="4">
        <v>8</v>
      </c>
      <c r="AM84" s="4">
        <v>0</v>
      </c>
      <c r="AN84" s="4">
        <v>32</v>
      </c>
      <c r="AO84" s="4">
        <v>190</v>
      </c>
      <c r="AP84" s="4">
        <v>188</v>
      </c>
      <c r="AQ84" s="4">
        <v>3.2</v>
      </c>
      <c r="AR84" s="4">
        <v>195</v>
      </c>
      <c r="AS84" s="4" t="s">
        <v>155</v>
      </c>
      <c r="AT84" s="4">
        <v>2</v>
      </c>
      <c r="AU84" s="5">
        <v>0.78089120370370368</v>
      </c>
      <c r="AV84" s="4">
        <v>47.164366000000001</v>
      </c>
      <c r="AW84" s="4">
        <v>-88.486020999999994</v>
      </c>
      <c r="AX84" s="4">
        <v>318.89999999999998</v>
      </c>
      <c r="AY84" s="4">
        <v>39.6</v>
      </c>
      <c r="AZ84" s="4">
        <v>12</v>
      </c>
      <c r="BA84" s="4">
        <v>9</v>
      </c>
      <c r="BB84" s="4" t="s">
        <v>435</v>
      </c>
      <c r="BC84" s="4">
        <v>1.1000000000000001</v>
      </c>
      <c r="BD84" s="4">
        <v>2.5005000000000002</v>
      </c>
      <c r="BE84" s="4">
        <v>2.7756240000000001</v>
      </c>
      <c r="BF84" s="4">
        <v>14.063000000000001</v>
      </c>
      <c r="BG84" s="4">
        <v>10.94</v>
      </c>
      <c r="BH84" s="4">
        <v>0.78</v>
      </c>
      <c r="BI84" s="4">
        <v>19.617000000000001</v>
      </c>
      <c r="BJ84" s="4">
        <v>1165.8910000000001</v>
      </c>
      <c r="BK84" s="4">
        <v>602.62699999999995</v>
      </c>
      <c r="BL84" s="4">
        <v>4.4160000000000004</v>
      </c>
      <c r="BM84" s="4">
        <v>1.204</v>
      </c>
      <c r="BN84" s="4">
        <v>5.62</v>
      </c>
      <c r="BO84" s="4">
        <v>3.5790000000000002</v>
      </c>
      <c r="BP84" s="4">
        <v>0.97599999999999998</v>
      </c>
      <c r="BQ84" s="4">
        <v>4.5540000000000003</v>
      </c>
      <c r="BR84" s="4">
        <v>303.76190000000003</v>
      </c>
      <c r="BU84" s="4">
        <v>67.778999999999996</v>
      </c>
      <c r="BW84" s="4">
        <v>753.39499999999998</v>
      </c>
      <c r="BX84" s="4">
        <v>0.35377199999999998</v>
      </c>
      <c r="BY84" s="4">
        <v>-5</v>
      </c>
      <c r="BZ84" s="4">
        <v>1.0701339999999999</v>
      </c>
      <c r="CA84" s="4">
        <v>8.6453030000000002</v>
      </c>
      <c r="CB84" s="4">
        <v>21.616707000000002</v>
      </c>
      <c r="CC84" s="4">
        <f t="shared" si="12"/>
        <v>2.2840890526000002</v>
      </c>
      <c r="CE84" s="4">
        <f t="shared" si="13"/>
        <v>7529.372277099832</v>
      </c>
      <c r="CF84" s="4">
        <f t="shared" si="13"/>
        <v>3891.7900792028067</v>
      </c>
      <c r="CG84" s="4">
        <f t="shared" si="14"/>
        <v>29.409920266914003</v>
      </c>
      <c r="CH84" s="4">
        <f t="shared" si="14"/>
        <v>1961.7069080207079</v>
      </c>
    </row>
    <row r="85" spans="1:86">
      <c r="A85" s="2">
        <v>42440</v>
      </c>
      <c r="B85" s="32">
        <v>0.57274812500000005</v>
      </c>
      <c r="C85" s="4">
        <v>7.7889999999999997</v>
      </c>
      <c r="D85" s="4">
        <v>5.2492000000000001</v>
      </c>
      <c r="E85" s="4" t="s">
        <v>155</v>
      </c>
      <c r="F85" s="4">
        <v>52492.074379999998</v>
      </c>
      <c r="G85" s="4">
        <v>310</v>
      </c>
      <c r="H85" s="4">
        <v>69</v>
      </c>
      <c r="I85" s="4">
        <v>43081.9</v>
      </c>
      <c r="K85" s="4">
        <v>6.19</v>
      </c>
      <c r="L85" s="4">
        <v>2052</v>
      </c>
      <c r="M85" s="4">
        <v>0.83740000000000003</v>
      </c>
      <c r="N85" s="4">
        <v>6.5223000000000004</v>
      </c>
      <c r="O85" s="4">
        <v>4.3956999999999997</v>
      </c>
      <c r="P85" s="4">
        <v>259.5754</v>
      </c>
      <c r="Q85" s="4">
        <v>57.751100000000001</v>
      </c>
      <c r="R85" s="4">
        <v>317.3</v>
      </c>
      <c r="S85" s="4">
        <v>210.36500000000001</v>
      </c>
      <c r="T85" s="4">
        <v>46.802700000000002</v>
      </c>
      <c r="U85" s="4">
        <v>257.2</v>
      </c>
      <c r="V85" s="4">
        <v>43081.8649</v>
      </c>
      <c r="Y85" s="4">
        <v>1718.3630000000001</v>
      </c>
      <c r="Z85" s="4">
        <v>0</v>
      </c>
      <c r="AA85" s="4">
        <v>5.1818999999999997</v>
      </c>
      <c r="AB85" s="4" t="s">
        <v>384</v>
      </c>
      <c r="AC85" s="4">
        <v>0</v>
      </c>
      <c r="AD85" s="4">
        <v>11.6</v>
      </c>
      <c r="AE85" s="4">
        <v>850</v>
      </c>
      <c r="AF85" s="4">
        <v>881</v>
      </c>
      <c r="AG85" s="4">
        <v>884</v>
      </c>
      <c r="AH85" s="4">
        <v>53</v>
      </c>
      <c r="AI85" s="4">
        <v>25.23</v>
      </c>
      <c r="AJ85" s="4">
        <v>0.57999999999999996</v>
      </c>
      <c r="AK85" s="4">
        <v>986</v>
      </c>
      <c r="AL85" s="4">
        <v>8</v>
      </c>
      <c r="AM85" s="4">
        <v>0</v>
      </c>
      <c r="AN85" s="4">
        <v>32</v>
      </c>
      <c r="AO85" s="4">
        <v>190</v>
      </c>
      <c r="AP85" s="4">
        <v>188.4</v>
      </c>
      <c r="AQ85" s="4">
        <v>3.3</v>
      </c>
      <c r="AR85" s="4">
        <v>195</v>
      </c>
      <c r="AS85" s="4" t="s">
        <v>155</v>
      </c>
      <c r="AT85" s="4">
        <v>2</v>
      </c>
      <c r="AU85" s="5">
        <v>0.78090277777777783</v>
      </c>
      <c r="AV85" s="4">
        <v>47.164397999999998</v>
      </c>
      <c r="AW85" s="4">
        <v>-88.486232000000001</v>
      </c>
      <c r="AX85" s="4">
        <v>318.60000000000002</v>
      </c>
      <c r="AY85" s="4">
        <v>37.4</v>
      </c>
      <c r="AZ85" s="4">
        <v>12</v>
      </c>
      <c r="BA85" s="4">
        <v>9</v>
      </c>
      <c r="BB85" s="4" t="s">
        <v>435</v>
      </c>
      <c r="BC85" s="4">
        <v>1.248651</v>
      </c>
      <c r="BD85" s="4">
        <v>2.2247750000000002</v>
      </c>
      <c r="BE85" s="4">
        <v>2.523876</v>
      </c>
      <c r="BF85" s="4">
        <v>14.063000000000001</v>
      </c>
      <c r="BG85" s="4">
        <v>11.04</v>
      </c>
      <c r="BH85" s="4">
        <v>0.79</v>
      </c>
      <c r="BI85" s="4">
        <v>19.416</v>
      </c>
      <c r="BJ85" s="4">
        <v>1298.5150000000001</v>
      </c>
      <c r="BK85" s="4">
        <v>556.995</v>
      </c>
      <c r="BL85" s="4">
        <v>5.4119999999999999</v>
      </c>
      <c r="BM85" s="4">
        <v>1.204</v>
      </c>
      <c r="BN85" s="4">
        <v>6.6159999999999997</v>
      </c>
      <c r="BO85" s="4">
        <v>4.3860000000000001</v>
      </c>
      <c r="BP85" s="4">
        <v>0.97599999999999998</v>
      </c>
      <c r="BQ85" s="4">
        <v>5.3620000000000001</v>
      </c>
      <c r="BR85" s="4">
        <v>283.61829999999998</v>
      </c>
      <c r="BU85" s="4">
        <v>67.873999999999995</v>
      </c>
      <c r="BW85" s="4">
        <v>750.12099999999998</v>
      </c>
      <c r="BX85" s="4">
        <v>0.30791800000000003</v>
      </c>
      <c r="BY85" s="4">
        <v>-5</v>
      </c>
      <c r="BZ85" s="4">
        <v>1.068567</v>
      </c>
      <c r="CA85" s="4">
        <v>7.5247460000000004</v>
      </c>
      <c r="CB85" s="4">
        <v>21.585052999999998</v>
      </c>
      <c r="CC85" s="4">
        <f t="shared" si="12"/>
        <v>1.9880378932</v>
      </c>
      <c r="CE85" s="4">
        <f t="shared" si="13"/>
        <v>7298.9336774859312</v>
      </c>
      <c r="CF85" s="4">
        <f t="shared" si="13"/>
        <v>3130.8606860076898</v>
      </c>
      <c r="CG85" s="4">
        <f t="shared" si="14"/>
        <v>30.139722974844002</v>
      </c>
      <c r="CH85" s="4">
        <f t="shared" si="14"/>
        <v>1594.2142843334946</v>
      </c>
    </row>
    <row r="86" spans="1:86">
      <c r="A86" s="2">
        <v>42440</v>
      </c>
      <c r="B86" s="32">
        <v>0.57275969907407409</v>
      </c>
      <c r="C86" s="4">
        <v>8.3260000000000005</v>
      </c>
      <c r="D86" s="4">
        <v>5.0979999999999999</v>
      </c>
      <c r="E86" s="4" t="s">
        <v>155</v>
      </c>
      <c r="F86" s="4">
        <v>50979.787407999997</v>
      </c>
      <c r="G86" s="4">
        <v>249.6</v>
      </c>
      <c r="H86" s="4">
        <v>68.900000000000006</v>
      </c>
      <c r="I86" s="4">
        <v>38598</v>
      </c>
      <c r="K86" s="4">
        <v>5.46</v>
      </c>
      <c r="L86" s="4">
        <v>2052</v>
      </c>
      <c r="M86" s="4">
        <v>0.83930000000000005</v>
      </c>
      <c r="N86" s="4">
        <v>6.9885999999999999</v>
      </c>
      <c r="O86" s="4">
        <v>4.2789000000000001</v>
      </c>
      <c r="P86" s="4">
        <v>209.46180000000001</v>
      </c>
      <c r="Q86" s="4">
        <v>57.830399999999997</v>
      </c>
      <c r="R86" s="4">
        <v>267.3</v>
      </c>
      <c r="S86" s="4">
        <v>169.75190000000001</v>
      </c>
      <c r="T86" s="4">
        <v>46.866900000000001</v>
      </c>
      <c r="U86" s="4">
        <v>216.6</v>
      </c>
      <c r="V86" s="4">
        <v>38597.962699999996</v>
      </c>
      <c r="Y86" s="4">
        <v>1722.3209999999999</v>
      </c>
      <c r="Z86" s="4">
        <v>0</v>
      </c>
      <c r="AA86" s="4">
        <v>4.5838000000000001</v>
      </c>
      <c r="AB86" s="4" t="s">
        <v>384</v>
      </c>
      <c r="AC86" s="4">
        <v>0</v>
      </c>
      <c r="AD86" s="4">
        <v>11.5</v>
      </c>
      <c r="AE86" s="4">
        <v>850</v>
      </c>
      <c r="AF86" s="4">
        <v>881</v>
      </c>
      <c r="AG86" s="4">
        <v>885</v>
      </c>
      <c r="AH86" s="4">
        <v>53</v>
      </c>
      <c r="AI86" s="4">
        <v>25.23</v>
      </c>
      <c r="AJ86" s="4">
        <v>0.57999999999999996</v>
      </c>
      <c r="AK86" s="4">
        <v>986</v>
      </c>
      <c r="AL86" s="4">
        <v>8</v>
      </c>
      <c r="AM86" s="4">
        <v>0</v>
      </c>
      <c r="AN86" s="4">
        <v>32</v>
      </c>
      <c r="AO86" s="4">
        <v>190</v>
      </c>
      <c r="AP86" s="4">
        <v>188.6</v>
      </c>
      <c r="AQ86" s="4">
        <v>3.3</v>
      </c>
      <c r="AR86" s="4">
        <v>195</v>
      </c>
      <c r="AS86" s="4" t="s">
        <v>155</v>
      </c>
      <c r="AT86" s="4">
        <v>2</v>
      </c>
      <c r="AU86" s="5">
        <v>0.78091435185185187</v>
      </c>
      <c r="AV86" s="4">
        <v>47.164416000000003</v>
      </c>
      <c r="AW86" s="4">
        <v>-88.486435999999998</v>
      </c>
      <c r="AX86" s="4">
        <v>318.3</v>
      </c>
      <c r="AY86" s="4">
        <v>35.5</v>
      </c>
      <c r="AZ86" s="4">
        <v>12</v>
      </c>
      <c r="BA86" s="4">
        <v>9</v>
      </c>
      <c r="BB86" s="4" t="s">
        <v>435</v>
      </c>
      <c r="BC86" s="4">
        <v>1.7740260000000001</v>
      </c>
      <c r="BD86" s="4">
        <v>1.9792209999999999</v>
      </c>
      <c r="BE86" s="4">
        <v>2.9740259999999998</v>
      </c>
      <c r="BF86" s="4">
        <v>14.063000000000001</v>
      </c>
      <c r="BG86" s="4">
        <v>11.18</v>
      </c>
      <c r="BH86" s="4">
        <v>0.8</v>
      </c>
      <c r="BI86" s="4">
        <v>19.141999999999999</v>
      </c>
      <c r="BJ86" s="4">
        <v>1400.462</v>
      </c>
      <c r="BK86" s="4">
        <v>545.75199999999995</v>
      </c>
      <c r="BL86" s="4">
        <v>4.3959999999999999</v>
      </c>
      <c r="BM86" s="4">
        <v>1.214</v>
      </c>
      <c r="BN86" s="4">
        <v>5.609</v>
      </c>
      <c r="BO86" s="4">
        <v>3.5619999999999998</v>
      </c>
      <c r="BP86" s="4">
        <v>0.98399999999999999</v>
      </c>
      <c r="BQ86" s="4">
        <v>4.5460000000000003</v>
      </c>
      <c r="BR86" s="4">
        <v>255.76689999999999</v>
      </c>
      <c r="BU86" s="4">
        <v>68.477000000000004</v>
      </c>
      <c r="BW86" s="4">
        <v>667.89099999999996</v>
      </c>
      <c r="BX86" s="4">
        <v>0.350887</v>
      </c>
      <c r="BY86" s="4">
        <v>-5</v>
      </c>
      <c r="BZ86" s="4">
        <v>1.069299</v>
      </c>
      <c r="CA86" s="4">
        <v>8.5748010000000008</v>
      </c>
      <c r="CB86" s="4">
        <v>21.59984</v>
      </c>
      <c r="CC86" s="4">
        <f t="shared" si="12"/>
        <v>2.2654624242000003</v>
      </c>
      <c r="CE86" s="4">
        <f t="shared" si="13"/>
        <v>8970.4861696723146</v>
      </c>
      <c r="CF86" s="4">
        <f t="shared" si="13"/>
        <v>3495.746952127944</v>
      </c>
      <c r="CG86" s="4">
        <f t="shared" si="14"/>
        <v>29.118840873462005</v>
      </c>
      <c r="CH86" s="4">
        <f t="shared" si="14"/>
        <v>1638.2832516055146</v>
      </c>
    </row>
    <row r="87" spans="1:86">
      <c r="A87" s="2">
        <v>42440</v>
      </c>
      <c r="B87" s="32">
        <v>0.57277127314814813</v>
      </c>
      <c r="C87" s="4">
        <v>7.66</v>
      </c>
      <c r="D87" s="4">
        <v>5.2938999999999998</v>
      </c>
      <c r="E87" s="4" t="s">
        <v>155</v>
      </c>
      <c r="F87" s="4">
        <v>52939.021459000003</v>
      </c>
      <c r="G87" s="4">
        <v>165.6</v>
      </c>
      <c r="H87" s="4">
        <v>68.900000000000006</v>
      </c>
      <c r="I87" s="4">
        <v>39219.9</v>
      </c>
      <c r="K87" s="4">
        <v>4.67</v>
      </c>
      <c r="L87" s="4">
        <v>2052</v>
      </c>
      <c r="M87" s="4">
        <v>0.84199999999999997</v>
      </c>
      <c r="N87" s="4">
        <v>6.4497</v>
      </c>
      <c r="O87" s="4">
        <v>4.4574999999999996</v>
      </c>
      <c r="P87" s="4">
        <v>139.4358</v>
      </c>
      <c r="Q87" s="4">
        <v>58.014099999999999</v>
      </c>
      <c r="R87" s="4">
        <v>197.4</v>
      </c>
      <c r="S87" s="4">
        <v>113.00149999999999</v>
      </c>
      <c r="T87" s="4">
        <v>47.015700000000002</v>
      </c>
      <c r="U87" s="4">
        <v>160</v>
      </c>
      <c r="V87" s="4">
        <v>39219.850700000003</v>
      </c>
      <c r="Y87" s="4">
        <v>1727.7919999999999</v>
      </c>
      <c r="Z87" s="4">
        <v>0</v>
      </c>
      <c r="AA87" s="4">
        <v>3.9308000000000001</v>
      </c>
      <c r="AB87" s="4" t="s">
        <v>384</v>
      </c>
      <c r="AC87" s="4">
        <v>0</v>
      </c>
      <c r="AD87" s="4">
        <v>11.6</v>
      </c>
      <c r="AE87" s="4">
        <v>850</v>
      </c>
      <c r="AF87" s="4">
        <v>881</v>
      </c>
      <c r="AG87" s="4">
        <v>885</v>
      </c>
      <c r="AH87" s="4">
        <v>53</v>
      </c>
      <c r="AI87" s="4">
        <v>25.23</v>
      </c>
      <c r="AJ87" s="4">
        <v>0.57999999999999996</v>
      </c>
      <c r="AK87" s="4">
        <v>986</v>
      </c>
      <c r="AL87" s="4">
        <v>8</v>
      </c>
      <c r="AM87" s="4">
        <v>0</v>
      </c>
      <c r="AN87" s="4">
        <v>32</v>
      </c>
      <c r="AO87" s="4">
        <v>190</v>
      </c>
      <c r="AP87" s="4">
        <v>188</v>
      </c>
      <c r="AQ87" s="4">
        <v>3.4</v>
      </c>
      <c r="AR87" s="4">
        <v>195</v>
      </c>
      <c r="AS87" s="4" t="s">
        <v>155</v>
      </c>
      <c r="AT87" s="4">
        <v>2</v>
      </c>
      <c r="AU87" s="5">
        <v>0.78092592592592591</v>
      </c>
      <c r="AV87" s="4">
        <v>47.164406</v>
      </c>
      <c r="AW87" s="4">
        <v>-88.486639999999994</v>
      </c>
      <c r="AX87" s="4">
        <v>318.10000000000002</v>
      </c>
      <c r="AY87" s="4">
        <v>34.200000000000003</v>
      </c>
      <c r="AZ87" s="4">
        <v>12</v>
      </c>
      <c r="BA87" s="4">
        <v>9</v>
      </c>
      <c r="BB87" s="4" t="s">
        <v>435</v>
      </c>
      <c r="BC87" s="4">
        <v>2.1228769999999999</v>
      </c>
      <c r="BD87" s="4">
        <v>1.073726</v>
      </c>
      <c r="BE87" s="4">
        <v>3.2983020000000001</v>
      </c>
      <c r="BF87" s="4">
        <v>14.063000000000001</v>
      </c>
      <c r="BG87" s="4">
        <v>11.38</v>
      </c>
      <c r="BH87" s="4">
        <v>0.81</v>
      </c>
      <c r="BI87" s="4">
        <v>18.763999999999999</v>
      </c>
      <c r="BJ87" s="4">
        <v>1318.5309999999999</v>
      </c>
      <c r="BK87" s="4">
        <v>579.98199999999997</v>
      </c>
      <c r="BL87" s="4">
        <v>2.9849999999999999</v>
      </c>
      <c r="BM87" s="4">
        <v>1.242</v>
      </c>
      <c r="BN87" s="4">
        <v>4.2270000000000003</v>
      </c>
      <c r="BO87" s="4">
        <v>2.419</v>
      </c>
      <c r="BP87" s="4">
        <v>1.0069999999999999</v>
      </c>
      <c r="BQ87" s="4">
        <v>3.4260000000000002</v>
      </c>
      <c r="BR87" s="4">
        <v>265.12470000000002</v>
      </c>
      <c r="BU87" s="4">
        <v>70.078999999999994</v>
      </c>
      <c r="BW87" s="4">
        <v>584.29600000000005</v>
      </c>
      <c r="BX87" s="4">
        <v>0.37386599999999998</v>
      </c>
      <c r="BY87" s="4">
        <v>-5</v>
      </c>
      <c r="BZ87" s="4">
        <v>1.071</v>
      </c>
      <c r="CA87" s="4">
        <v>9.1363500000000002</v>
      </c>
      <c r="CB87" s="4">
        <v>21.6342</v>
      </c>
      <c r="CC87" s="4">
        <f t="shared" si="12"/>
        <v>2.4138236699999998</v>
      </c>
      <c r="CE87" s="4">
        <f t="shared" si="13"/>
        <v>8998.7808442819496</v>
      </c>
      <c r="CF87" s="4">
        <f t="shared" si="13"/>
        <v>3958.2921536378994</v>
      </c>
      <c r="CG87" s="4">
        <f t="shared" si="14"/>
        <v>23.381947919700004</v>
      </c>
      <c r="CH87" s="4">
        <f t="shared" si="14"/>
        <v>1809.4372234752152</v>
      </c>
    </row>
    <row r="88" spans="1:86">
      <c r="A88" s="2">
        <v>42440</v>
      </c>
      <c r="B88" s="32">
        <v>0.57278284722222217</v>
      </c>
      <c r="C88" s="4">
        <v>7.66</v>
      </c>
      <c r="D88" s="4">
        <v>5.5708000000000002</v>
      </c>
      <c r="E88" s="4" t="s">
        <v>155</v>
      </c>
      <c r="F88" s="4">
        <v>55707.967611</v>
      </c>
      <c r="G88" s="4">
        <v>119.3</v>
      </c>
      <c r="H88" s="4">
        <v>66.900000000000006</v>
      </c>
      <c r="I88" s="4">
        <v>44769.8</v>
      </c>
      <c r="K88" s="4">
        <v>4.4000000000000004</v>
      </c>
      <c r="L88" s="4">
        <v>2052</v>
      </c>
      <c r="M88" s="4">
        <v>0.83340000000000003</v>
      </c>
      <c r="N88" s="4">
        <v>6.3837999999999999</v>
      </c>
      <c r="O88" s="4">
        <v>4.6426999999999996</v>
      </c>
      <c r="P88" s="4">
        <v>99.461500000000001</v>
      </c>
      <c r="Q88" s="4">
        <v>55.783099999999997</v>
      </c>
      <c r="R88" s="4">
        <v>155.19999999999999</v>
      </c>
      <c r="S88" s="4">
        <v>80.605599999999995</v>
      </c>
      <c r="T88" s="4">
        <v>45.207700000000003</v>
      </c>
      <c r="U88" s="4">
        <v>125.8</v>
      </c>
      <c r="V88" s="4">
        <v>44769.793599999997</v>
      </c>
      <c r="Y88" s="4">
        <v>1710.135</v>
      </c>
      <c r="Z88" s="4">
        <v>0</v>
      </c>
      <c r="AA88" s="4">
        <v>3.6669999999999998</v>
      </c>
      <c r="AB88" s="4" t="s">
        <v>384</v>
      </c>
      <c r="AC88" s="4">
        <v>0</v>
      </c>
      <c r="AD88" s="4">
        <v>11.5</v>
      </c>
      <c r="AE88" s="4">
        <v>850</v>
      </c>
      <c r="AF88" s="4">
        <v>881</v>
      </c>
      <c r="AG88" s="4">
        <v>885</v>
      </c>
      <c r="AH88" s="4">
        <v>53</v>
      </c>
      <c r="AI88" s="4">
        <v>25.23</v>
      </c>
      <c r="AJ88" s="4">
        <v>0.57999999999999996</v>
      </c>
      <c r="AK88" s="4">
        <v>986</v>
      </c>
      <c r="AL88" s="4">
        <v>8</v>
      </c>
      <c r="AM88" s="4">
        <v>0</v>
      </c>
      <c r="AN88" s="4">
        <v>32</v>
      </c>
      <c r="AO88" s="4">
        <v>190</v>
      </c>
      <c r="AP88" s="4">
        <v>188</v>
      </c>
      <c r="AQ88" s="4">
        <v>3.1</v>
      </c>
      <c r="AR88" s="4">
        <v>195</v>
      </c>
      <c r="AS88" s="4" t="s">
        <v>155</v>
      </c>
      <c r="AT88" s="4">
        <v>2</v>
      </c>
      <c r="AU88" s="5">
        <v>0.78093749999999995</v>
      </c>
      <c r="AV88" s="4">
        <v>47.164386</v>
      </c>
      <c r="AW88" s="4">
        <v>-88.486840999999998</v>
      </c>
      <c r="AX88" s="4">
        <v>318.10000000000002</v>
      </c>
      <c r="AY88" s="4">
        <v>33.6</v>
      </c>
      <c r="AZ88" s="4">
        <v>12</v>
      </c>
      <c r="BA88" s="4">
        <v>10</v>
      </c>
      <c r="BB88" s="4" t="s">
        <v>437</v>
      </c>
      <c r="BC88" s="4">
        <v>2.5</v>
      </c>
      <c r="BD88" s="4">
        <v>1.3</v>
      </c>
      <c r="BE88" s="4">
        <v>3.6</v>
      </c>
      <c r="BF88" s="4">
        <v>14.063000000000001</v>
      </c>
      <c r="BG88" s="4">
        <v>10.76</v>
      </c>
      <c r="BH88" s="4">
        <v>0.77</v>
      </c>
      <c r="BI88" s="4">
        <v>19.991</v>
      </c>
      <c r="BJ88" s="4">
        <v>1248.1510000000001</v>
      </c>
      <c r="BK88" s="4">
        <v>577.74</v>
      </c>
      <c r="BL88" s="4">
        <v>2.036</v>
      </c>
      <c r="BM88" s="4">
        <v>1.1419999999999999</v>
      </c>
      <c r="BN88" s="4">
        <v>3.1789999999999998</v>
      </c>
      <c r="BO88" s="4">
        <v>1.65</v>
      </c>
      <c r="BP88" s="4">
        <v>0.92600000000000005</v>
      </c>
      <c r="BQ88" s="4">
        <v>2.5760000000000001</v>
      </c>
      <c r="BR88" s="4">
        <v>289.44549999999998</v>
      </c>
      <c r="BU88" s="4">
        <v>66.337999999999994</v>
      </c>
      <c r="BW88" s="4">
        <v>521.30200000000002</v>
      </c>
      <c r="BX88" s="4">
        <v>0.37326799999999999</v>
      </c>
      <c r="BY88" s="4">
        <v>-5</v>
      </c>
      <c r="BZ88" s="4">
        <v>1.071866</v>
      </c>
      <c r="CA88" s="4">
        <v>9.1217369999999995</v>
      </c>
      <c r="CB88" s="4">
        <v>21.651693000000002</v>
      </c>
      <c r="CC88" s="4">
        <f t="shared" si="12"/>
        <v>2.4099629154</v>
      </c>
      <c r="CE88" s="4">
        <f t="shared" si="13"/>
        <v>8504.8229532403893</v>
      </c>
      <c r="CF88" s="4">
        <f t="shared" si="13"/>
        <v>3936.6842737818602</v>
      </c>
      <c r="CG88" s="4">
        <f t="shared" si="14"/>
        <v>17.552703100464001</v>
      </c>
      <c r="CH88" s="4">
        <f t="shared" si="14"/>
        <v>1972.2635579446244</v>
      </c>
    </row>
    <row r="89" spans="1:86">
      <c r="A89" s="2">
        <v>42440</v>
      </c>
      <c r="B89" s="32">
        <v>0.57279442129629632</v>
      </c>
      <c r="C89" s="4">
        <v>7.7919999999999998</v>
      </c>
      <c r="D89" s="4">
        <v>5.5708000000000002</v>
      </c>
      <c r="E89" s="4" t="s">
        <v>155</v>
      </c>
      <c r="F89" s="4">
        <v>55707.768313</v>
      </c>
      <c r="G89" s="4">
        <v>97.3</v>
      </c>
      <c r="H89" s="4">
        <v>63.4</v>
      </c>
      <c r="I89" s="4">
        <v>39875.199999999997</v>
      </c>
      <c r="K89" s="4">
        <v>4.7</v>
      </c>
      <c r="L89" s="4">
        <v>2052</v>
      </c>
      <c r="M89" s="4">
        <v>0.83740000000000003</v>
      </c>
      <c r="N89" s="4">
        <v>6.5255000000000001</v>
      </c>
      <c r="O89" s="4">
        <v>4.6650999999999998</v>
      </c>
      <c r="P89" s="4">
        <v>81.494699999999995</v>
      </c>
      <c r="Q89" s="4">
        <v>53.092700000000001</v>
      </c>
      <c r="R89" s="4">
        <v>134.6</v>
      </c>
      <c r="S89" s="4">
        <v>66.044899999999998</v>
      </c>
      <c r="T89" s="4">
        <v>43.027299999999997</v>
      </c>
      <c r="U89" s="4">
        <v>109.1</v>
      </c>
      <c r="V89" s="4">
        <v>39875.2022</v>
      </c>
      <c r="Y89" s="4">
        <v>1718.393</v>
      </c>
      <c r="Z89" s="4">
        <v>0</v>
      </c>
      <c r="AA89" s="4">
        <v>3.9359000000000002</v>
      </c>
      <c r="AB89" s="4" t="s">
        <v>384</v>
      </c>
      <c r="AC89" s="4">
        <v>0</v>
      </c>
      <c r="AD89" s="4">
        <v>11.6</v>
      </c>
      <c r="AE89" s="4">
        <v>850</v>
      </c>
      <c r="AF89" s="4">
        <v>881</v>
      </c>
      <c r="AG89" s="4">
        <v>885</v>
      </c>
      <c r="AH89" s="4">
        <v>53</v>
      </c>
      <c r="AI89" s="4">
        <v>25.23</v>
      </c>
      <c r="AJ89" s="4">
        <v>0.57999999999999996</v>
      </c>
      <c r="AK89" s="4">
        <v>986</v>
      </c>
      <c r="AL89" s="4">
        <v>8</v>
      </c>
      <c r="AM89" s="4">
        <v>0</v>
      </c>
      <c r="AN89" s="4">
        <v>31.567</v>
      </c>
      <c r="AO89" s="4">
        <v>190</v>
      </c>
      <c r="AP89" s="4">
        <v>188</v>
      </c>
      <c r="AQ89" s="4">
        <v>3.1</v>
      </c>
      <c r="AR89" s="4">
        <v>195</v>
      </c>
      <c r="AS89" s="4" t="s">
        <v>155</v>
      </c>
      <c r="AT89" s="4">
        <v>2</v>
      </c>
      <c r="AU89" s="5">
        <v>0.7809490740740741</v>
      </c>
      <c r="AV89" s="4">
        <v>47.164344</v>
      </c>
      <c r="AW89" s="4">
        <v>-88.487037999999998</v>
      </c>
      <c r="AX89" s="4">
        <v>317.89999999999998</v>
      </c>
      <c r="AY89" s="4">
        <v>33.6</v>
      </c>
      <c r="AZ89" s="4">
        <v>12</v>
      </c>
      <c r="BA89" s="4">
        <v>10</v>
      </c>
      <c r="BB89" s="4" t="s">
        <v>437</v>
      </c>
      <c r="BC89" s="4">
        <v>2.3293710000000001</v>
      </c>
      <c r="BD89" s="4">
        <v>1.3</v>
      </c>
      <c r="BE89" s="4">
        <v>3.404995</v>
      </c>
      <c r="BF89" s="4">
        <v>14.063000000000001</v>
      </c>
      <c r="BG89" s="4">
        <v>11.05</v>
      </c>
      <c r="BH89" s="4">
        <v>0.79</v>
      </c>
      <c r="BI89" s="4">
        <v>19.414000000000001</v>
      </c>
      <c r="BJ89" s="4">
        <v>1303.2670000000001</v>
      </c>
      <c r="BK89" s="4">
        <v>593.00699999999995</v>
      </c>
      <c r="BL89" s="4">
        <v>1.704</v>
      </c>
      <c r="BM89" s="4">
        <v>1.1100000000000001</v>
      </c>
      <c r="BN89" s="4">
        <v>2.8149999999999999</v>
      </c>
      <c r="BO89" s="4">
        <v>1.381</v>
      </c>
      <c r="BP89" s="4">
        <v>0.9</v>
      </c>
      <c r="BQ89" s="4">
        <v>2.2810000000000001</v>
      </c>
      <c r="BR89" s="4">
        <v>263.3424</v>
      </c>
      <c r="BU89" s="4">
        <v>68.090999999999994</v>
      </c>
      <c r="BW89" s="4">
        <v>571.56200000000001</v>
      </c>
      <c r="BX89" s="4">
        <v>0.36710300000000001</v>
      </c>
      <c r="BY89" s="4">
        <v>-5</v>
      </c>
      <c r="BZ89" s="4">
        <v>1.073</v>
      </c>
      <c r="CA89" s="4">
        <v>8.9710800000000006</v>
      </c>
      <c r="CB89" s="4">
        <v>21.674600000000002</v>
      </c>
      <c r="CC89" s="4">
        <f t="shared" si="12"/>
        <v>2.3701593359999999</v>
      </c>
      <c r="CE89" s="4">
        <f t="shared" si="13"/>
        <v>8733.7092512149211</v>
      </c>
      <c r="CF89" s="4">
        <f t="shared" si="13"/>
        <v>3973.9751884573202</v>
      </c>
      <c r="CG89" s="4">
        <f t="shared" si="14"/>
        <v>15.285886009560002</v>
      </c>
      <c r="CH89" s="4">
        <f t="shared" si="14"/>
        <v>1764.7619061306241</v>
      </c>
    </row>
    <row r="90" spans="1:86">
      <c r="A90" s="2">
        <v>42440</v>
      </c>
      <c r="B90" s="32">
        <v>0.57280599537037036</v>
      </c>
      <c r="C90" s="4">
        <v>7.2919999999999998</v>
      </c>
      <c r="D90" s="4">
        <v>5.6193</v>
      </c>
      <c r="E90" s="4" t="s">
        <v>155</v>
      </c>
      <c r="F90" s="4">
        <v>56193.287904999997</v>
      </c>
      <c r="G90" s="4">
        <v>83.1</v>
      </c>
      <c r="H90" s="4">
        <v>63.4</v>
      </c>
      <c r="I90" s="4">
        <v>40255.1</v>
      </c>
      <c r="K90" s="4">
        <v>4.6399999999999997</v>
      </c>
      <c r="L90" s="4">
        <v>2052</v>
      </c>
      <c r="M90" s="4">
        <v>0.84050000000000002</v>
      </c>
      <c r="N90" s="4">
        <v>6.1288</v>
      </c>
      <c r="O90" s="4">
        <v>4.7230999999999996</v>
      </c>
      <c r="P90" s="4">
        <v>69.882199999999997</v>
      </c>
      <c r="Q90" s="4">
        <v>53.319000000000003</v>
      </c>
      <c r="R90" s="4">
        <v>123.2</v>
      </c>
      <c r="S90" s="4">
        <v>56.633899999999997</v>
      </c>
      <c r="T90" s="4">
        <v>43.210799999999999</v>
      </c>
      <c r="U90" s="4">
        <v>99.8</v>
      </c>
      <c r="V90" s="4">
        <v>40255.143199999999</v>
      </c>
      <c r="Y90" s="4">
        <v>1724.7339999999999</v>
      </c>
      <c r="Z90" s="4">
        <v>0</v>
      </c>
      <c r="AA90" s="4">
        <v>3.899</v>
      </c>
      <c r="AB90" s="4" t="s">
        <v>384</v>
      </c>
      <c r="AC90" s="4">
        <v>0</v>
      </c>
      <c r="AD90" s="4">
        <v>11.6</v>
      </c>
      <c r="AE90" s="4">
        <v>850</v>
      </c>
      <c r="AF90" s="4">
        <v>881</v>
      </c>
      <c r="AG90" s="4">
        <v>885</v>
      </c>
      <c r="AH90" s="4">
        <v>53</v>
      </c>
      <c r="AI90" s="4">
        <v>25.23</v>
      </c>
      <c r="AJ90" s="4">
        <v>0.57999999999999996</v>
      </c>
      <c r="AK90" s="4">
        <v>986</v>
      </c>
      <c r="AL90" s="4">
        <v>8</v>
      </c>
      <c r="AM90" s="4">
        <v>0</v>
      </c>
      <c r="AN90" s="4">
        <v>31</v>
      </c>
      <c r="AO90" s="4">
        <v>190</v>
      </c>
      <c r="AP90" s="4">
        <v>188</v>
      </c>
      <c r="AQ90" s="4">
        <v>3.2</v>
      </c>
      <c r="AR90" s="4">
        <v>195</v>
      </c>
      <c r="AS90" s="4" t="s">
        <v>155</v>
      </c>
      <c r="AT90" s="4">
        <v>2</v>
      </c>
      <c r="AU90" s="5">
        <v>0.78096064814814825</v>
      </c>
      <c r="AV90" s="4">
        <v>47.164296</v>
      </c>
      <c r="AW90" s="4">
        <v>-88.487223999999998</v>
      </c>
      <c r="AX90" s="4">
        <v>318</v>
      </c>
      <c r="AY90" s="4">
        <v>33.1</v>
      </c>
      <c r="AZ90" s="4">
        <v>12</v>
      </c>
      <c r="BA90" s="4">
        <v>10</v>
      </c>
      <c r="BB90" s="4" t="s">
        <v>437</v>
      </c>
      <c r="BC90" s="4">
        <v>1.8</v>
      </c>
      <c r="BD90" s="4">
        <v>1.3</v>
      </c>
      <c r="BE90" s="4">
        <v>2.8</v>
      </c>
      <c r="BF90" s="4">
        <v>14.063000000000001</v>
      </c>
      <c r="BG90" s="4">
        <v>11.27</v>
      </c>
      <c r="BH90" s="4">
        <v>0.8</v>
      </c>
      <c r="BI90" s="4">
        <v>18.975000000000001</v>
      </c>
      <c r="BJ90" s="4">
        <v>1248.8440000000001</v>
      </c>
      <c r="BK90" s="4">
        <v>612.54600000000005</v>
      </c>
      <c r="BL90" s="4">
        <v>1.4910000000000001</v>
      </c>
      <c r="BM90" s="4">
        <v>1.1379999999999999</v>
      </c>
      <c r="BN90" s="4">
        <v>2.629</v>
      </c>
      <c r="BO90" s="4">
        <v>1.208</v>
      </c>
      <c r="BP90" s="4">
        <v>0.92200000000000004</v>
      </c>
      <c r="BQ90" s="4">
        <v>2.1309999999999998</v>
      </c>
      <c r="BR90" s="4">
        <v>271.23790000000002</v>
      </c>
      <c r="BU90" s="4">
        <v>69.727000000000004</v>
      </c>
      <c r="BW90" s="4">
        <v>577.67499999999995</v>
      </c>
      <c r="BX90" s="4">
        <v>0.38018600000000002</v>
      </c>
      <c r="BY90" s="4">
        <v>-5</v>
      </c>
      <c r="BZ90" s="4">
        <v>1.072567</v>
      </c>
      <c r="CA90" s="4">
        <v>9.2907949999999992</v>
      </c>
      <c r="CB90" s="4">
        <v>21.665852999999998</v>
      </c>
      <c r="CC90" s="4">
        <f t="shared" si="12"/>
        <v>2.4546280389999997</v>
      </c>
      <c r="CE90" s="4">
        <f t="shared" si="13"/>
        <v>8667.2569324620599</v>
      </c>
      <c r="CF90" s="4">
        <f t="shared" si="13"/>
        <v>4251.2063676102898</v>
      </c>
      <c r="CG90" s="4">
        <f t="shared" si="14"/>
        <v>14.789617056314997</v>
      </c>
      <c r="CH90" s="4">
        <f t="shared" si="14"/>
        <v>1882.4517466724835</v>
      </c>
    </row>
    <row r="91" spans="1:86">
      <c r="A91" s="2">
        <v>42440</v>
      </c>
      <c r="B91" s="32">
        <v>0.57281756944444451</v>
      </c>
      <c r="C91" s="4">
        <v>6.3339999999999996</v>
      </c>
      <c r="D91" s="4">
        <v>5.0712999999999999</v>
      </c>
      <c r="E91" s="4" t="s">
        <v>155</v>
      </c>
      <c r="F91" s="4">
        <v>50712.520729999997</v>
      </c>
      <c r="G91" s="4">
        <v>84.5</v>
      </c>
      <c r="H91" s="4">
        <v>64.5</v>
      </c>
      <c r="I91" s="4">
        <v>46129.3</v>
      </c>
      <c r="K91" s="4">
        <v>4.51</v>
      </c>
      <c r="L91" s="4">
        <v>2052</v>
      </c>
      <c r="M91" s="4">
        <v>0.84760000000000002</v>
      </c>
      <c r="N91" s="4">
        <v>5.3689</v>
      </c>
      <c r="O91" s="4">
        <v>4.2981999999999996</v>
      </c>
      <c r="P91" s="4">
        <v>71.616799999999998</v>
      </c>
      <c r="Q91" s="4">
        <v>54.698500000000003</v>
      </c>
      <c r="R91" s="4">
        <v>126.3</v>
      </c>
      <c r="S91" s="4">
        <v>58.039700000000003</v>
      </c>
      <c r="T91" s="4">
        <v>44.328699999999998</v>
      </c>
      <c r="U91" s="4">
        <v>102.4</v>
      </c>
      <c r="V91" s="4">
        <v>46129.3</v>
      </c>
      <c r="Y91" s="4">
        <v>1739.194</v>
      </c>
      <c r="Z91" s="4">
        <v>0</v>
      </c>
      <c r="AA91" s="4">
        <v>3.8186</v>
      </c>
      <c r="AB91" s="4" t="s">
        <v>384</v>
      </c>
      <c r="AC91" s="4">
        <v>0</v>
      </c>
      <c r="AD91" s="4">
        <v>11.5</v>
      </c>
      <c r="AE91" s="4">
        <v>851</v>
      </c>
      <c r="AF91" s="4">
        <v>882</v>
      </c>
      <c r="AG91" s="4">
        <v>886</v>
      </c>
      <c r="AH91" s="4">
        <v>53</v>
      </c>
      <c r="AI91" s="4">
        <v>25.23</v>
      </c>
      <c r="AJ91" s="4">
        <v>0.57999999999999996</v>
      </c>
      <c r="AK91" s="4">
        <v>986</v>
      </c>
      <c r="AL91" s="4">
        <v>8</v>
      </c>
      <c r="AM91" s="4">
        <v>0</v>
      </c>
      <c r="AN91" s="4">
        <v>31</v>
      </c>
      <c r="AO91" s="4">
        <v>190</v>
      </c>
      <c r="AP91" s="4">
        <v>188.4</v>
      </c>
      <c r="AQ91" s="4">
        <v>3.2</v>
      </c>
      <c r="AR91" s="4">
        <v>195</v>
      </c>
      <c r="AS91" s="4" t="s">
        <v>155</v>
      </c>
      <c r="AT91" s="4">
        <v>2</v>
      </c>
      <c r="AU91" s="5">
        <v>0.78097222222222218</v>
      </c>
      <c r="AV91" s="4">
        <v>47.164257999999997</v>
      </c>
      <c r="AW91" s="4">
        <v>-88.487405999999993</v>
      </c>
      <c r="AX91" s="4">
        <v>318.10000000000002</v>
      </c>
      <c r="AY91" s="4">
        <v>32.200000000000003</v>
      </c>
      <c r="AZ91" s="4">
        <v>12</v>
      </c>
      <c r="BA91" s="4">
        <v>10</v>
      </c>
      <c r="BB91" s="4" t="s">
        <v>437</v>
      </c>
      <c r="BC91" s="4">
        <v>1.824152</v>
      </c>
      <c r="BD91" s="4">
        <v>1.324152</v>
      </c>
      <c r="BE91" s="4">
        <v>2.8</v>
      </c>
      <c r="BF91" s="4">
        <v>14.063000000000001</v>
      </c>
      <c r="BG91" s="4">
        <v>11.83</v>
      </c>
      <c r="BH91" s="4">
        <v>0.84</v>
      </c>
      <c r="BI91" s="4">
        <v>17.986000000000001</v>
      </c>
      <c r="BJ91" s="4">
        <v>1139.896</v>
      </c>
      <c r="BK91" s="4">
        <v>580.82600000000002</v>
      </c>
      <c r="BL91" s="4">
        <v>1.5920000000000001</v>
      </c>
      <c r="BM91" s="4">
        <v>1.216</v>
      </c>
      <c r="BN91" s="4">
        <v>2.8090000000000002</v>
      </c>
      <c r="BO91" s="4">
        <v>1.29</v>
      </c>
      <c r="BP91" s="4">
        <v>0.98599999999999999</v>
      </c>
      <c r="BQ91" s="4">
        <v>2.2759999999999998</v>
      </c>
      <c r="BR91" s="4">
        <v>323.85939999999999</v>
      </c>
      <c r="BU91" s="4">
        <v>73.262</v>
      </c>
      <c r="BW91" s="4">
        <v>589.51</v>
      </c>
      <c r="BX91" s="4">
        <v>0.42651600000000001</v>
      </c>
      <c r="BY91" s="4">
        <v>-5</v>
      </c>
      <c r="BZ91" s="4">
        <v>1.0728660000000001</v>
      </c>
      <c r="CA91" s="4">
        <v>10.422985000000001</v>
      </c>
      <c r="CB91" s="4">
        <v>21.671893000000001</v>
      </c>
      <c r="CC91" s="4">
        <f t="shared" si="12"/>
        <v>2.7537526370000003</v>
      </c>
      <c r="CE91" s="4">
        <f t="shared" si="13"/>
        <v>8875.1958254413203</v>
      </c>
      <c r="CF91" s="4">
        <f t="shared" si="13"/>
        <v>4522.2936921506707</v>
      </c>
      <c r="CG91" s="4">
        <f t="shared" si="14"/>
        <v>17.72086725342</v>
      </c>
      <c r="CH91" s="4">
        <f t="shared" si="14"/>
        <v>2521.559506226823</v>
      </c>
    </row>
    <row r="92" spans="1:86">
      <c r="A92" s="2">
        <v>42440</v>
      </c>
      <c r="B92" s="32">
        <v>0.57282914351851855</v>
      </c>
      <c r="C92" s="4">
        <v>5.8230000000000004</v>
      </c>
      <c r="D92" s="4">
        <v>4.7755000000000001</v>
      </c>
      <c r="E92" s="4" t="s">
        <v>155</v>
      </c>
      <c r="F92" s="4">
        <v>47755.317528</v>
      </c>
      <c r="G92" s="4">
        <v>272.60000000000002</v>
      </c>
      <c r="H92" s="4">
        <v>64.599999999999994</v>
      </c>
      <c r="I92" s="4">
        <v>46129.3</v>
      </c>
      <c r="K92" s="4">
        <v>5.52</v>
      </c>
      <c r="L92" s="4">
        <v>2052</v>
      </c>
      <c r="M92" s="4">
        <v>0.85470000000000002</v>
      </c>
      <c r="N92" s="4">
        <v>4.9768999999999997</v>
      </c>
      <c r="O92" s="4">
        <v>4.0816999999999997</v>
      </c>
      <c r="P92" s="4">
        <v>233.0198</v>
      </c>
      <c r="Q92" s="4">
        <v>55.245199999999997</v>
      </c>
      <c r="R92" s="4">
        <v>288.3</v>
      </c>
      <c r="S92" s="4">
        <v>188.84379999999999</v>
      </c>
      <c r="T92" s="4">
        <v>44.771799999999999</v>
      </c>
      <c r="U92" s="4">
        <v>233.6</v>
      </c>
      <c r="V92" s="4">
        <v>46129.3</v>
      </c>
      <c r="Y92" s="4">
        <v>1753.8589999999999</v>
      </c>
      <c r="Z92" s="4">
        <v>0</v>
      </c>
      <c r="AA92" s="4">
        <v>4.7176999999999998</v>
      </c>
      <c r="AB92" s="4" t="s">
        <v>384</v>
      </c>
      <c r="AC92" s="4">
        <v>0</v>
      </c>
      <c r="AD92" s="4">
        <v>11.6</v>
      </c>
      <c r="AE92" s="4">
        <v>851</v>
      </c>
      <c r="AF92" s="4">
        <v>881</v>
      </c>
      <c r="AG92" s="4">
        <v>885</v>
      </c>
      <c r="AH92" s="4">
        <v>53</v>
      </c>
      <c r="AI92" s="4">
        <v>25.23</v>
      </c>
      <c r="AJ92" s="4">
        <v>0.57999999999999996</v>
      </c>
      <c r="AK92" s="4">
        <v>986</v>
      </c>
      <c r="AL92" s="4">
        <v>8</v>
      </c>
      <c r="AM92" s="4">
        <v>0</v>
      </c>
      <c r="AN92" s="4">
        <v>31</v>
      </c>
      <c r="AO92" s="4">
        <v>190</v>
      </c>
      <c r="AP92" s="4">
        <v>189</v>
      </c>
      <c r="AQ92" s="4">
        <v>3.3</v>
      </c>
      <c r="AR92" s="4">
        <v>195</v>
      </c>
      <c r="AS92" s="4" t="s">
        <v>155</v>
      </c>
      <c r="AT92" s="4">
        <v>2</v>
      </c>
      <c r="AU92" s="5">
        <v>0.78098379629629633</v>
      </c>
      <c r="AV92" s="4">
        <v>47.164217999999998</v>
      </c>
      <c r="AW92" s="4">
        <v>-88.487585999999993</v>
      </c>
      <c r="AX92" s="4">
        <v>318.10000000000002</v>
      </c>
      <c r="AY92" s="4">
        <v>31.8</v>
      </c>
      <c r="AZ92" s="4">
        <v>12</v>
      </c>
      <c r="BA92" s="4">
        <v>10</v>
      </c>
      <c r="BB92" s="4" t="s">
        <v>437</v>
      </c>
      <c r="BC92" s="4">
        <v>1.9969699999999999</v>
      </c>
      <c r="BD92" s="4">
        <v>1.3030299999999999</v>
      </c>
      <c r="BE92" s="4">
        <v>2.89697</v>
      </c>
      <c r="BF92" s="4">
        <v>14.063000000000001</v>
      </c>
      <c r="BG92" s="4">
        <v>12.44</v>
      </c>
      <c r="BH92" s="4">
        <v>0.88</v>
      </c>
      <c r="BI92" s="4">
        <v>16.998999999999999</v>
      </c>
      <c r="BJ92" s="4">
        <v>1103.846</v>
      </c>
      <c r="BK92" s="4">
        <v>576.18799999999999</v>
      </c>
      <c r="BL92" s="4">
        <v>5.4119999999999999</v>
      </c>
      <c r="BM92" s="4">
        <v>1.2829999999999999</v>
      </c>
      <c r="BN92" s="4">
        <v>6.6950000000000003</v>
      </c>
      <c r="BO92" s="4">
        <v>4.3860000000000001</v>
      </c>
      <c r="BP92" s="4">
        <v>1.04</v>
      </c>
      <c r="BQ92" s="4">
        <v>5.4260000000000002</v>
      </c>
      <c r="BR92" s="4">
        <v>338.3152</v>
      </c>
      <c r="BU92" s="4">
        <v>77.177000000000007</v>
      </c>
      <c r="BW92" s="4">
        <v>760.81</v>
      </c>
      <c r="BX92" s="4">
        <v>0.43045299999999997</v>
      </c>
      <c r="BY92" s="4">
        <v>-5</v>
      </c>
      <c r="BZ92" s="4">
        <v>1.0735669999999999</v>
      </c>
      <c r="CA92" s="4">
        <v>10.519195</v>
      </c>
      <c r="CB92" s="4">
        <v>21.686053000000001</v>
      </c>
      <c r="CC92" s="4">
        <f t="shared" si="12"/>
        <v>2.779171319</v>
      </c>
      <c r="CE92" s="4">
        <f t="shared" si="13"/>
        <v>8673.8437790055905</v>
      </c>
      <c r="CF92" s="4">
        <f t="shared" si="13"/>
        <v>4527.5923447090199</v>
      </c>
      <c r="CG92" s="4">
        <f t="shared" si="14"/>
        <v>42.636632596289999</v>
      </c>
      <c r="CH92" s="4">
        <f t="shared" si="14"/>
        <v>2658.4262595172077</v>
      </c>
    </row>
    <row r="93" spans="1:86">
      <c r="A93" s="2">
        <v>42440</v>
      </c>
      <c r="B93" s="32">
        <v>0.57284071759259259</v>
      </c>
      <c r="C93" s="4">
        <v>7.0010000000000003</v>
      </c>
      <c r="D93" s="4">
        <v>4.8239000000000001</v>
      </c>
      <c r="E93" s="4" t="s">
        <v>155</v>
      </c>
      <c r="F93" s="4">
        <v>48238.884297999997</v>
      </c>
      <c r="G93" s="4">
        <v>742.4</v>
      </c>
      <c r="H93" s="4">
        <v>64.7</v>
      </c>
      <c r="I93" s="4">
        <v>46130.6</v>
      </c>
      <c r="K93" s="4">
        <v>7.42</v>
      </c>
      <c r="L93" s="4">
        <v>2052</v>
      </c>
      <c r="M93" s="4">
        <v>0.84470000000000001</v>
      </c>
      <c r="N93" s="4">
        <v>5.9135</v>
      </c>
      <c r="O93" s="4">
        <v>4.0747999999999998</v>
      </c>
      <c r="P93" s="4">
        <v>627.11369999999999</v>
      </c>
      <c r="Q93" s="4">
        <v>54.652799999999999</v>
      </c>
      <c r="R93" s="4">
        <v>681.8</v>
      </c>
      <c r="S93" s="4">
        <v>508.2251</v>
      </c>
      <c r="T93" s="4">
        <v>44.291699999999999</v>
      </c>
      <c r="U93" s="4">
        <v>552.5</v>
      </c>
      <c r="V93" s="4">
        <v>46130.6</v>
      </c>
      <c r="Y93" s="4">
        <v>1733.348</v>
      </c>
      <c r="Z93" s="4">
        <v>0</v>
      </c>
      <c r="AA93" s="4">
        <v>6.2652999999999999</v>
      </c>
      <c r="AB93" s="4" t="s">
        <v>384</v>
      </c>
      <c r="AC93" s="4">
        <v>0</v>
      </c>
      <c r="AD93" s="4">
        <v>11.6</v>
      </c>
      <c r="AE93" s="4">
        <v>851</v>
      </c>
      <c r="AF93" s="4">
        <v>881</v>
      </c>
      <c r="AG93" s="4">
        <v>885</v>
      </c>
      <c r="AH93" s="4">
        <v>53</v>
      </c>
      <c r="AI93" s="4">
        <v>25.23</v>
      </c>
      <c r="AJ93" s="4">
        <v>0.57999999999999996</v>
      </c>
      <c r="AK93" s="4">
        <v>986</v>
      </c>
      <c r="AL93" s="4">
        <v>8</v>
      </c>
      <c r="AM93" s="4">
        <v>0</v>
      </c>
      <c r="AN93" s="4">
        <v>31</v>
      </c>
      <c r="AO93" s="4">
        <v>190</v>
      </c>
      <c r="AP93" s="4">
        <v>188.6</v>
      </c>
      <c r="AQ93" s="4">
        <v>3.2</v>
      </c>
      <c r="AR93" s="4">
        <v>195</v>
      </c>
      <c r="AS93" s="4" t="s">
        <v>155</v>
      </c>
      <c r="AT93" s="4">
        <v>2</v>
      </c>
      <c r="AU93" s="5">
        <v>0.78099537037037037</v>
      </c>
      <c r="AV93" s="4">
        <v>47.164181999999997</v>
      </c>
      <c r="AW93" s="4">
        <v>-88.487762000000004</v>
      </c>
      <c r="AX93" s="4">
        <v>318.2</v>
      </c>
      <c r="AY93" s="4">
        <v>30.8</v>
      </c>
      <c r="AZ93" s="4">
        <v>12</v>
      </c>
      <c r="BA93" s="4">
        <v>10</v>
      </c>
      <c r="BB93" s="4" t="s">
        <v>437</v>
      </c>
      <c r="BC93" s="4">
        <v>2.3749250000000002</v>
      </c>
      <c r="BD93" s="4">
        <v>1.1248750000000001</v>
      </c>
      <c r="BE93" s="4">
        <v>3.2999000000000001</v>
      </c>
      <c r="BF93" s="4">
        <v>14.063000000000001</v>
      </c>
      <c r="BG93" s="4">
        <v>11.6</v>
      </c>
      <c r="BH93" s="4">
        <v>0.82</v>
      </c>
      <c r="BI93" s="4">
        <v>18.384</v>
      </c>
      <c r="BJ93" s="4">
        <v>1227.826</v>
      </c>
      <c r="BK93" s="4">
        <v>538.48800000000006</v>
      </c>
      <c r="BL93" s="4">
        <v>13.635999999999999</v>
      </c>
      <c r="BM93" s="4">
        <v>1.1879999999999999</v>
      </c>
      <c r="BN93" s="4">
        <v>14.824</v>
      </c>
      <c r="BO93" s="4">
        <v>11.051</v>
      </c>
      <c r="BP93" s="4">
        <v>0.96299999999999997</v>
      </c>
      <c r="BQ93" s="4">
        <v>12.013999999999999</v>
      </c>
      <c r="BR93" s="4">
        <v>316.72269999999997</v>
      </c>
      <c r="BU93" s="4">
        <v>71.405000000000001</v>
      </c>
      <c r="BW93" s="4">
        <v>945.87300000000005</v>
      </c>
      <c r="BX93" s="4">
        <v>0.383577</v>
      </c>
      <c r="BY93" s="4">
        <v>-5</v>
      </c>
      <c r="BZ93" s="4">
        <v>1.0734330000000001</v>
      </c>
      <c r="CA93" s="4">
        <v>9.3736630000000005</v>
      </c>
      <c r="CB93" s="4">
        <v>21.683347000000001</v>
      </c>
      <c r="CC93" s="4">
        <f t="shared" si="12"/>
        <v>2.4765217646000002</v>
      </c>
      <c r="CE93" s="4">
        <f t="shared" si="13"/>
        <v>8597.3926785385866</v>
      </c>
      <c r="CF93" s="4">
        <f t="shared" si="13"/>
        <v>3770.5609660333685</v>
      </c>
      <c r="CG93" s="4">
        <f t="shared" si="14"/>
        <v>84.123544899653993</v>
      </c>
      <c r="CH93" s="4">
        <f t="shared" si="14"/>
        <v>2217.7323351248247</v>
      </c>
    </row>
    <row r="94" spans="1:86">
      <c r="A94" s="2">
        <v>42440</v>
      </c>
      <c r="B94" s="32">
        <v>0.57285229166666662</v>
      </c>
      <c r="C94" s="4">
        <v>7.6630000000000003</v>
      </c>
      <c r="D94" s="4">
        <v>5.0086000000000004</v>
      </c>
      <c r="E94" s="4" t="s">
        <v>155</v>
      </c>
      <c r="F94" s="4">
        <v>50085.879933999997</v>
      </c>
      <c r="G94" s="4">
        <v>1058.0999999999999</v>
      </c>
      <c r="H94" s="4">
        <v>64.7</v>
      </c>
      <c r="I94" s="4">
        <v>46132.9</v>
      </c>
      <c r="K94" s="4">
        <v>7.56</v>
      </c>
      <c r="L94" s="4">
        <v>2052</v>
      </c>
      <c r="M94" s="4">
        <v>0.83760000000000001</v>
      </c>
      <c r="N94" s="4">
        <v>6.4184000000000001</v>
      </c>
      <c r="O94" s="4">
        <v>4.1952999999999996</v>
      </c>
      <c r="P94" s="4">
        <v>886.29229999999995</v>
      </c>
      <c r="Q94" s="4">
        <v>54.193899999999999</v>
      </c>
      <c r="R94" s="4">
        <v>940.5</v>
      </c>
      <c r="S94" s="4">
        <v>718.26859999999999</v>
      </c>
      <c r="T94" s="4">
        <v>43.919800000000002</v>
      </c>
      <c r="U94" s="4">
        <v>762.2</v>
      </c>
      <c r="V94" s="4">
        <v>46132.9</v>
      </c>
      <c r="Y94" s="4">
        <v>1718.7919999999999</v>
      </c>
      <c r="Z94" s="4">
        <v>0</v>
      </c>
      <c r="AA94" s="4">
        <v>6.3316999999999997</v>
      </c>
      <c r="AB94" s="4" t="s">
        <v>384</v>
      </c>
      <c r="AC94" s="4">
        <v>0</v>
      </c>
      <c r="AD94" s="4">
        <v>11.6</v>
      </c>
      <c r="AE94" s="4">
        <v>851</v>
      </c>
      <c r="AF94" s="4">
        <v>882</v>
      </c>
      <c r="AG94" s="4">
        <v>885</v>
      </c>
      <c r="AH94" s="4">
        <v>53</v>
      </c>
      <c r="AI94" s="4">
        <v>25.23</v>
      </c>
      <c r="AJ94" s="4">
        <v>0.57999999999999996</v>
      </c>
      <c r="AK94" s="4">
        <v>986</v>
      </c>
      <c r="AL94" s="4">
        <v>8</v>
      </c>
      <c r="AM94" s="4">
        <v>0</v>
      </c>
      <c r="AN94" s="4">
        <v>31</v>
      </c>
      <c r="AO94" s="4">
        <v>190</v>
      </c>
      <c r="AP94" s="4">
        <v>188</v>
      </c>
      <c r="AQ94" s="4">
        <v>3.2</v>
      </c>
      <c r="AR94" s="4">
        <v>195</v>
      </c>
      <c r="AS94" s="4" t="s">
        <v>155</v>
      </c>
      <c r="AT94" s="4">
        <v>2</v>
      </c>
      <c r="AU94" s="5">
        <v>0.78100694444444441</v>
      </c>
      <c r="AV94" s="4">
        <v>47.164161999999997</v>
      </c>
      <c r="AW94" s="4">
        <v>-88.487921999999998</v>
      </c>
      <c r="AX94" s="4">
        <v>318.5</v>
      </c>
      <c r="AY94" s="4">
        <v>28.3</v>
      </c>
      <c r="AZ94" s="4">
        <v>12</v>
      </c>
      <c r="BA94" s="4">
        <v>10</v>
      </c>
      <c r="BB94" s="4" t="s">
        <v>437</v>
      </c>
      <c r="BC94" s="4">
        <v>2.1771229999999999</v>
      </c>
      <c r="BD94" s="4">
        <v>1.5</v>
      </c>
      <c r="BE94" s="4">
        <v>3.1771229999999999</v>
      </c>
      <c r="BF94" s="4">
        <v>14.063000000000001</v>
      </c>
      <c r="BG94" s="4">
        <v>11.06</v>
      </c>
      <c r="BH94" s="4">
        <v>0.79</v>
      </c>
      <c r="BI94" s="4">
        <v>19.385999999999999</v>
      </c>
      <c r="BJ94" s="4">
        <v>1277.77</v>
      </c>
      <c r="BK94" s="4">
        <v>531.57100000000003</v>
      </c>
      <c r="BL94" s="4">
        <v>18.477</v>
      </c>
      <c r="BM94" s="4">
        <v>1.1299999999999999</v>
      </c>
      <c r="BN94" s="4">
        <v>19.606999999999999</v>
      </c>
      <c r="BO94" s="4">
        <v>14.974</v>
      </c>
      <c r="BP94" s="4">
        <v>0.91600000000000004</v>
      </c>
      <c r="BQ94" s="4">
        <v>15.89</v>
      </c>
      <c r="BR94" s="4">
        <v>303.68970000000002</v>
      </c>
      <c r="BU94" s="4">
        <v>67.888000000000005</v>
      </c>
      <c r="BW94" s="4">
        <v>916.524</v>
      </c>
      <c r="BX94" s="4">
        <v>0.35302299999999998</v>
      </c>
      <c r="BY94" s="4">
        <v>-5</v>
      </c>
      <c r="BZ94" s="4">
        <v>1.074865</v>
      </c>
      <c r="CA94" s="4">
        <v>8.6269989999999996</v>
      </c>
      <c r="CB94" s="4">
        <v>21.712275999999999</v>
      </c>
      <c r="CC94" s="4">
        <f t="shared" si="12"/>
        <v>2.2792531357999999</v>
      </c>
      <c r="CE94" s="4">
        <f t="shared" si="13"/>
        <v>8234.4204226358088</v>
      </c>
      <c r="CF94" s="4">
        <f t="shared" si="13"/>
        <v>3425.6392766154631</v>
      </c>
      <c r="CG94" s="4">
        <f t="shared" si="14"/>
        <v>102.40101154016999</v>
      </c>
      <c r="CH94" s="4">
        <f t="shared" si="14"/>
        <v>1957.0882614430943</v>
      </c>
    </row>
    <row r="95" spans="1:86">
      <c r="A95" s="2">
        <v>42440</v>
      </c>
      <c r="B95" s="32">
        <v>0.57286386574074077</v>
      </c>
      <c r="C95" s="4">
        <v>7.819</v>
      </c>
      <c r="D95" s="4">
        <v>5.1132</v>
      </c>
      <c r="E95" s="4" t="s">
        <v>155</v>
      </c>
      <c r="F95" s="4">
        <v>51131.823431999997</v>
      </c>
      <c r="G95" s="4">
        <v>901</v>
      </c>
      <c r="H95" s="4">
        <v>69.3</v>
      </c>
      <c r="I95" s="4">
        <v>46011.199999999997</v>
      </c>
      <c r="K95" s="4">
        <v>6.17</v>
      </c>
      <c r="L95" s="4">
        <v>2052</v>
      </c>
      <c r="M95" s="4">
        <v>0.83550000000000002</v>
      </c>
      <c r="N95" s="4">
        <v>6.5324</v>
      </c>
      <c r="O95" s="4">
        <v>4.2718999999999996</v>
      </c>
      <c r="P95" s="4">
        <v>752.76170000000002</v>
      </c>
      <c r="Q95" s="4">
        <v>57.878300000000003</v>
      </c>
      <c r="R95" s="4">
        <v>810.6</v>
      </c>
      <c r="S95" s="4">
        <v>610.05269999999996</v>
      </c>
      <c r="T95" s="4">
        <v>46.905700000000003</v>
      </c>
      <c r="U95" s="4">
        <v>657</v>
      </c>
      <c r="V95" s="4">
        <v>46011.173300000002</v>
      </c>
      <c r="Y95" s="4">
        <v>1714.364</v>
      </c>
      <c r="Z95" s="4">
        <v>0</v>
      </c>
      <c r="AA95" s="4">
        <v>5.1550000000000002</v>
      </c>
      <c r="AB95" s="4" t="s">
        <v>384</v>
      </c>
      <c r="AC95" s="4">
        <v>0</v>
      </c>
      <c r="AD95" s="4">
        <v>11.6</v>
      </c>
      <c r="AE95" s="4">
        <v>850</v>
      </c>
      <c r="AF95" s="4">
        <v>882</v>
      </c>
      <c r="AG95" s="4">
        <v>884</v>
      </c>
      <c r="AH95" s="4">
        <v>53</v>
      </c>
      <c r="AI95" s="4">
        <v>25.23</v>
      </c>
      <c r="AJ95" s="4">
        <v>0.57999999999999996</v>
      </c>
      <c r="AK95" s="4">
        <v>986</v>
      </c>
      <c r="AL95" s="4">
        <v>8</v>
      </c>
      <c r="AM95" s="4">
        <v>0</v>
      </c>
      <c r="AN95" s="4">
        <v>31</v>
      </c>
      <c r="AO95" s="4">
        <v>190</v>
      </c>
      <c r="AP95" s="4">
        <v>188.4</v>
      </c>
      <c r="AQ95" s="4">
        <v>3.2</v>
      </c>
      <c r="AR95" s="4">
        <v>195</v>
      </c>
      <c r="AS95" s="4" t="s">
        <v>155</v>
      </c>
      <c r="AT95" s="4">
        <v>2</v>
      </c>
      <c r="AU95" s="5">
        <v>0.78101851851851845</v>
      </c>
      <c r="AV95" s="4">
        <v>47.164157000000003</v>
      </c>
      <c r="AW95" s="4">
        <v>-88.488074999999995</v>
      </c>
      <c r="AX95" s="4">
        <v>318.7</v>
      </c>
      <c r="AY95" s="4">
        <v>25.4</v>
      </c>
      <c r="AZ95" s="4">
        <v>12</v>
      </c>
      <c r="BA95" s="4">
        <v>10</v>
      </c>
      <c r="BB95" s="4" t="s">
        <v>437</v>
      </c>
      <c r="BC95" s="4">
        <v>0.9</v>
      </c>
      <c r="BD95" s="4">
        <v>1.5</v>
      </c>
      <c r="BE95" s="4">
        <v>1.9</v>
      </c>
      <c r="BF95" s="4">
        <v>14.063000000000001</v>
      </c>
      <c r="BG95" s="4">
        <v>10.9</v>
      </c>
      <c r="BH95" s="4">
        <v>0.78</v>
      </c>
      <c r="BI95" s="4">
        <v>19.695</v>
      </c>
      <c r="BJ95" s="4">
        <v>1285.3599999999999</v>
      </c>
      <c r="BK95" s="4">
        <v>534.99099999999999</v>
      </c>
      <c r="BL95" s="4">
        <v>15.510999999999999</v>
      </c>
      <c r="BM95" s="4">
        <v>1.1930000000000001</v>
      </c>
      <c r="BN95" s="4">
        <v>16.704000000000001</v>
      </c>
      <c r="BO95" s="4">
        <v>12.571</v>
      </c>
      <c r="BP95" s="4">
        <v>0.96699999999999997</v>
      </c>
      <c r="BQ95" s="4">
        <v>13.537000000000001</v>
      </c>
      <c r="BR95" s="4">
        <v>299.3725</v>
      </c>
      <c r="BU95" s="4">
        <v>66.927000000000007</v>
      </c>
      <c r="BW95" s="4">
        <v>737.53</v>
      </c>
      <c r="BX95" s="4">
        <v>0.34075699999999998</v>
      </c>
      <c r="BY95" s="4">
        <v>-5</v>
      </c>
      <c r="BZ95" s="4">
        <v>1.074703</v>
      </c>
      <c r="CA95" s="4">
        <v>8.3272429999999993</v>
      </c>
      <c r="CB95" s="4">
        <v>21.708995000000002</v>
      </c>
      <c r="CC95" s="4">
        <f t="shared" si="12"/>
        <v>2.2000576005999997</v>
      </c>
      <c r="CE95" s="4">
        <f t="shared" si="13"/>
        <v>7995.5182816725592</v>
      </c>
      <c r="CF95" s="4">
        <f t="shared" si="13"/>
        <v>3327.8850446803103</v>
      </c>
      <c r="CG95" s="4">
        <f t="shared" si="14"/>
        <v>84.206238702777</v>
      </c>
      <c r="CH95" s="4">
        <f t="shared" si="14"/>
        <v>1862.2318235980724</v>
      </c>
    </row>
    <row r="96" spans="1:86">
      <c r="A96" s="2">
        <v>42440</v>
      </c>
      <c r="B96" s="32">
        <v>0.57287543981481481</v>
      </c>
      <c r="C96" s="4">
        <v>7.2709999999999999</v>
      </c>
      <c r="D96" s="4">
        <v>5.2229000000000001</v>
      </c>
      <c r="E96" s="4" t="s">
        <v>155</v>
      </c>
      <c r="F96" s="4">
        <v>52229.183168000003</v>
      </c>
      <c r="G96" s="4">
        <v>587.70000000000005</v>
      </c>
      <c r="H96" s="4">
        <v>77.099999999999994</v>
      </c>
      <c r="I96" s="4">
        <v>46129.2</v>
      </c>
      <c r="K96" s="4">
        <v>5.29</v>
      </c>
      <c r="L96" s="4">
        <v>2052</v>
      </c>
      <c r="M96" s="4">
        <v>0.83860000000000001</v>
      </c>
      <c r="N96" s="4">
        <v>6.0975000000000001</v>
      </c>
      <c r="O96" s="4">
        <v>4.38</v>
      </c>
      <c r="P96" s="4">
        <v>492.88440000000003</v>
      </c>
      <c r="Q96" s="4">
        <v>64.686899999999994</v>
      </c>
      <c r="R96" s="4">
        <v>557.6</v>
      </c>
      <c r="S96" s="4">
        <v>399.44310000000002</v>
      </c>
      <c r="T96" s="4">
        <v>52.423499999999997</v>
      </c>
      <c r="U96" s="4">
        <v>451.9</v>
      </c>
      <c r="V96" s="4">
        <v>46129.2</v>
      </c>
      <c r="Y96" s="4">
        <v>1720.8209999999999</v>
      </c>
      <c r="Z96" s="4">
        <v>0</v>
      </c>
      <c r="AA96" s="4">
        <v>4.4328000000000003</v>
      </c>
      <c r="AB96" s="4" t="s">
        <v>384</v>
      </c>
      <c r="AC96" s="4">
        <v>0</v>
      </c>
      <c r="AD96" s="4">
        <v>11.5</v>
      </c>
      <c r="AE96" s="4">
        <v>850</v>
      </c>
      <c r="AF96" s="4">
        <v>882</v>
      </c>
      <c r="AG96" s="4">
        <v>884</v>
      </c>
      <c r="AH96" s="4">
        <v>53</v>
      </c>
      <c r="AI96" s="4">
        <v>25.23</v>
      </c>
      <c r="AJ96" s="4">
        <v>0.57999999999999996</v>
      </c>
      <c r="AK96" s="4">
        <v>986</v>
      </c>
      <c r="AL96" s="4">
        <v>8</v>
      </c>
      <c r="AM96" s="4">
        <v>0</v>
      </c>
      <c r="AN96" s="4">
        <v>31</v>
      </c>
      <c r="AO96" s="4">
        <v>190</v>
      </c>
      <c r="AP96" s="4">
        <v>189</v>
      </c>
      <c r="AQ96" s="4">
        <v>3.3</v>
      </c>
      <c r="AR96" s="4">
        <v>195</v>
      </c>
      <c r="AS96" s="4" t="s">
        <v>155</v>
      </c>
      <c r="AT96" s="4">
        <v>2</v>
      </c>
      <c r="AU96" s="5">
        <v>0.7810300925925926</v>
      </c>
      <c r="AV96" s="4">
        <v>47.164158</v>
      </c>
      <c r="AW96" s="4">
        <v>-88.488224000000002</v>
      </c>
      <c r="AX96" s="4">
        <v>319</v>
      </c>
      <c r="AY96" s="4">
        <v>25.2</v>
      </c>
      <c r="AZ96" s="4">
        <v>12</v>
      </c>
      <c r="BA96" s="4">
        <v>10</v>
      </c>
      <c r="BB96" s="4" t="s">
        <v>437</v>
      </c>
      <c r="BC96" s="4">
        <v>0.9</v>
      </c>
      <c r="BD96" s="4">
        <v>1.5</v>
      </c>
      <c r="BE96" s="4">
        <v>1.9</v>
      </c>
      <c r="BF96" s="4">
        <v>14.063000000000001</v>
      </c>
      <c r="BG96" s="4">
        <v>11.13</v>
      </c>
      <c r="BH96" s="4">
        <v>0.79</v>
      </c>
      <c r="BI96" s="4">
        <v>19.245000000000001</v>
      </c>
      <c r="BJ96" s="4">
        <v>1224.8889999999999</v>
      </c>
      <c r="BK96" s="4">
        <v>560.01</v>
      </c>
      <c r="BL96" s="4">
        <v>10.369</v>
      </c>
      <c r="BM96" s="4">
        <v>1.361</v>
      </c>
      <c r="BN96" s="4">
        <v>11.73</v>
      </c>
      <c r="BO96" s="4">
        <v>8.4030000000000005</v>
      </c>
      <c r="BP96" s="4">
        <v>1.103</v>
      </c>
      <c r="BQ96" s="4">
        <v>9.5060000000000002</v>
      </c>
      <c r="BR96" s="4">
        <v>306.42160000000001</v>
      </c>
      <c r="BU96" s="4">
        <v>68.584999999999994</v>
      </c>
      <c r="BW96" s="4">
        <v>647.47699999999998</v>
      </c>
      <c r="BX96" s="4">
        <v>0.34959800000000002</v>
      </c>
      <c r="BY96" s="4">
        <v>-5</v>
      </c>
      <c r="BZ96" s="4">
        <v>1.0751649999999999</v>
      </c>
      <c r="CA96" s="4">
        <v>8.5433009999999996</v>
      </c>
      <c r="CB96" s="4">
        <v>21.718333000000001</v>
      </c>
      <c r="CC96" s="4">
        <f t="shared" si="12"/>
        <v>2.2571401241999998</v>
      </c>
      <c r="CE96" s="4">
        <f t="shared" si="13"/>
        <v>7817.0527776859817</v>
      </c>
      <c r="CF96" s="4">
        <f t="shared" si="13"/>
        <v>3573.8974927784702</v>
      </c>
      <c r="CG96" s="4">
        <f t="shared" si="14"/>
        <v>60.665826621581992</v>
      </c>
      <c r="CH96" s="4">
        <f t="shared" si="14"/>
        <v>1955.5354153910953</v>
      </c>
    </row>
    <row r="97" spans="1:86">
      <c r="A97" s="2">
        <v>42440</v>
      </c>
      <c r="B97" s="32">
        <v>0.57288701388888896</v>
      </c>
      <c r="C97" s="4">
        <v>6.6440000000000001</v>
      </c>
      <c r="D97" s="4">
        <v>5.0907</v>
      </c>
      <c r="E97" s="4" t="s">
        <v>155</v>
      </c>
      <c r="F97" s="4">
        <v>50906.66388</v>
      </c>
      <c r="G97" s="4">
        <v>493.6</v>
      </c>
      <c r="H97" s="4">
        <v>75.7</v>
      </c>
      <c r="I97" s="4">
        <v>46129.3</v>
      </c>
      <c r="K97" s="4">
        <v>5.01</v>
      </c>
      <c r="L97" s="4">
        <v>2052</v>
      </c>
      <c r="M97" s="4">
        <v>0.84499999999999997</v>
      </c>
      <c r="N97" s="4">
        <v>5.6143000000000001</v>
      </c>
      <c r="O97" s="4">
        <v>4.3017000000000003</v>
      </c>
      <c r="P97" s="4">
        <v>417.09140000000002</v>
      </c>
      <c r="Q97" s="4">
        <v>63.959499999999998</v>
      </c>
      <c r="R97" s="4">
        <v>481.1</v>
      </c>
      <c r="S97" s="4">
        <v>338.01900000000001</v>
      </c>
      <c r="T97" s="4">
        <v>51.834099999999999</v>
      </c>
      <c r="U97" s="4">
        <v>389.9</v>
      </c>
      <c r="V97" s="4">
        <v>46129.3</v>
      </c>
      <c r="Y97" s="4">
        <v>1733.989</v>
      </c>
      <c r="Z97" s="4">
        <v>0</v>
      </c>
      <c r="AA97" s="4">
        <v>4.2298</v>
      </c>
      <c r="AB97" s="4" t="s">
        <v>384</v>
      </c>
      <c r="AC97" s="4">
        <v>0</v>
      </c>
      <c r="AD97" s="4">
        <v>11.6</v>
      </c>
      <c r="AE97" s="4">
        <v>849</v>
      </c>
      <c r="AF97" s="4">
        <v>882</v>
      </c>
      <c r="AG97" s="4">
        <v>883</v>
      </c>
      <c r="AH97" s="4">
        <v>53</v>
      </c>
      <c r="AI97" s="4">
        <v>25.23</v>
      </c>
      <c r="AJ97" s="4">
        <v>0.57999999999999996</v>
      </c>
      <c r="AK97" s="4">
        <v>986</v>
      </c>
      <c r="AL97" s="4">
        <v>8</v>
      </c>
      <c r="AM97" s="4">
        <v>0</v>
      </c>
      <c r="AN97" s="4">
        <v>31</v>
      </c>
      <c r="AO97" s="4">
        <v>190</v>
      </c>
      <c r="AP97" s="4">
        <v>189</v>
      </c>
      <c r="AQ97" s="4">
        <v>3.6</v>
      </c>
      <c r="AR97" s="4">
        <v>195</v>
      </c>
      <c r="AS97" s="4" t="s">
        <v>155</v>
      </c>
      <c r="AT97" s="4">
        <v>2</v>
      </c>
      <c r="AU97" s="5">
        <v>0.78104166666666675</v>
      </c>
      <c r="AV97" s="4">
        <v>47.164183999999999</v>
      </c>
      <c r="AW97" s="4">
        <v>-88.488367999999994</v>
      </c>
      <c r="AX97" s="4">
        <v>319.2</v>
      </c>
      <c r="AY97" s="4">
        <v>24.6</v>
      </c>
      <c r="AZ97" s="4">
        <v>12</v>
      </c>
      <c r="BA97" s="4">
        <v>10</v>
      </c>
      <c r="BB97" s="4" t="s">
        <v>437</v>
      </c>
      <c r="BC97" s="4">
        <v>0.92457500000000004</v>
      </c>
      <c r="BD97" s="4">
        <v>1.3771230000000001</v>
      </c>
      <c r="BE97" s="4">
        <v>1.9</v>
      </c>
      <c r="BF97" s="4">
        <v>14.063000000000001</v>
      </c>
      <c r="BG97" s="4">
        <v>11.61</v>
      </c>
      <c r="BH97" s="4">
        <v>0.83</v>
      </c>
      <c r="BI97" s="4">
        <v>18.34</v>
      </c>
      <c r="BJ97" s="4">
        <v>1171.5250000000001</v>
      </c>
      <c r="BK97" s="4">
        <v>571.31700000000001</v>
      </c>
      <c r="BL97" s="4">
        <v>9.1140000000000008</v>
      </c>
      <c r="BM97" s="4">
        <v>1.3979999999999999</v>
      </c>
      <c r="BN97" s="4">
        <v>10.512</v>
      </c>
      <c r="BO97" s="4">
        <v>7.3860000000000001</v>
      </c>
      <c r="BP97" s="4">
        <v>1.133</v>
      </c>
      <c r="BQ97" s="4">
        <v>8.5190000000000001</v>
      </c>
      <c r="BR97" s="4">
        <v>318.2946</v>
      </c>
      <c r="BU97" s="4">
        <v>71.787999999999997</v>
      </c>
      <c r="BW97" s="4">
        <v>641.75599999999997</v>
      </c>
      <c r="BX97" s="4">
        <v>0.34260800000000002</v>
      </c>
      <c r="BY97" s="4">
        <v>-5</v>
      </c>
      <c r="BZ97" s="4">
        <v>1.076268</v>
      </c>
      <c r="CA97" s="4">
        <v>8.3724830000000008</v>
      </c>
      <c r="CB97" s="4">
        <v>21.740614000000001</v>
      </c>
      <c r="CC97" s="4">
        <f t="shared" si="12"/>
        <v>2.2120100086000001</v>
      </c>
      <c r="CE97" s="4">
        <f t="shared" si="13"/>
        <v>7327.0041404915264</v>
      </c>
      <c r="CF97" s="4">
        <f t="shared" si="13"/>
        <v>3573.1563769729173</v>
      </c>
      <c r="CG97" s="4">
        <f t="shared" si="14"/>
        <v>53.279911459719003</v>
      </c>
      <c r="CH97" s="4">
        <f t="shared" si="14"/>
        <v>1990.6923472363746</v>
      </c>
    </row>
    <row r="98" spans="1:86">
      <c r="A98" s="2">
        <v>42440</v>
      </c>
      <c r="B98" s="32">
        <v>0.572898587962963</v>
      </c>
      <c r="C98" s="4">
        <v>6.6020000000000003</v>
      </c>
      <c r="D98" s="4">
        <v>5.1093999999999999</v>
      </c>
      <c r="E98" s="4" t="s">
        <v>155</v>
      </c>
      <c r="F98" s="4">
        <v>51094.486754999998</v>
      </c>
      <c r="G98" s="4">
        <v>699.9</v>
      </c>
      <c r="H98" s="4">
        <v>72.900000000000006</v>
      </c>
      <c r="I98" s="4">
        <v>46128.3</v>
      </c>
      <c r="K98" s="4">
        <v>5.82</v>
      </c>
      <c r="L98" s="4">
        <v>2052</v>
      </c>
      <c r="M98" s="4">
        <v>0.84509999999999996</v>
      </c>
      <c r="N98" s="4">
        <v>5.5792000000000002</v>
      </c>
      <c r="O98" s="4">
        <v>4.3181000000000003</v>
      </c>
      <c r="P98" s="4">
        <v>591.53779999999995</v>
      </c>
      <c r="Q98" s="4">
        <v>61.576900000000002</v>
      </c>
      <c r="R98" s="4">
        <v>653.1</v>
      </c>
      <c r="S98" s="4">
        <v>479.3938</v>
      </c>
      <c r="T98" s="4">
        <v>49.903100000000002</v>
      </c>
      <c r="U98" s="4">
        <v>529.29999999999995</v>
      </c>
      <c r="V98" s="4">
        <v>46128.3</v>
      </c>
      <c r="Y98" s="4">
        <v>1734.192</v>
      </c>
      <c r="Z98" s="4">
        <v>0</v>
      </c>
      <c r="AA98" s="4">
        <v>4.9204999999999997</v>
      </c>
      <c r="AB98" s="4" t="s">
        <v>384</v>
      </c>
      <c r="AC98" s="4">
        <v>0</v>
      </c>
      <c r="AD98" s="4">
        <v>11.6</v>
      </c>
      <c r="AE98" s="4">
        <v>850</v>
      </c>
      <c r="AF98" s="4">
        <v>882</v>
      </c>
      <c r="AG98" s="4">
        <v>884</v>
      </c>
      <c r="AH98" s="4">
        <v>53</v>
      </c>
      <c r="AI98" s="4">
        <v>25.23</v>
      </c>
      <c r="AJ98" s="4">
        <v>0.57999999999999996</v>
      </c>
      <c r="AK98" s="4">
        <v>986</v>
      </c>
      <c r="AL98" s="4">
        <v>8</v>
      </c>
      <c r="AM98" s="4">
        <v>0</v>
      </c>
      <c r="AN98" s="4">
        <v>31</v>
      </c>
      <c r="AO98" s="4">
        <v>190</v>
      </c>
      <c r="AP98" s="4">
        <v>189</v>
      </c>
      <c r="AQ98" s="4">
        <v>3.5</v>
      </c>
      <c r="AR98" s="4">
        <v>195</v>
      </c>
      <c r="AS98" s="4" t="s">
        <v>155</v>
      </c>
      <c r="AT98" s="4">
        <v>2</v>
      </c>
      <c r="AU98" s="5">
        <v>0.78105324074074067</v>
      </c>
      <c r="AV98" s="4">
        <v>47.164214999999999</v>
      </c>
      <c r="AW98" s="4">
        <v>-88.488506000000001</v>
      </c>
      <c r="AX98" s="4">
        <v>319.39999999999998</v>
      </c>
      <c r="AY98" s="4">
        <v>24.3</v>
      </c>
      <c r="AZ98" s="4">
        <v>12</v>
      </c>
      <c r="BA98" s="4">
        <v>10</v>
      </c>
      <c r="BB98" s="4" t="s">
        <v>437</v>
      </c>
      <c r="BC98" s="4">
        <v>1</v>
      </c>
      <c r="BD98" s="4">
        <v>1.048951</v>
      </c>
      <c r="BE98" s="4">
        <v>1.9244760000000001</v>
      </c>
      <c r="BF98" s="4">
        <v>14.063000000000001</v>
      </c>
      <c r="BG98" s="4">
        <v>11.62</v>
      </c>
      <c r="BH98" s="4">
        <v>0.83</v>
      </c>
      <c r="BI98" s="4">
        <v>18.326000000000001</v>
      </c>
      <c r="BJ98" s="4">
        <v>1165.711</v>
      </c>
      <c r="BK98" s="4">
        <v>574.23800000000006</v>
      </c>
      <c r="BL98" s="4">
        <v>12.943</v>
      </c>
      <c r="BM98" s="4">
        <v>1.347</v>
      </c>
      <c r="BN98" s="4">
        <v>14.29</v>
      </c>
      <c r="BO98" s="4">
        <v>10.489000000000001</v>
      </c>
      <c r="BP98" s="4">
        <v>1.0920000000000001</v>
      </c>
      <c r="BQ98" s="4">
        <v>11.581</v>
      </c>
      <c r="BR98" s="4">
        <v>318.7022</v>
      </c>
      <c r="BU98" s="4">
        <v>71.89</v>
      </c>
      <c r="BW98" s="4">
        <v>747.52599999999995</v>
      </c>
      <c r="BX98" s="4">
        <v>0.29912300000000003</v>
      </c>
      <c r="BY98" s="4">
        <v>-5</v>
      </c>
      <c r="BZ98" s="4">
        <v>1.072268</v>
      </c>
      <c r="CA98" s="4">
        <v>7.3098190000000001</v>
      </c>
      <c r="CB98" s="4">
        <v>21.659814000000001</v>
      </c>
      <c r="CC98" s="4">
        <f t="shared" si="12"/>
        <v>1.9312541798</v>
      </c>
      <c r="CE98" s="4">
        <f t="shared" si="13"/>
        <v>6365.2889029828229</v>
      </c>
      <c r="CF98" s="4">
        <f t="shared" si="13"/>
        <v>3135.5891546627345</v>
      </c>
      <c r="CG98" s="4">
        <f t="shared" si="14"/>
        <v>63.237295337732995</v>
      </c>
      <c r="CH98" s="4">
        <f t="shared" si="14"/>
        <v>1740.2525814856447</v>
      </c>
    </row>
    <row r="99" spans="1:86">
      <c r="A99" s="2">
        <v>42440</v>
      </c>
      <c r="B99" s="32">
        <v>0.57291016203703704</v>
      </c>
      <c r="C99" s="4">
        <v>7.2190000000000003</v>
      </c>
      <c r="D99" s="4">
        <v>5.2180999999999997</v>
      </c>
      <c r="E99" s="4" t="s">
        <v>155</v>
      </c>
      <c r="F99" s="4">
        <v>52181.478933999999</v>
      </c>
      <c r="G99" s="4">
        <v>966.7</v>
      </c>
      <c r="H99" s="4">
        <v>72.099999999999994</v>
      </c>
      <c r="I99" s="4">
        <v>46129</v>
      </c>
      <c r="K99" s="4">
        <v>6.6</v>
      </c>
      <c r="L99" s="4">
        <v>2052</v>
      </c>
      <c r="M99" s="4">
        <v>0.83909999999999996</v>
      </c>
      <c r="N99" s="4">
        <v>6.0571999999999999</v>
      </c>
      <c r="O99" s="4">
        <v>4.3784999999999998</v>
      </c>
      <c r="P99" s="4">
        <v>811.15160000000003</v>
      </c>
      <c r="Q99" s="4">
        <v>60.498600000000003</v>
      </c>
      <c r="R99" s="4">
        <v>871.7</v>
      </c>
      <c r="S99" s="4">
        <v>657.37310000000002</v>
      </c>
      <c r="T99" s="4">
        <v>49.029299999999999</v>
      </c>
      <c r="U99" s="4">
        <v>706.4</v>
      </c>
      <c r="V99" s="4">
        <v>46129</v>
      </c>
      <c r="Y99" s="4">
        <v>1721.82</v>
      </c>
      <c r="Z99" s="4">
        <v>0</v>
      </c>
      <c r="AA99" s="4">
        <v>5.5380000000000003</v>
      </c>
      <c r="AB99" s="4" t="s">
        <v>384</v>
      </c>
      <c r="AC99" s="4">
        <v>0</v>
      </c>
      <c r="AD99" s="4">
        <v>11.5</v>
      </c>
      <c r="AE99" s="4">
        <v>851</v>
      </c>
      <c r="AF99" s="4">
        <v>882</v>
      </c>
      <c r="AG99" s="4">
        <v>885</v>
      </c>
      <c r="AH99" s="4">
        <v>53</v>
      </c>
      <c r="AI99" s="4">
        <v>25.23</v>
      </c>
      <c r="AJ99" s="4">
        <v>0.57999999999999996</v>
      </c>
      <c r="AK99" s="4">
        <v>986</v>
      </c>
      <c r="AL99" s="4">
        <v>8</v>
      </c>
      <c r="AM99" s="4">
        <v>0</v>
      </c>
      <c r="AN99" s="4">
        <v>31</v>
      </c>
      <c r="AO99" s="4">
        <v>190</v>
      </c>
      <c r="AP99" s="4">
        <v>189</v>
      </c>
      <c r="AQ99" s="4">
        <v>3.4</v>
      </c>
      <c r="AR99" s="4">
        <v>195</v>
      </c>
      <c r="AS99" s="4" t="s">
        <v>155</v>
      </c>
      <c r="AT99" s="4">
        <v>2</v>
      </c>
      <c r="AU99" s="5">
        <v>0.78106481481481482</v>
      </c>
      <c r="AV99" s="4">
        <v>47.164234999999998</v>
      </c>
      <c r="AW99" s="4">
        <v>-88.488652999999999</v>
      </c>
      <c r="AX99" s="4">
        <v>319.5</v>
      </c>
      <c r="AY99" s="4">
        <v>24.5</v>
      </c>
      <c r="AZ99" s="4">
        <v>12</v>
      </c>
      <c r="BA99" s="4">
        <v>10</v>
      </c>
      <c r="BB99" s="4" t="s">
        <v>437</v>
      </c>
      <c r="BC99" s="4">
        <v>1</v>
      </c>
      <c r="BD99" s="4">
        <v>1.2</v>
      </c>
      <c r="BE99" s="4">
        <v>2</v>
      </c>
      <c r="BF99" s="4">
        <v>14.063000000000001</v>
      </c>
      <c r="BG99" s="4">
        <v>11.16</v>
      </c>
      <c r="BH99" s="4">
        <v>0.79</v>
      </c>
      <c r="BI99" s="4">
        <v>19.175999999999998</v>
      </c>
      <c r="BJ99" s="4">
        <v>1220.182</v>
      </c>
      <c r="BK99" s="4">
        <v>561.38099999999997</v>
      </c>
      <c r="BL99" s="4">
        <v>17.111999999999998</v>
      </c>
      <c r="BM99" s="4">
        <v>1.276</v>
      </c>
      <c r="BN99" s="4">
        <v>18.388000000000002</v>
      </c>
      <c r="BO99" s="4">
        <v>13.868</v>
      </c>
      <c r="BP99" s="4">
        <v>1.034</v>
      </c>
      <c r="BQ99" s="4">
        <v>14.901999999999999</v>
      </c>
      <c r="BR99" s="4">
        <v>307.27289999999999</v>
      </c>
      <c r="BU99" s="4">
        <v>68.816000000000003</v>
      </c>
      <c r="BW99" s="4">
        <v>811.16</v>
      </c>
      <c r="BX99" s="4">
        <v>0.28511399999999998</v>
      </c>
      <c r="BY99" s="4">
        <v>-5</v>
      </c>
      <c r="BZ99" s="4">
        <v>1.0717319999999999</v>
      </c>
      <c r="CA99" s="4">
        <v>6.967473</v>
      </c>
      <c r="CB99" s="4">
        <v>21.648986000000001</v>
      </c>
      <c r="CC99" s="4">
        <f t="shared" si="12"/>
        <v>1.8408063665999999</v>
      </c>
      <c r="CE99" s="4">
        <f t="shared" si="13"/>
        <v>6350.6840996442425</v>
      </c>
      <c r="CF99" s="4">
        <f t="shared" si="13"/>
        <v>2921.8209992791108</v>
      </c>
      <c r="CG99" s="4">
        <f t="shared" si="14"/>
        <v>77.560474136561993</v>
      </c>
      <c r="CH99" s="4">
        <f t="shared" si="14"/>
        <v>1599.2639788831298</v>
      </c>
    </row>
    <row r="100" spans="1:86">
      <c r="A100" s="2">
        <v>42440</v>
      </c>
      <c r="B100" s="32">
        <v>0.57292173611111108</v>
      </c>
      <c r="C100" s="4">
        <v>7.1440000000000001</v>
      </c>
      <c r="D100" s="4">
        <v>5.2729999999999997</v>
      </c>
      <c r="E100" s="4" t="s">
        <v>155</v>
      </c>
      <c r="F100" s="4">
        <v>52730.024449999997</v>
      </c>
      <c r="G100" s="4">
        <v>985</v>
      </c>
      <c r="H100" s="4">
        <v>72.099999999999994</v>
      </c>
      <c r="I100" s="4">
        <v>46127.199999999997</v>
      </c>
      <c r="K100" s="4">
        <v>6.23</v>
      </c>
      <c r="L100" s="4">
        <v>2052</v>
      </c>
      <c r="M100" s="4">
        <v>0.83919999999999995</v>
      </c>
      <c r="N100" s="4">
        <v>5.9949000000000003</v>
      </c>
      <c r="O100" s="4">
        <v>4.4249999999999998</v>
      </c>
      <c r="P100" s="4">
        <v>826.61959999999999</v>
      </c>
      <c r="Q100" s="4">
        <v>60.474499999999999</v>
      </c>
      <c r="R100" s="4">
        <v>887.1</v>
      </c>
      <c r="S100" s="4">
        <v>669.90859999999998</v>
      </c>
      <c r="T100" s="4">
        <v>49.009700000000002</v>
      </c>
      <c r="U100" s="4">
        <v>718.9</v>
      </c>
      <c r="V100" s="4">
        <v>46127.199999999997</v>
      </c>
      <c r="Y100" s="4">
        <v>1721.9939999999999</v>
      </c>
      <c r="Z100" s="4">
        <v>0</v>
      </c>
      <c r="AA100" s="4">
        <v>5.2256999999999998</v>
      </c>
      <c r="AB100" s="4" t="s">
        <v>384</v>
      </c>
      <c r="AC100" s="4">
        <v>0</v>
      </c>
      <c r="AD100" s="4">
        <v>11.6</v>
      </c>
      <c r="AE100" s="4">
        <v>850</v>
      </c>
      <c r="AF100" s="4">
        <v>882</v>
      </c>
      <c r="AG100" s="4">
        <v>884</v>
      </c>
      <c r="AH100" s="4">
        <v>53</v>
      </c>
      <c r="AI100" s="4">
        <v>25.23</v>
      </c>
      <c r="AJ100" s="4">
        <v>0.57999999999999996</v>
      </c>
      <c r="AK100" s="4">
        <v>986</v>
      </c>
      <c r="AL100" s="4">
        <v>8</v>
      </c>
      <c r="AM100" s="4">
        <v>0</v>
      </c>
      <c r="AN100" s="4">
        <v>31</v>
      </c>
      <c r="AO100" s="4">
        <v>190</v>
      </c>
      <c r="AP100" s="4">
        <v>189</v>
      </c>
      <c r="AQ100" s="4">
        <v>3.5</v>
      </c>
      <c r="AR100" s="4">
        <v>195</v>
      </c>
      <c r="AS100" s="4" t="s">
        <v>155</v>
      </c>
      <c r="AT100" s="4">
        <v>2</v>
      </c>
      <c r="AU100" s="5">
        <v>0.78107638888888886</v>
      </c>
      <c r="AV100" s="4">
        <v>47.164243999999997</v>
      </c>
      <c r="AW100" s="4">
        <v>-88.488795999999994</v>
      </c>
      <c r="AX100" s="4">
        <v>319.3</v>
      </c>
      <c r="AY100" s="4">
        <v>23.7</v>
      </c>
      <c r="AZ100" s="4">
        <v>12</v>
      </c>
      <c r="BA100" s="4">
        <v>10</v>
      </c>
      <c r="BB100" s="4" t="s">
        <v>437</v>
      </c>
      <c r="BC100" s="4">
        <v>1.024276</v>
      </c>
      <c r="BD100" s="4">
        <v>1.248551</v>
      </c>
      <c r="BE100" s="4">
        <v>2.0485509999999998</v>
      </c>
      <c r="BF100" s="4">
        <v>14.063000000000001</v>
      </c>
      <c r="BG100" s="4">
        <v>11.16</v>
      </c>
      <c r="BH100" s="4">
        <v>0.79</v>
      </c>
      <c r="BI100" s="4">
        <v>19.164000000000001</v>
      </c>
      <c r="BJ100" s="4">
        <v>1208.924</v>
      </c>
      <c r="BK100" s="4">
        <v>567.94399999999996</v>
      </c>
      <c r="BL100" s="4">
        <v>17.457000000000001</v>
      </c>
      <c r="BM100" s="4">
        <v>1.2769999999999999</v>
      </c>
      <c r="BN100" s="4">
        <v>18.734000000000002</v>
      </c>
      <c r="BO100" s="4">
        <v>14.147</v>
      </c>
      <c r="BP100" s="4">
        <v>1.0349999999999999</v>
      </c>
      <c r="BQ100" s="4">
        <v>15.182</v>
      </c>
      <c r="BR100" s="4">
        <v>307.58819999999997</v>
      </c>
      <c r="BU100" s="4">
        <v>68.896000000000001</v>
      </c>
      <c r="BW100" s="4">
        <v>766.23299999999995</v>
      </c>
      <c r="BX100" s="4">
        <v>0.323629</v>
      </c>
      <c r="BY100" s="4">
        <v>-5</v>
      </c>
      <c r="BZ100" s="4">
        <v>1.073134</v>
      </c>
      <c r="CA100" s="4">
        <v>7.9086829999999999</v>
      </c>
      <c r="CB100" s="4">
        <v>21.677306999999999</v>
      </c>
      <c r="CC100" s="4">
        <f t="shared" si="12"/>
        <v>2.0894740486000001</v>
      </c>
      <c r="CE100" s="4">
        <f t="shared" si="13"/>
        <v>7142.0645252577242</v>
      </c>
      <c r="CF100" s="4">
        <f t="shared" si="13"/>
        <v>3355.2917261407438</v>
      </c>
      <c r="CG100" s="4">
        <f t="shared" si="14"/>
        <v>89.692010103582007</v>
      </c>
      <c r="CH100" s="4">
        <f t="shared" si="14"/>
        <v>1817.1653235504282</v>
      </c>
    </row>
    <row r="101" spans="1:86">
      <c r="A101" s="2">
        <v>42440</v>
      </c>
      <c r="B101" s="32">
        <v>0.57293331018518512</v>
      </c>
      <c r="C101" s="4">
        <v>7.1230000000000002</v>
      </c>
      <c r="D101" s="4">
        <v>5.3159999999999998</v>
      </c>
      <c r="E101" s="4" t="s">
        <v>155</v>
      </c>
      <c r="F101" s="4">
        <v>53160</v>
      </c>
      <c r="G101" s="4">
        <v>852</v>
      </c>
      <c r="H101" s="4">
        <v>70.900000000000006</v>
      </c>
      <c r="I101" s="4">
        <v>46128.800000000003</v>
      </c>
      <c r="K101" s="4">
        <v>5.79</v>
      </c>
      <c r="L101" s="4">
        <v>2052</v>
      </c>
      <c r="M101" s="4">
        <v>0.83889999999999998</v>
      </c>
      <c r="N101" s="4">
        <v>5.9756999999999998</v>
      </c>
      <c r="O101" s="4">
        <v>4.4596</v>
      </c>
      <c r="P101" s="4">
        <v>714.75900000000001</v>
      </c>
      <c r="Q101" s="4">
        <v>59.5017</v>
      </c>
      <c r="R101" s="4">
        <v>774.3</v>
      </c>
      <c r="S101" s="4">
        <v>579.25459999999998</v>
      </c>
      <c r="T101" s="4">
        <v>48.221299999999999</v>
      </c>
      <c r="U101" s="4">
        <v>627.5</v>
      </c>
      <c r="V101" s="4">
        <v>46128.810299999997</v>
      </c>
      <c r="Y101" s="4">
        <v>1721.434</v>
      </c>
      <c r="Z101" s="4">
        <v>0</v>
      </c>
      <c r="AA101" s="4">
        <v>4.8609</v>
      </c>
      <c r="AB101" s="4" t="s">
        <v>384</v>
      </c>
      <c r="AC101" s="4">
        <v>0</v>
      </c>
      <c r="AD101" s="4">
        <v>11.5</v>
      </c>
      <c r="AE101" s="4">
        <v>851</v>
      </c>
      <c r="AF101" s="4">
        <v>881</v>
      </c>
      <c r="AG101" s="4">
        <v>884</v>
      </c>
      <c r="AH101" s="4">
        <v>53</v>
      </c>
      <c r="AI101" s="4">
        <v>25.23</v>
      </c>
      <c r="AJ101" s="4">
        <v>0.57999999999999996</v>
      </c>
      <c r="AK101" s="4">
        <v>986</v>
      </c>
      <c r="AL101" s="4">
        <v>8</v>
      </c>
      <c r="AM101" s="4">
        <v>0</v>
      </c>
      <c r="AN101" s="4">
        <v>31</v>
      </c>
      <c r="AO101" s="4">
        <v>190</v>
      </c>
      <c r="AP101" s="4">
        <v>189</v>
      </c>
      <c r="AQ101" s="4">
        <v>3.5</v>
      </c>
      <c r="AR101" s="4">
        <v>195</v>
      </c>
      <c r="AS101" s="4" t="s">
        <v>155</v>
      </c>
      <c r="AT101" s="4">
        <v>2</v>
      </c>
      <c r="AU101" s="5">
        <v>0.78108796296296301</v>
      </c>
      <c r="AV101" s="4">
        <v>47.164240999999997</v>
      </c>
      <c r="AW101" s="4">
        <v>-88.488935999999995</v>
      </c>
      <c r="AX101" s="4">
        <v>318.89999999999998</v>
      </c>
      <c r="AY101" s="4">
        <v>23.3</v>
      </c>
      <c r="AZ101" s="4">
        <v>12</v>
      </c>
      <c r="BA101" s="4">
        <v>10</v>
      </c>
      <c r="BB101" s="4" t="s">
        <v>437</v>
      </c>
      <c r="BC101" s="4">
        <v>1.1000000000000001</v>
      </c>
      <c r="BD101" s="4">
        <v>1.4241760000000001</v>
      </c>
      <c r="BE101" s="4">
        <v>2.2000000000000002</v>
      </c>
      <c r="BF101" s="4">
        <v>14.063000000000001</v>
      </c>
      <c r="BG101" s="4">
        <v>11.14</v>
      </c>
      <c r="BH101" s="4">
        <v>0.79</v>
      </c>
      <c r="BI101" s="4">
        <v>19.202999999999999</v>
      </c>
      <c r="BJ101" s="4">
        <v>1203.797</v>
      </c>
      <c r="BK101" s="4">
        <v>571.79499999999996</v>
      </c>
      <c r="BL101" s="4">
        <v>15.079000000000001</v>
      </c>
      <c r="BM101" s="4">
        <v>1.2549999999999999</v>
      </c>
      <c r="BN101" s="4">
        <v>16.334</v>
      </c>
      <c r="BO101" s="4">
        <v>12.22</v>
      </c>
      <c r="BP101" s="4">
        <v>1.0169999999999999</v>
      </c>
      <c r="BQ101" s="4">
        <v>13.237</v>
      </c>
      <c r="BR101" s="4">
        <v>307.27949999999998</v>
      </c>
      <c r="BU101" s="4">
        <v>68.802000000000007</v>
      </c>
      <c r="BW101" s="4">
        <v>712.00400000000002</v>
      </c>
      <c r="BX101" s="4">
        <v>0.369537</v>
      </c>
      <c r="BY101" s="4">
        <v>-5</v>
      </c>
      <c r="BZ101" s="4">
        <v>1.072433</v>
      </c>
      <c r="CA101" s="4">
        <v>9.0305599999999995</v>
      </c>
      <c r="CB101" s="4">
        <v>21.663146999999999</v>
      </c>
      <c r="CC101" s="4">
        <f t="shared" si="12"/>
        <v>2.3858739519999999</v>
      </c>
      <c r="CE101" s="4">
        <f t="shared" si="13"/>
        <v>8120.6078941310388</v>
      </c>
      <c r="CF101" s="4">
        <f t="shared" si="13"/>
        <v>3857.2309042343995</v>
      </c>
      <c r="CG101" s="4">
        <f t="shared" si="14"/>
        <v>89.294529471839994</v>
      </c>
      <c r="CH101" s="4">
        <f t="shared" si="14"/>
        <v>2072.8547532554398</v>
      </c>
    </row>
    <row r="102" spans="1:86">
      <c r="A102" s="2">
        <v>42440</v>
      </c>
      <c r="B102" s="32">
        <v>0.57294488425925927</v>
      </c>
      <c r="C102" s="4">
        <v>7.12</v>
      </c>
      <c r="D102" s="4">
        <v>5.3159999999999998</v>
      </c>
      <c r="E102" s="4" t="s">
        <v>155</v>
      </c>
      <c r="F102" s="4">
        <v>53160</v>
      </c>
      <c r="G102" s="4">
        <v>811.2</v>
      </c>
      <c r="H102" s="4">
        <v>70.8</v>
      </c>
      <c r="I102" s="4">
        <v>46125.9</v>
      </c>
      <c r="K102" s="4">
        <v>5.7</v>
      </c>
      <c r="L102" s="4">
        <v>2052</v>
      </c>
      <c r="M102" s="4">
        <v>0.83889999999999998</v>
      </c>
      <c r="N102" s="4">
        <v>5.9732000000000003</v>
      </c>
      <c r="O102" s="4">
        <v>4.4598000000000004</v>
      </c>
      <c r="P102" s="4">
        <v>680.5127</v>
      </c>
      <c r="Q102" s="4">
        <v>59.396500000000003</v>
      </c>
      <c r="R102" s="4">
        <v>739.9</v>
      </c>
      <c r="S102" s="4">
        <v>551.50080000000003</v>
      </c>
      <c r="T102" s="4">
        <v>48.136099999999999</v>
      </c>
      <c r="U102" s="4">
        <v>599.6</v>
      </c>
      <c r="V102" s="4">
        <v>46125.9</v>
      </c>
      <c r="Y102" s="4">
        <v>1721.4929999999999</v>
      </c>
      <c r="Z102" s="4">
        <v>0</v>
      </c>
      <c r="AA102" s="4">
        <v>4.7819000000000003</v>
      </c>
      <c r="AB102" s="4" t="s">
        <v>384</v>
      </c>
      <c r="AC102" s="4">
        <v>0</v>
      </c>
      <c r="AD102" s="4">
        <v>11.6</v>
      </c>
      <c r="AE102" s="4">
        <v>851</v>
      </c>
      <c r="AF102" s="4">
        <v>882</v>
      </c>
      <c r="AG102" s="4">
        <v>883</v>
      </c>
      <c r="AH102" s="4">
        <v>53</v>
      </c>
      <c r="AI102" s="4">
        <v>25.23</v>
      </c>
      <c r="AJ102" s="4">
        <v>0.57999999999999996</v>
      </c>
      <c r="AK102" s="4">
        <v>986</v>
      </c>
      <c r="AL102" s="4">
        <v>8</v>
      </c>
      <c r="AM102" s="4">
        <v>0</v>
      </c>
      <c r="AN102" s="4">
        <v>31</v>
      </c>
      <c r="AO102" s="4">
        <v>190</v>
      </c>
      <c r="AP102" s="4">
        <v>189</v>
      </c>
      <c r="AQ102" s="4">
        <v>3.5</v>
      </c>
      <c r="AR102" s="4">
        <v>195</v>
      </c>
      <c r="AS102" s="4" t="s">
        <v>155</v>
      </c>
      <c r="AT102" s="4">
        <v>2</v>
      </c>
      <c r="AU102" s="5">
        <v>0.78109953703703694</v>
      </c>
      <c r="AV102" s="4">
        <v>47.164216000000003</v>
      </c>
      <c r="AW102" s="4">
        <v>-88.489071999999993</v>
      </c>
      <c r="AX102" s="4">
        <v>318.89999999999998</v>
      </c>
      <c r="AY102" s="4">
        <v>23.5</v>
      </c>
      <c r="AZ102" s="4">
        <v>12</v>
      </c>
      <c r="BA102" s="4">
        <v>10</v>
      </c>
      <c r="BB102" s="4" t="s">
        <v>437</v>
      </c>
      <c r="BC102" s="4">
        <v>1.1000000000000001</v>
      </c>
      <c r="BD102" s="4">
        <v>1.5</v>
      </c>
      <c r="BE102" s="4">
        <v>2.2000000000000002</v>
      </c>
      <c r="BF102" s="4">
        <v>14.063000000000001</v>
      </c>
      <c r="BG102" s="4">
        <v>11.15</v>
      </c>
      <c r="BH102" s="4">
        <v>0.79</v>
      </c>
      <c r="BI102" s="4">
        <v>19.199000000000002</v>
      </c>
      <c r="BJ102" s="4">
        <v>1203.5070000000001</v>
      </c>
      <c r="BK102" s="4">
        <v>571.91399999999999</v>
      </c>
      <c r="BL102" s="4">
        <v>14.359</v>
      </c>
      <c r="BM102" s="4">
        <v>1.2529999999999999</v>
      </c>
      <c r="BN102" s="4">
        <v>15.612</v>
      </c>
      <c r="BO102" s="4">
        <v>11.637</v>
      </c>
      <c r="BP102" s="4">
        <v>1.016</v>
      </c>
      <c r="BQ102" s="4">
        <v>12.651999999999999</v>
      </c>
      <c r="BR102" s="4">
        <v>307.31389999999999</v>
      </c>
      <c r="BU102" s="4">
        <v>68.816999999999993</v>
      </c>
      <c r="BW102" s="4">
        <v>700.55499999999995</v>
      </c>
      <c r="BX102" s="4">
        <v>0.38925700000000002</v>
      </c>
      <c r="BY102" s="4">
        <v>-5</v>
      </c>
      <c r="BZ102" s="4">
        <v>1.072567</v>
      </c>
      <c r="CA102" s="4">
        <v>9.5124680000000001</v>
      </c>
      <c r="CB102" s="4">
        <v>21.665852999999998</v>
      </c>
      <c r="CC102" s="4">
        <f t="shared" si="12"/>
        <v>2.5131940456000001</v>
      </c>
      <c r="CE102" s="4">
        <f t="shared" si="13"/>
        <v>8551.8964034811725</v>
      </c>
      <c r="CF102" s="4">
        <f t="shared" si="13"/>
        <v>4063.914276942744</v>
      </c>
      <c r="CG102" s="4">
        <f t="shared" si="14"/>
        <v>89.902753616591994</v>
      </c>
      <c r="CH102" s="4">
        <f t="shared" si="14"/>
        <v>2183.7152888597843</v>
      </c>
    </row>
    <row r="103" spans="1:86">
      <c r="A103" s="2">
        <v>42440</v>
      </c>
      <c r="B103" s="32">
        <v>0.57295645833333331</v>
      </c>
      <c r="C103" s="4">
        <v>7.5720000000000001</v>
      </c>
      <c r="D103" s="4">
        <v>5.0999999999999996</v>
      </c>
      <c r="E103" s="4" t="s">
        <v>155</v>
      </c>
      <c r="F103" s="4">
        <v>50999.821731999997</v>
      </c>
      <c r="G103" s="4">
        <v>819.6</v>
      </c>
      <c r="H103" s="4">
        <v>70.8</v>
      </c>
      <c r="I103" s="4">
        <v>46123.199999999997</v>
      </c>
      <c r="K103" s="4">
        <v>5.7</v>
      </c>
      <c r="L103" s="4">
        <v>2052</v>
      </c>
      <c r="M103" s="4">
        <v>0.83750000000000002</v>
      </c>
      <c r="N103" s="4">
        <v>6.3414000000000001</v>
      </c>
      <c r="O103" s="4">
        <v>4.2713999999999999</v>
      </c>
      <c r="P103" s="4">
        <v>686.45140000000004</v>
      </c>
      <c r="Q103" s="4">
        <v>59.327599999999997</v>
      </c>
      <c r="R103" s="4">
        <v>745.8</v>
      </c>
      <c r="S103" s="4">
        <v>556.31359999999995</v>
      </c>
      <c r="T103" s="4">
        <v>48.080300000000001</v>
      </c>
      <c r="U103" s="4">
        <v>604.4</v>
      </c>
      <c r="V103" s="4">
        <v>46123.199999999997</v>
      </c>
      <c r="Y103" s="4">
        <v>1718.6130000000001</v>
      </c>
      <c r="Z103" s="4">
        <v>0</v>
      </c>
      <c r="AA103" s="4">
        <v>4.7739000000000003</v>
      </c>
      <c r="AB103" s="4" t="s">
        <v>384</v>
      </c>
      <c r="AC103" s="4">
        <v>0</v>
      </c>
      <c r="AD103" s="4">
        <v>11.6</v>
      </c>
      <c r="AE103" s="4">
        <v>851</v>
      </c>
      <c r="AF103" s="4">
        <v>883</v>
      </c>
      <c r="AG103" s="4">
        <v>884</v>
      </c>
      <c r="AH103" s="4">
        <v>53</v>
      </c>
      <c r="AI103" s="4">
        <v>25.23</v>
      </c>
      <c r="AJ103" s="4">
        <v>0.57999999999999996</v>
      </c>
      <c r="AK103" s="4">
        <v>986</v>
      </c>
      <c r="AL103" s="4">
        <v>8</v>
      </c>
      <c r="AM103" s="4">
        <v>0</v>
      </c>
      <c r="AN103" s="4">
        <v>31</v>
      </c>
      <c r="AO103" s="4">
        <v>190</v>
      </c>
      <c r="AP103" s="4">
        <v>189</v>
      </c>
      <c r="AQ103" s="4">
        <v>3.5</v>
      </c>
      <c r="AR103" s="4">
        <v>195</v>
      </c>
      <c r="AS103" s="4" t="s">
        <v>155</v>
      </c>
      <c r="AT103" s="4">
        <v>2</v>
      </c>
      <c r="AU103" s="5">
        <v>0.78111111111111109</v>
      </c>
      <c r="AV103" s="4">
        <v>47.164189999999998</v>
      </c>
      <c r="AW103" s="4">
        <v>-88.489204000000001</v>
      </c>
      <c r="AX103" s="4">
        <v>318.8</v>
      </c>
      <c r="AY103" s="4">
        <v>23.3</v>
      </c>
      <c r="AZ103" s="4">
        <v>12</v>
      </c>
      <c r="BA103" s="4">
        <v>10</v>
      </c>
      <c r="BB103" s="4" t="s">
        <v>437</v>
      </c>
      <c r="BC103" s="4">
        <v>1.051515</v>
      </c>
      <c r="BD103" s="4">
        <v>1.5</v>
      </c>
      <c r="BE103" s="4">
        <v>2.1272730000000002</v>
      </c>
      <c r="BF103" s="4">
        <v>14.063000000000001</v>
      </c>
      <c r="BG103" s="4">
        <v>11.04</v>
      </c>
      <c r="BH103" s="4">
        <v>0.79</v>
      </c>
      <c r="BI103" s="4">
        <v>19.399000000000001</v>
      </c>
      <c r="BJ103" s="4">
        <v>1262.5899999999999</v>
      </c>
      <c r="BK103" s="4">
        <v>541.28200000000004</v>
      </c>
      <c r="BL103" s="4">
        <v>14.313000000000001</v>
      </c>
      <c r="BM103" s="4">
        <v>1.2370000000000001</v>
      </c>
      <c r="BN103" s="4">
        <v>15.55</v>
      </c>
      <c r="BO103" s="4">
        <v>11.599</v>
      </c>
      <c r="BP103" s="4">
        <v>1.002</v>
      </c>
      <c r="BQ103" s="4">
        <v>12.602</v>
      </c>
      <c r="BR103" s="4">
        <v>303.6635</v>
      </c>
      <c r="BU103" s="4">
        <v>67.888999999999996</v>
      </c>
      <c r="BW103" s="4">
        <v>691.11599999999999</v>
      </c>
      <c r="BX103" s="4">
        <v>0.32994800000000002</v>
      </c>
      <c r="BY103" s="4">
        <v>-5</v>
      </c>
      <c r="BZ103" s="4">
        <v>1.071134</v>
      </c>
      <c r="CA103" s="4">
        <v>8.0631039999999992</v>
      </c>
      <c r="CB103" s="4">
        <v>21.636907000000001</v>
      </c>
      <c r="CC103" s="4">
        <f t="shared" si="12"/>
        <v>2.1302720767999999</v>
      </c>
      <c r="CE103" s="4">
        <f t="shared" si="13"/>
        <v>7604.7546760819187</v>
      </c>
      <c r="CF103" s="4">
        <f t="shared" si="13"/>
        <v>3260.2165553180157</v>
      </c>
      <c r="CG103" s="4">
        <f t="shared" si="14"/>
        <v>75.903593746176</v>
      </c>
      <c r="CH103" s="4">
        <f t="shared" si="14"/>
        <v>1829.0073749834878</v>
      </c>
    </row>
    <row r="104" spans="1:86">
      <c r="A104" s="2">
        <v>42440</v>
      </c>
      <c r="B104" s="32">
        <v>0.57296803240740746</v>
      </c>
      <c r="C104" s="4">
        <v>8.5540000000000003</v>
      </c>
      <c r="D104" s="4">
        <v>4.1406000000000001</v>
      </c>
      <c r="E104" s="4" t="s">
        <v>155</v>
      </c>
      <c r="F104" s="4">
        <v>41405.838103000002</v>
      </c>
      <c r="G104" s="4">
        <v>817</v>
      </c>
      <c r="H104" s="4">
        <v>70.8</v>
      </c>
      <c r="I104" s="4">
        <v>42352.3</v>
      </c>
      <c r="K104" s="4">
        <v>5.7</v>
      </c>
      <c r="L104" s="4">
        <v>2052</v>
      </c>
      <c r="M104" s="4">
        <v>0.84309999999999996</v>
      </c>
      <c r="N104" s="4">
        <v>7.2115999999999998</v>
      </c>
      <c r="O104" s="4">
        <v>3.4908999999999999</v>
      </c>
      <c r="P104" s="4">
        <v>688.80859999999996</v>
      </c>
      <c r="Q104" s="4">
        <v>59.691000000000003</v>
      </c>
      <c r="R104" s="4">
        <v>748.5</v>
      </c>
      <c r="S104" s="4">
        <v>558.22389999999996</v>
      </c>
      <c r="T104" s="4">
        <v>48.3748</v>
      </c>
      <c r="U104" s="4">
        <v>606.6</v>
      </c>
      <c r="V104" s="4">
        <v>42352.287199999999</v>
      </c>
      <c r="Y104" s="4">
        <v>1730.028</v>
      </c>
      <c r="Z104" s="4">
        <v>0</v>
      </c>
      <c r="AA104" s="4">
        <v>4.8056000000000001</v>
      </c>
      <c r="AB104" s="4" t="s">
        <v>384</v>
      </c>
      <c r="AC104" s="4">
        <v>0</v>
      </c>
      <c r="AD104" s="4">
        <v>11.5</v>
      </c>
      <c r="AE104" s="4">
        <v>850</v>
      </c>
      <c r="AF104" s="4">
        <v>881</v>
      </c>
      <c r="AG104" s="4">
        <v>883</v>
      </c>
      <c r="AH104" s="4">
        <v>53</v>
      </c>
      <c r="AI104" s="4">
        <v>25.23</v>
      </c>
      <c r="AJ104" s="4">
        <v>0.57999999999999996</v>
      </c>
      <c r="AK104" s="4">
        <v>986</v>
      </c>
      <c r="AL104" s="4">
        <v>8</v>
      </c>
      <c r="AM104" s="4">
        <v>0</v>
      </c>
      <c r="AN104" s="4">
        <v>31</v>
      </c>
      <c r="AO104" s="4">
        <v>190</v>
      </c>
      <c r="AP104" s="4">
        <v>189</v>
      </c>
      <c r="AQ104" s="4">
        <v>3.4</v>
      </c>
      <c r="AR104" s="4">
        <v>195</v>
      </c>
      <c r="AS104" s="4" t="s">
        <v>155</v>
      </c>
      <c r="AT104" s="4">
        <v>2</v>
      </c>
      <c r="AU104" s="5">
        <v>0.78112268518518524</v>
      </c>
      <c r="AV104" s="4">
        <v>47.164158</v>
      </c>
      <c r="AW104" s="4">
        <v>-88.489333000000002</v>
      </c>
      <c r="AX104" s="4">
        <v>318.8</v>
      </c>
      <c r="AY104" s="4">
        <v>22.6</v>
      </c>
      <c r="AZ104" s="4">
        <v>12</v>
      </c>
      <c r="BA104" s="4">
        <v>10</v>
      </c>
      <c r="BB104" s="4" t="s">
        <v>437</v>
      </c>
      <c r="BC104" s="4">
        <v>0.9</v>
      </c>
      <c r="BD104" s="4">
        <v>1.524975</v>
      </c>
      <c r="BE104" s="4">
        <v>1.9</v>
      </c>
      <c r="BF104" s="4">
        <v>14.063000000000001</v>
      </c>
      <c r="BG104" s="4">
        <v>11.47</v>
      </c>
      <c r="BH104" s="4">
        <v>0.82</v>
      </c>
      <c r="BI104" s="4">
        <v>18.611000000000001</v>
      </c>
      <c r="BJ104" s="4">
        <v>1463.559</v>
      </c>
      <c r="BK104" s="4">
        <v>450.91399999999999</v>
      </c>
      <c r="BL104" s="4">
        <v>14.638999999999999</v>
      </c>
      <c r="BM104" s="4">
        <v>1.2689999999999999</v>
      </c>
      <c r="BN104" s="4">
        <v>15.907999999999999</v>
      </c>
      <c r="BO104" s="4">
        <v>11.864000000000001</v>
      </c>
      <c r="BP104" s="4">
        <v>1.028</v>
      </c>
      <c r="BQ104" s="4">
        <v>12.891999999999999</v>
      </c>
      <c r="BR104" s="4">
        <v>284.21839999999997</v>
      </c>
      <c r="BU104" s="4">
        <v>69.659000000000006</v>
      </c>
      <c r="BW104" s="4">
        <v>709.13400000000001</v>
      </c>
      <c r="BX104" s="4">
        <v>0.32058799999999998</v>
      </c>
      <c r="BY104" s="4">
        <v>-5</v>
      </c>
      <c r="BZ104" s="4">
        <v>1.0717319999999999</v>
      </c>
      <c r="CA104" s="4">
        <v>7.8343689999999997</v>
      </c>
      <c r="CB104" s="4">
        <v>21.648986000000001</v>
      </c>
      <c r="CC104" s="4">
        <f t="shared" si="12"/>
        <v>2.0698402897999997</v>
      </c>
      <c r="CE104" s="4">
        <f t="shared" si="13"/>
        <v>8565.1477606754361</v>
      </c>
      <c r="CF104" s="4">
        <f t="shared" si="13"/>
        <v>2638.8721174597017</v>
      </c>
      <c r="CG104" s="4">
        <f t="shared" si="14"/>
        <v>75.44751180555599</v>
      </c>
      <c r="CH104" s="4">
        <f t="shared" si="14"/>
        <v>1663.323851175631</v>
      </c>
    </row>
    <row r="105" spans="1:86">
      <c r="A105" s="2">
        <v>42440</v>
      </c>
      <c r="B105" s="32">
        <v>0.5729796064814815</v>
      </c>
      <c r="C105" s="4">
        <v>9.2080000000000002</v>
      </c>
      <c r="D105" s="4">
        <v>3.47</v>
      </c>
      <c r="E105" s="4" t="s">
        <v>155</v>
      </c>
      <c r="F105" s="4">
        <v>34700.445205000004</v>
      </c>
      <c r="G105" s="4">
        <v>762.6</v>
      </c>
      <c r="H105" s="4">
        <v>69.599999999999994</v>
      </c>
      <c r="I105" s="4">
        <v>37019</v>
      </c>
      <c r="K105" s="4">
        <v>5.29</v>
      </c>
      <c r="L105" s="4">
        <v>2052</v>
      </c>
      <c r="M105" s="4">
        <v>0.8498</v>
      </c>
      <c r="N105" s="4">
        <v>7.8253000000000004</v>
      </c>
      <c r="O105" s="4">
        <v>2.9487999999999999</v>
      </c>
      <c r="P105" s="4">
        <v>648.05259999999998</v>
      </c>
      <c r="Q105" s="4">
        <v>59.145600000000002</v>
      </c>
      <c r="R105" s="4">
        <v>707.2</v>
      </c>
      <c r="S105" s="4">
        <v>525.19449999999995</v>
      </c>
      <c r="T105" s="4">
        <v>47.9328</v>
      </c>
      <c r="U105" s="4">
        <v>573.1</v>
      </c>
      <c r="V105" s="4">
        <v>37018.964599999999</v>
      </c>
      <c r="Y105" s="4">
        <v>1743.777</v>
      </c>
      <c r="Z105" s="4">
        <v>0</v>
      </c>
      <c r="AA105" s="4">
        <v>4.4976000000000003</v>
      </c>
      <c r="AB105" s="4" t="s">
        <v>384</v>
      </c>
      <c r="AC105" s="4">
        <v>0</v>
      </c>
      <c r="AD105" s="4">
        <v>11.6</v>
      </c>
      <c r="AE105" s="4">
        <v>849</v>
      </c>
      <c r="AF105" s="4">
        <v>880</v>
      </c>
      <c r="AG105" s="4">
        <v>882</v>
      </c>
      <c r="AH105" s="4">
        <v>53</v>
      </c>
      <c r="AI105" s="4">
        <v>25.23</v>
      </c>
      <c r="AJ105" s="4">
        <v>0.57999999999999996</v>
      </c>
      <c r="AK105" s="4">
        <v>986</v>
      </c>
      <c r="AL105" s="4">
        <v>8</v>
      </c>
      <c r="AM105" s="4">
        <v>0</v>
      </c>
      <c r="AN105" s="4">
        <v>31</v>
      </c>
      <c r="AO105" s="4">
        <v>190</v>
      </c>
      <c r="AP105" s="4">
        <v>189</v>
      </c>
      <c r="AQ105" s="4">
        <v>3.3</v>
      </c>
      <c r="AR105" s="4">
        <v>195</v>
      </c>
      <c r="AS105" s="4" t="s">
        <v>155</v>
      </c>
      <c r="AT105" s="4">
        <v>2</v>
      </c>
      <c r="AU105" s="5">
        <v>0.78113425925925928</v>
      </c>
      <c r="AV105" s="4">
        <v>47.164122999999996</v>
      </c>
      <c r="AW105" s="4">
        <v>-88.489457999999999</v>
      </c>
      <c r="AX105" s="4">
        <v>318.60000000000002</v>
      </c>
      <c r="AY105" s="4">
        <v>22.5</v>
      </c>
      <c r="AZ105" s="4">
        <v>12</v>
      </c>
      <c r="BA105" s="4">
        <v>10</v>
      </c>
      <c r="BB105" s="4" t="s">
        <v>437</v>
      </c>
      <c r="BC105" s="4">
        <v>0.9</v>
      </c>
      <c r="BD105" s="4">
        <v>1.6</v>
      </c>
      <c r="BE105" s="4">
        <v>1.9</v>
      </c>
      <c r="BF105" s="4">
        <v>14.063000000000001</v>
      </c>
      <c r="BG105" s="4">
        <v>12.01</v>
      </c>
      <c r="BH105" s="4">
        <v>0.85</v>
      </c>
      <c r="BI105" s="4">
        <v>17.675999999999998</v>
      </c>
      <c r="BJ105" s="4">
        <v>1638.91</v>
      </c>
      <c r="BK105" s="4">
        <v>393.07799999999997</v>
      </c>
      <c r="BL105" s="4">
        <v>14.212999999999999</v>
      </c>
      <c r="BM105" s="4">
        <v>1.2969999999999999</v>
      </c>
      <c r="BN105" s="4">
        <v>15.510999999999999</v>
      </c>
      <c r="BO105" s="4">
        <v>11.519</v>
      </c>
      <c r="BP105" s="4">
        <v>1.0509999999999999</v>
      </c>
      <c r="BQ105" s="4">
        <v>12.57</v>
      </c>
      <c r="BR105" s="4">
        <v>256.37419999999997</v>
      </c>
      <c r="BU105" s="4">
        <v>72.459000000000003</v>
      </c>
      <c r="BW105" s="4">
        <v>684.91099999999994</v>
      </c>
      <c r="BX105" s="4">
        <v>0.356155</v>
      </c>
      <c r="BY105" s="4">
        <v>-5</v>
      </c>
      <c r="BZ105" s="4">
        <v>1.0735669999999999</v>
      </c>
      <c r="CA105" s="4">
        <v>8.703538</v>
      </c>
      <c r="CB105" s="4">
        <v>21.686053000000001</v>
      </c>
      <c r="CC105" s="4">
        <f t="shared" si="12"/>
        <v>2.2994747395999999</v>
      </c>
      <c r="CE105" s="4">
        <f t="shared" si="13"/>
        <v>10655.443651294259</v>
      </c>
      <c r="CF105" s="4">
        <f t="shared" si="13"/>
        <v>2555.6134745431077</v>
      </c>
      <c r="CG105" s="4">
        <f t="shared" si="14"/>
        <v>81.724394077020008</v>
      </c>
      <c r="CH105" s="4">
        <f t="shared" si="14"/>
        <v>1666.8278561639411</v>
      </c>
    </row>
    <row r="106" spans="1:86">
      <c r="A106" s="2">
        <v>42440</v>
      </c>
      <c r="B106" s="32">
        <v>0.57299118055555553</v>
      </c>
      <c r="C106" s="4">
        <v>9.1</v>
      </c>
      <c r="D106" s="4">
        <v>3.9159000000000002</v>
      </c>
      <c r="E106" s="4" t="s">
        <v>155</v>
      </c>
      <c r="F106" s="4">
        <v>39158.984564999999</v>
      </c>
      <c r="G106" s="4">
        <v>590.20000000000005</v>
      </c>
      <c r="H106" s="4">
        <v>69.599999999999994</v>
      </c>
      <c r="I106" s="4">
        <v>32757.5</v>
      </c>
      <c r="K106" s="4">
        <v>4.79</v>
      </c>
      <c r="L106" s="4">
        <v>2052</v>
      </c>
      <c r="M106" s="4">
        <v>0.85070000000000001</v>
      </c>
      <c r="N106" s="4">
        <v>7.7412999999999998</v>
      </c>
      <c r="O106" s="4">
        <v>3.3311999999999999</v>
      </c>
      <c r="P106" s="4">
        <v>502.10730000000001</v>
      </c>
      <c r="Q106" s="4">
        <v>59.207000000000001</v>
      </c>
      <c r="R106" s="4">
        <v>561.29999999999995</v>
      </c>
      <c r="S106" s="4">
        <v>406.91759999999999</v>
      </c>
      <c r="T106" s="4">
        <v>47.982500000000002</v>
      </c>
      <c r="U106" s="4">
        <v>454.9</v>
      </c>
      <c r="V106" s="4">
        <v>32757.5154</v>
      </c>
      <c r="Y106" s="4">
        <v>1745.5840000000001</v>
      </c>
      <c r="Z106" s="4">
        <v>0</v>
      </c>
      <c r="AA106" s="4">
        <v>4.0717999999999996</v>
      </c>
      <c r="AB106" s="4" t="s">
        <v>384</v>
      </c>
      <c r="AC106" s="4">
        <v>0</v>
      </c>
      <c r="AD106" s="4">
        <v>11.6</v>
      </c>
      <c r="AE106" s="4">
        <v>849</v>
      </c>
      <c r="AF106" s="4">
        <v>879</v>
      </c>
      <c r="AG106" s="4">
        <v>883</v>
      </c>
      <c r="AH106" s="4">
        <v>53</v>
      </c>
      <c r="AI106" s="4">
        <v>25.23</v>
      </c>
      <c r="AJ106" s="4">
        <v>0.57999999999999996</v>
      </c>
      <c r="AK106" s="4">
        <v>986</v>
      </c>
      <c r="AL106" s="4">
        <v>8</v>
      </c>
      <c r="AM106" s="4">
        <v>0</v>
      </c>
      <c r="AN106" s="4">
        <v>31</v>
      </c>
      <c r="AO106" s="4">
        <v>190</v>
      </c>
      <c r="AP106" s="4">
        <v>189</v>
      </c>
      <c r="AQ106" s="4">
        <v>3.4</v>
      </c>
      <c r="AR106" s="4">
        <v>195</v>
      </c>
      <c r="AS106" s="4" t="s">
        <v>155</v>
      </c>
      <c r="AT106" s="4">
        <v>2</v>
      </c>
      <c r="AU106" s="5">
        <v>0.78114583333333332</v>
      </c>
      <c r="AV106" s="4">
        <v>47.164082999999998</v>
      </c>
      <c r="AW106" s="4">
        <v>-88.489581999999999</v>
      </c>
      <c r="AX106" s="4">
        <v>318.5</v>
      </c>
      <c r="AY106" s="4">
        <v>23.1</v>
      </c>
      <c r="AZ106" s="4">
        <v>12</v>
      </c>
      <c r="BA106" s="4">
        <v>10</v>
      </c>
      <c r="BB106" s="4" t="s">
        <v>437</v>
      </c>
      <c r="BC106" s="4">
        <v>0.9</v>
      </c>
      <c r="BD106" s="4">
        <v>1.6</v>
      </c>
      <c r="BE106" s="4">
        <v>1.8752249999999999</v>
      </c>
      <c r="BF106" s="4">
        <v>14.063000000000001</v>
      </c>
      <c r="BG106" s="4">
        <v>12.09</v>
      </c>
      <c r="BH106" s="4">
        <v>0.86</v>
      </c>
      <c r="BI106" s="4">
        <v>17.553999999999998</v>
      </c>
      <c r="BJ106" s="4">
        <v>1635.7860000000001</v>
      </c>
      <c r="BK106" s="4">
        <v>448.00900000000001</v>
      </c>
      <c r="BL106" s="4">
        <v>11.111000000000001</v>
      </c>
      <c r="BM106" s="4">
        <v>1.31</v>
      </c>
      <c r="BN106" s="4">
        <v>12.420999999999999</v>
      </c>
      <c r="BO106" s="4">
        <v>9.0039999999999996</v>
      </c>
      <c r="BP106" s="4">
        <v>1.0620000000000001</v>
      </c>
      <c r="BQ106" s="4">
        <v>10.066000000000001</v>
      </c>
      <c r="BR106" s="4">
        <v>228.88740000000001</v>
      </c>
      <c r="BU106" s="4">
        <v>73.182000000000002</v>
      </c>
      <c r="BW106" s="4">
        <v>625.59799999999996</v>
      </c>
      <c r="BX106" s="4">
        <v>0.385959</v>
      </c>
      <c r="BY106" s="4">
        <v>-5</v>
      </c>
      <c r="BZ106" s="4">
        <v>1.073866</v>
      </c>
      <c r="CA106" s="4">
        <v>9.4318729999999995</v>
      </c>
      <c r="CB106" s="4">
        <v>21.692093</v>
      </c>
      <c r="CC106" s="4">
        <f t="shared" si="12"/>
        <v>2.4919008465999997</v>
      </c>
      <c r="CE106" s="4">
        <f t="shared" si="13"/>
        <v>11525.108777961965</v>
      </c>
      <c r="CF106" s="4">
        <f t="shared" si="13"/>
        <v>3156.4963011701789</v>
      </c>
      <c r="CG106" s="4">
        <f t="shared" si="14"/>
        <v>70.921101512646004</v>
      </c>
      <c r="CH106" s="4">
        <f t="shared" si="14"/>
        <v>1612.6511554108495</v>
      </c>
    </row>
    <row r="107" spans="1:86">
      <c r="A107" s="2">
        <v>42440</v>
      </c>
      <c r="B107" s="32">
        <v>0.57300275462962957</v>
      </c>
      <c r="C107" s="4">
        <v>8.5839999999999996</v>
      </c>
      <c r="D107" s="4">
        <v>4.7786999999999997</v>
      </c>
      <c r="E107" s="4" t="s">
        <v>155</v>
      </c>
      <c r="F107" s="4">
        <v>47786.803769999999</v>
      </c>
      <c r="G107" s="4">
        <v>310.8</v>
      </c>
      <c r="H107" s="4">
        <v>69.8</v>
      </c>
      <c r="I107" s="4">
        <v>30918.3</v>
      </c>
      <c r="K107" s="4">
        <v>4.4000000000000004</v>
      </c>
      <c r="L107" s="4">
        <v>2052</v>
      </c>
      <c r="M107" s="4">
        <v>0.84830000000000005</v>
      </c>
      <c r="N107" s="4">
        <v>7.282</v>
      </c>
      <c r="O107" s="4">
        <v>4.0537000000000001</v>
      </c>
      <c r="P107" s="4">
        <v>263.62869999999998</v>
      </c>
      <c r="Q107" s="4">
        <v>59.209899999999998</v>
      </c>
      <c r="R107" s="4">
        <v>322.8</v>
      </c>
      <c r="S107" s="4">
        <v>213.6499</v>
      </c>
      <c r="T107" s="4">
        <v>47.9848</v>
      </c>
      <c r="U107" s="4">
        <v>261.60000000000002</v>
      </c>
      <c r="V107" s="4">
        <v>30918.293399999999</v>
      </c>
      <c r="Y107" s="4">
        <v>1740.6679999999999</v>
      </c>
      <c r="Z107" s="4">
        <v>0</v>
      </c>
      <c r="AA107" s="4">
        <v>3.7296999999999998</v>
      </c>
      <c r="AB107" s="4" t="s">
        <v>384</v>
      </c>
      <c r="AC107" s="4">
        <v>0</v>
      </c>
      <c r="AD107" s="4">
        <v>11.6</v>
      </c>
      <c r="AE107" s="4">
        <v>849</v>
      </c>
      <c r="AF107" s="4">
        <v>879</v>
      </c>
      <c r="AG107" s="4">
        <v>883</v>
      </c>
      <c r="AH107" s="4">
        <v>53</v>
      </c>
      <c r="AI107" s="4">
        <v>25.23</v>
      </c>
      <c r="AJ107" s="4">
        <v>0.57999999999999996</v>
      </c>
      <c r="AK107" s="4">
        <v>986</v>
      </c>
      <c r="AL107" s="4">
        <v>8</v>
      </c>
      <c r="AM107" s="4">
        <v>0</v>
      </c>
      <c r="AN107" s="4">
        <v>31</v>
      </c>
      <c r="AO107" s="4">
        <v>190</v>
      </c>
      <c r="AP107" s="4">
        <v>189</v>
      </c>
      <c r="AQ107" s="4">
        <v>3.4</v>
      </c>
      <c r="AR107" s="4">
        <v>195</v>
      </c>
      <c r="AS107" s="4" t="s">
        <v>155</v>
      </c>
      <c r="AT107" s="4">
        <v>2</v>
      </c>
      <c r="AU107" s="5">
        <v>0.78115740740740736</v>
      </c>
      <c r="AV107" s="4">
        <v>47.164026999999997</v>
      </c>
      <c r="AW107" s="4">
        <v>-88.489705000000001</v>
      </c>
      <c r="AX107" s="4">
        <v>318.60000000000002</v>
      </c>
      <c r="AY107" s="4">
        <v>24.3</v>
      </c>
      <c r="AZ107" s="4">
        <v>12</v>
      </c>
      <c r="BA107" s="4">
        <v>11</v>
      </c>
      <c r="BB107" s="4" t="s">
        <v>420</v>
      </c>
      <c r="BC107" s="4">
        <v>0.92467500000000002</v>
      </c>
      <c r="BD107" s="4">
        <v>1.6246750000000001</v>
      </c>
      <c r="BE107" s="4">
        <v>1.849351</v>
      </c>
      <c r="BF107" s="4">
        <v>14.063000000000001</v>
      </c>
      <c r="BG107" s="4">
        <v>11.88</v>
      </c>
      <c r="BH107" s="4">
        <v>0.84</v>
      </c>
      <c r="BI107" s="4">
        <v>17.885999999999999</v>
      </c>
      <c r="BJ107" s="4">
        <v>1530.239</v>
      </c>
      <c r="BK107" s="4">
        <v>542.16899999999998</v>
      </c>
      <c r="BL107" s="4">
        <v>5.8010000000000002</v>
      </c>
      <c r="BM107" s="4">
        <v>1.3029999999999999</v>
      </c>
      <c r="BN107" s="4">
        <v>7.1040000000000001</v>
      </c>
      <c r="BO107" s="4">
        <v>4.702</v>
      </c>
      <c r="BP107" s="4">
        <v>1.056</v>
      </c>
      <c r="BQ107" s="4">
        <v>5.758</v>
      </c>
      <c r="BR107" s="4">
        <v>214.84370000000001</v>
      </c>
      <c r="BU107" s="4">
        <v>72.572999999999993</v>
      </c>
      <c r="BW107" s="4">
        <v>569.87300000000005</v>
      </c>
      <c r="BX107" s="4">
        <v>0.42324800000000001</v>
      </c>
      <c r="BY107" s="4">
        <v>-5</v>
      </c>
      <c r="BZ107" s="4">
        <v>1.074567</v>
      </c>
      <c r="CA107" s="4">
        <v>10.343124</v>
      </c>
      <c r="CB107" s="4">
        <v>21.706253</v>
      </c>
      <c r="CC107" s="4">
        <f t="shared" si="12"/>
        <v>2.7326533607999997</v>
      </c>
      <c r="CE107" s="4">
        <f t="shared" si="13"/>
        <v>11823.106439797091</v>
      </c>
      <c r="CF107" s="4">
        <f t="shared" si="13"/>
        <v>4188.9677333791324</v>
      </c>
      <c r="CG107" s="4">
        <f t="shared" si="14"/>
        <v>44.488113870023994</v>
      </c>
      <c r="CH107" s="4">
        <f t="shared" si="14"/>
        <v>1659.9498071999437</v>
      </c>
    </row>
    <row r="108" spans="1:86">
      <c r="A108" s="2">
        <v>42440</v>
      </c>
      <c r="B108" s="32">
        <v>0.57301432870370372</v>
      </c>
      <c r="C108" s="4">
        <v>8.4320000000000004</v>
      </c>
      <c r="D108" s="4">
        <v>5.5232999999999999</v>
      </c>
      <c r="E108" s="4" t="s">
        <v>155</v>
      </c>
      <c r="F108" s="4">
        <v>55233.247644000003</v>
      </c>
      <c r="G108" s="4">
        <v>188</v>
      </c>
      <c r="H108" s="4">
        <v>69.8</v>
      </c>
      <c r="I108" s="4">
        <v>31624.799999999999</v>
      </c>
      <c r="K108" s="4">
        <v>4.1399999999999997</v>
      </c>
      <c r="L108" s="4">
        <v>2052</v>
      </c>
      <c r="M108" s="4">
        <v>0.84150000000000003</v>
      </c>
      <c r="N108" s="4">
        <v>7.0956000000000001</v>
      </c>
      <c r="O108" s="4">
        <v>4.6481000000000003</v>
      </c>
      <c r="P108" s="4">
        <v>158.19069999999999</v>
      </c>
      <c r="Q108" s="4">
        <v>58.7395</v>
      </c>
      <c r="R108" s="4">
        <v>216.9</v>
      </c>
      <c r="S108" s="4">
        <v>128.20079999999999</v>
      </c>
      <c r="T108" s="4">
        <v>47.6036</v>
      </c>
      <c r="U108" s="4">
        <v>175.8</v>
      </c>
      <c r="V108" s="4">
        <v>31624.808400000002</v>
      </c>
      <c r="Y108" s="4">
        <v>1726.8409999999999</v>
      </c>
      <c r="Z108" s="4">
        <v>0</v>
      </c>
      <c r="AA108" s="4">
        <v>3.4830000000000001</v>
      </c>
      <c r="AB108" s="4" t="s">
        <v>384</v>
      </c>
      <c r="AC108" s="4">
        <v>0</v>
      </c>
      <c r="AD108" s="4">
        <v>11.6</v>
      </c>
      <c r="AE108" s="4">
        <v>849</v>
      </c>
      <c r="AF108" s="4">
        <v>881</v>
      </c>
      <c r="AG108" s="4">
        <v>884</v>
      </c>
      <c r="AH108" s="4">
        <v>53</v>
      </c>
      <c r="AI108" s="4">
        <v>25.23</v>
      </c>
      <c r="AJ108" s="4">
        <v>0.57999999999999996</v>
      </c>
      <c r="AK108" s="4">
        <v>986</v>
      </c>
      <c r="AL108" s="4">
        <v>8</v>
      </c>
      <c r="AM108" s="4">
        <v>0</v>
      </c>
      <c r="AN108" s="4">
        <v>31</v>
      </c>
      <c r="AO108" s="4">
        <v>190</v>
      </c>
      <c r="AP108" s="4">
        <v>189</v>
      </c>
      <c r="AQ108" s="4">
        <v>3.5</v>
      </c>
      <c r="AR108" s="4">
        <v>195</v>
      </c>
      <c r="AS108" s="4" t="s">
        <v>155</v>
      </c>
      <c r="AT108" s="4">
        <v>2</v>
      </c>
      <c r="AU108" s="5">
        <v>0.78116898148148151</v>
      </c>
      <c r="AV108" s="4">
        <v>47.163949000000002</v>
      </c>
      <c r="AW108" s="4">
        <v>-88.489827000000005</v>
      </c>
      <c r="AX108" s="4">
        <v>318.39999999999998</v>
      </c>
      <c r="AY108" s="4">
        <v>26</v>
      </c>
      <c r="AZ108" s="4">
        <v>12</v>
      </c>
      <c r="BA108" s="4">
        <v>11</v>
      </c>
      <c r="BB108" s="4" t="s">
        <v>420</v>
      </c>
      <c r="BC108" s="4">
        <v>1.024575</v>
      </c>
      <c r="BD108" s="4">
        <v>1.7737259999999999</v>
      </c>
      <c r="BE108" s="4">
        <v>2.0737260000000002</v>
      </c>
      <c r="BF108" s="4">
        <v>14.063000000000001</v>
      </c>
      <c r="BG108" s="4">
        <v>11.34</v>
      </c>
      <c r="BH108" s="4">
        <v>0.81</v>
      </c>
      <c r="BI108" s="4">
        <v>18.829999999999998</v>
      </c>
      <c r="BJ108" s="4">
        <v>1443.0550000000001</v>
      </c>
      <c r="BK108" s="4">
        <v>601.65</v>
      </c>
      <c r="BL108" s="4">
        <v>3.3690000000000002</v>
      </c>
      <c r="BM108" s="4">
        <v>1.2509999999999999</v>
      </c>
      <c r="BN108" s="4">
        <v>4.62</v>
      </c>
      <c r="BO108" s="4">
        <v>2.73</v>
      </c>
      <c r="BP108" s="4">
        <v>1.014</v>
      </c>
      <c r="BQ108" s="4">
        <v>3.7440000000000002</v>
      </c>
      <c r="BR108" s="4">
        <v>212.6747</v>
      </c>
      <c r="BU108" s="4">
        <v>69.677000000000007</v>
      </c>
      <c r="BW108" s="4">
        <v>515.04899999999998</v>
      </c>
      <c r="BX108" s="4">
        <v>0.48227900000000001</v>
      </c>
      <c r="BY108" s="4">
        <v>-5</v>
      </c>
      <c r="BZ108" s="4">
        <v>1.073134</v>
      </c>
      <c r="CA108" s="4">
        <v>11.785693</v>
      </c>
      <c r="CB108" s="4">
        <v>21.677306999999999</v>
      </c>
      <c r="CC108" s="4">
        <f t="shared" si="12"/>
        <v>3.1137800905999997</v>
      </c>
      <c r="CE108" s="4">
        <f t="shared" si="13"/>
        <v>12704.530199449906</v>
      </c>
      <c r="CF108" s="4">
        <f t="shared" si="13"/>
        <v>5296.87405850715</v>
      </c>
      <c r="CG108" s="4">
        <f t="shared" si="14"/>
        <v>32.961849040224003</v>
      </c>
      <c r="CH108" s="4">
        <f t="shared" si="14"/>
        <v>1872.3694861311237</v>
      </c>
    </row>
    <row r="109" spans="1:86">
      <c r="A109" s="2">
        <v>42440</v>
      </c>
      <c r="B109" s="32">
        <v>0.57302590277777776</v>
      </c>
      <c r="C109" s="4">
        <v>8.4570000000000007</v>
      </c>
      <c r="D109" s="4">
        <v>4.7821999999999996</v>
      </c>
      <c r="E109" s="4" t="s">
        <v>155</v>
      </c>
      <c r="F109" s="4">
        <v>47822.115702000003</v>
      </c>
      <c r="G109" s="4">
        <v>106.3</v>
      </c>
      <c r="H109" s="4">
        <v>69.8</v>
      </c>
      <c r="I109" s="4">
        <v>31372.3</v>
      </c>
      <c r="K109" s="4">
        <v>4.0999999999999996</v>
      </c>
      <c r="L109" s="4">
        <v>2052</v>
      </c>
      <c r="M109" s="4">
        <v>0.8488</v>
      </c>
      <c r="N109" s="4">
        <v>7.1782000000000004</v>
      </c>
      <c r="O109" s="4">
        <v>4.0591999999999997</v>
      </c>
      <c r="P109" s="4">
        <v>90.202299999999994</v>
      </c>
      <c r="Q109" s="4">
        <v>59.2774</v>
      </c>
      <c r="R109" s="4">
        <v>149.5</v>
      </c>
      <c r="S109" s="4">
        <v>73.101699999999994</v>
      </c>
      <c r="T109" s="4">
        <v>48.039499999999997</v>
      </c>
      <c r="U109" s="4">
        <v>121.1</v>
      </c>
      <c r="V109" s="4">
        <v>31372.250199999999</v>
      </c>
      <c r="Y109" s="4">
        <v>1741.748</v>
      </c>
      <c r="Z109" s="4">
        <v>0</v>
      </c>
      <c r="AA109" s="4">
        <v>3.4801000000000002</v>
      </c>
      <c r="AB109" s="4" t="s">
        <v>384</v>
      </c>
      <c r="AC109" s="4">
        <v>0</v>
      </c>
      <c r="AD109" s="4">
        <v>11.5</v>
      </c>
      <c r="AE109" s="4">
        <v>850</v>
      </c>
      <c r="AF109" s="4">
        <v>882</v>
      </c>
      <c r="AG109" s="4">
        <v>884</v>
      </c>
      <c r="AH109" s="4">
        <v>53</v>
      </c>
      <c r="AI109" s="4">
        <v>25.23</v>
      </c>
      <c r="AJ109" s="4">
        <v>0.57999999999999996</v>
      </c>
      <c r="AK109" s="4">
        <v>986</v>
      </c>
      <c r="AL109" s="4">
        <v>8</v>
      </c>
      <c r="AM109" s="4">
        <v>0</v>
      </c>
      <c r="AN109" s="4">
        <v>31</v>
      </c>
      <c r="AO109" s="4">
        <v>190</v>
      </c>
      <c r="AP109" s="4">
        <v>189</v>
      </c>
      <c r="AQ109" s="4">
        <v>3.4</v>
      </c>
      <c r="AR109" s="4">
        <v>195</v>
      </c>
      <c r="AS109" s="4" t="s">
        <v>155</v>
      </c>
      <c r="AT109" s="4">
        <v>2</v>
      </c>
      <c r="AU109" s="5">
        <v>0.78118055555555566</v>
      </c>
      <c r="AV109" s="4">
        <v>47.163859000000002</v>
      </c>
      <c r="AW109" s="4">
        <v>-88.489953</v>
      </c>
      <c r="AX109" s="4">
        <v>318</v>
      </c>
      <c r="AY109" s="4">
        <v>28.2</v>
      </c>
      <c r="AZ109" s="4">
        <v>12</v>
      </c>
      <c r="BA109" s="4">
        <v>11</v>
      </c>
      <c r="BB109" s="4" t="s">
        <v>420</v>
      </c>
      <c r="BC109" s="4">
        <v>1.1000000000000001</v>
      </c>
      <c r="BD109" s="4">
        <v>2</v>
      </c>
      <c r="BE109" s="4">
        <v>2.2999999999999998</v>
      </c>
      <c r="BF109" s="4">
        <v>14.063000000000001</v>
      </c>
      <c r="BG109" s="4">
        <v>11.92</v>
      </c>
      <c r="BH109" s="4">
        <v>0.85</v>
      </c>
      <c r="BI109" s="4">
        <v>17.812999999999999</v>
      </c>
      <c r="BJ109" s="4">
        <v>1513.998</v>
      </c>
      <c r="BK109" s="4">
        <v>544.90700000000004</v>
      </c>
      <c r="BL109" s="4">
        <v>1.992</v>
      </c>
      <c r="BM109" s="4">
        <v>1.3089999999999999</v>
      </c>
      <c r="BN109" s="4">
        <v>3.302</v>
      </c>
      <c r="BO109" s="4">
        <v>1.615</v>
      </c>
      <c r="BP109" s="4">
        <v>1.0609999999999999</v>
      </c>
      <c r="BQ109" s="4">
        <v>2.6760000000000002</v>
      </c>
      <c r="BR109" s="4">
        <v>218.80170000000001</v>
      </c>
      <c r="BU109" s="4">
        <v>72.885999999999996</v>
      </c>
      <c r="BW109" s="4">
        <v>533.702</v>
      </c>
      <c r="BX109" s="4">
        <v>0.49548399999999998</v>
      </c>
      <c r="BY109" s="4">
        <v>-5</v>
      </c>
      <c r="BZ109" s="4">
        <v>1.072433</v>
      </c>
      <c r="CA109" s="4">
        <v>12.10839</v>
      </c>
      <c r="CB109" s="4">
        <v>21.663146999999999</v>
      </c>
      <c r="CC109" s="4">
        <f t="shared" si="12"/>
        <v>3.1990366379999999</v>
      </c>
      <c r="CE109" s="4">
        <f t="shared" si="13"/>
        <v>13694.062447685339</v>
      </c>
      <c r="CF109" s="4">
        <f t="shared" si="13"/>
        <v>4928.6660128883104</v>
      </c>
      <c r="CG109" s="4">
        <f t="shared" si="14"/>
        <v>24.204332575080002</v>
      </c>
      <c r="CH109" s="4">
        <f t="shared" si="14"/>
        <v>1979.0542282484612</v>
      </c>
    </row>
    <row r="110" spans="1:86">
      <c r="A110" s="2">
        <v>42440</v>
      </c>
      <c r="B110" s="32">
        <v>0.57303747685185191</v>
      </c>
      <c r="C110" s="4">
        <v>8.1940000000000008</v>
      </c>
      <c r="D110" s="4">
        <v>5.0961999999999996</v>
      </c>
      <c r="E110" s="4" t="s">
        <v>155</v>
      </c>
      <c r="F110" s="4">
        <v>50962.450980000001</v>
      </c>
      <c r="G110" s="4">
        <v>113.1</v>
      </c>
      <c r="H110" s="4">
        <v>73.599999999999994</v>
      </c>
      <c r="I110" s="4">
        <v>30350.799999999999</v>
      </c>
      <c r="K110" s="4">
        <v>4.0999999999999996</v>
      </c>
      <c r="L110" s="4">
        <v>2052</v>
      </c>
      <c r="M110" s="4">
        <v>0.8488</v>
      </c>
      <c r="N110" s="4">
        <v>6.9546000000000001</v>
      </c>
      <c r="O110" s="4">
        <v>4.3255999999999997</v>
      </c>
      <c r="P110" s="4">
        <v>95.999799999999993</v>
      </c>
      <c r="Q110" s="4">
        <v>62.456000000000003</v>
      </c>
      <c r="R110" s="4">
        <v>158.5</v>
      </c>
      <c r="S110" s="4">
        <v>77.8001</v>
      </c>
      <c r="T110" s="4">
        <v>50.615499999999997</v>
      </c>
      <c r="U110" s="4">
        <v>128.4</v>
      </c>
      <c r="V110" s="4">
        <v>30350.804400000001</v>
      </c>
      <c r="Y110" s="4">
        <v>1741.6969999999999</v>
      </c>
      <c r="Z110" s="4">
        <v>0</v>
      </c>
      <c r="AA110" s="4">
        <v>3.48</v>
      </c>
      <c r="AB110" s="4" t="s">
        <v>384</v>
      </c>
      <c r="AC110" s="4">
        <v>0</v>
      </c>
      <c r="AD110" s="4">
        <v>11.6</v>
      </c>
      <c r="AE110" s="4">
        <v>850</v>
      </c>
      <c r="AF110" s="4">
        <v>882</v>
      </c>
      <c r="AG110" s="4">
        <v>883</v>
      </c>
      <c r="AH110" s="4">
        <v>53</v>
      </c>
      <c r="AI110" s="4">
        <v>25.23</v>
      </c>
      <c r="AJ110" s="4">
        <v>0.57999999999999996</v>
      </c>
      <c r="AK110" s="4">
        <v>986</v>
      </c>
      <c r="AL110" s="4">
        <v>8</v>
      </c>
      <c r="AM110" s="4">
        <v>0</v>
      </c>
      <c r="AN110" s="4">
        <v>31</v>
      </c>
      <c r="AO110" s="4">
        <v>190</v>
      </c>
      <c r="AP110" s="4">
        <v>188.6</v>
      </c>
      <c r="AQ110" s="4">
        <v>3.2</v>
      </c>
      <c r="AR110" s="4">
        <v>195</v>
      </c>
      <c r="AS110" s="4" t="s">
        <v>155</v>
      </c>
      <c r="AT110" s="4">
        <v>2</v>
      </c>
      <c r="AU110" s="5">
        <v>0.78119212962962958</v>
      </c>
      <c r="AV110" s="4">
        <v>47.163778999999998</v>
      </c>
      <c r="AW110" s="4">
        <v>-88.490100999999996</v>
      </c>
      <c r="AX110" s="4">
        <v>317.7</v>
      </c>
      <c r="AY110" s="4">
        <v>29.9</v>
      </c>
      <c r="AZ110" s="4">
        <v>12</v>
      </c>
      <c r="BA110" s="4">
        <v>11</v>
      </c>
      <c r="BB110" s="4" t="s">
        <v>420</v>
      </c>
      <c r="BC110" s="4">
        <v>1.1000000000000001</v>
      </c>
      <c r="BD110" s="4">
        <v>2</v>
      </c>
      <c r="BE110" s="4">
        <v>2.2999999999999998</v>
      </c>
      <c r="BF110" s="4">
        <v>14.063000000000001</v>
      </c>
      <c r="BG110" s="4">
        <v>11.93</v>
      </c>
      <c r="BH110" s="4">
        <v>0.85</v>
      </c>
      <c r="BI110" s="4">
        <v>17.815999999999999</v>
      </c>
      <c r="BJ110" s="4">
        <v>1472.922</v>
      </c>
      <c r="BK110" s="4">
        <v>583.08500000000004</v>
      </c>
      <c r="BL110" s="4">
        <v>2.129</v>
      </c>
      <c r="BM110" s="4">
        <v>1.385</v>
      </c>
      <c r="BN110" s="4">
        <v>3.5139999999999998</v>
      </c>
      <c r="BO110" s="4">
        <v>1.726</v>
      </c>
      <c r="BP110" s="4">
        <v>1.123</v>
      </c>
      <c r="BQ110" s="4">
        <v>2.8479999999999999</v>
      </c>
      <c r="BR110" s="4">
        <v>212.55699999999999</v>
      </c>
      <c r="BU110" s="4">
        <v>73.186000000000007</v>
      </c>
      <c r="BW110" s="4">
        <v>535.904</v>
      </c>
      <c r="BX110" s="4">
        <v>0.41837000000000002</v>
      </c>
      <c r="BY110" s="4">
        <v>-5</v>
      </c>
      <c r="BZ110" s="4">
        <v>1.0721339999999999</v>
      </c>
      <c r="CA110" s="4">
        <v>10.223917</v>
      </c>
      <c r="CB110" s="4">
        <v>21.657107</v>
      </c>
      <c r="CC110" s="4">
        <f t="shared" si="12"/>
        <v>2.7011588714000001</v>
      </c>
      <c r="CE110" s="4">
        <f t="shared" si="13"/>
        <v>11249.097109779079</v>
      </c>
      <c r="CF110" s="4">
        <f t="shared" si="13"/>
        <v>4453.175245026915</v>
      </c>
      <c r="CG110" s="4">
        <f t="shared" si="14"/>
        <v>21.750933565152</v>
      </c>
      <c r="CH110" s="4">
        <f t="shared" si="14"/>
        <v>1623.354348949443</v>
      </c>
    </row>
    <row r="111" spans="1:86">
      <c r="A111" s="2">
        <v>42440</v>
      </c>
      <c r="B111" s="32">
        <v>0.57304905092592595</v>
      </c>
      <c r="C111" s="4">
        <v>7.5469999999999997</v>
      </c>
      <c r="D111" s="4">
        <v>5.6745999999999999</v>
      </c>
      <c r="E111" s="4" t="s">
        <v>155</v>
      </c>
      <c r="F111" s="4">
        <v>56745.700773999997</v>
      </c>
      <c r="G111" s="4">
        <v>118.6</v>
      </c>
      <c r="H111" s="4">
        <v>76</v>
      </c>
      <c r="I111" s="4">
        <v>34646.300000000003</v>
      </c>
      <c r="K111" s="4">
        <v>4.0999999999999996</v>
      </c>
      <c r="L111" s="4">
        <v>2052</v>
      </c>
      <c r="M111" s="4">
        <v>0.84379999999999999</v>
      </c>
      <c r="N111" s="4">
        <v>6.3681999999999999</v>
      </c>
      <c r="O111" s="4">
        <v>4.7880000000000003</v>
      </c>
      <c r="P111" s="4">
        <v>100.0705</v>
      </c>
      <c r="Q111" s="4">
        <v>64.126099999999994</v>
      </c>
      <c r="R111" s="4">
        <v>164.2</v>
      </c>
      <c r="S111" s="4">
        <v>81.099100000000007</v>
      </c>
      <c r="T111" s="4">
        <v>51.969099999999997</v>
      </c>
      <c r="U111" s="4">
        <v>133.1</v>
      </c>
      <c r="V111" s="4">
        <v>34646.2958</v>
      </c>
      <c r="Y111" s="4">
        <v>1731.4059999999999</v>
      </c>
      <c r="Z111" s="4">
        <v>0</v>
      </c>
      <c r="AA111" s="4">
        <v>3.4594</v>
      </c>
      <c r="AB111" s="4" t="s">
        <v>384</v>
      </c>
      <c r="AC111" s="4">
        <v>0</v>
      </c>
      <c r="AD111" s="4">
        <v>11.5</v>
      </c>
      <c r="AE111" s="4">
        <v>849</v>
      </c>
      <c r="AF111" s="4">
        <v>883</v>
      </c>
      <c r="AG111" s="4">
        <v>883</v>
      </c>
      <c r="AH111" s="4">
        <v>53</v>
      </c>
      <c r="AI111" s="4">
        <v>25.23</v>
      </c>
      <c r="AJ111" s="4">
        <v>0.57999999999999996</v>
      </c>
      <c r="AK111" s="4">
        <v>986</v>
      </c>
      <c r="AL111" s="4">
        <v>8</v>
      </c>
      <c r="AM111" s="4">
        <v>0</v>
      </c>
      <c r="AN111" s="4">
        <v>31</v>
      </c>
      <c r="AO111" s="4">
        <v>190</v>
      </c>
      <c r="AP111" s="4">
        <v>188.4</v>
      </c>
      <c r="AQ111" s="4">
        <v>3.3</v>
      </c>
      <c r="AR111" s="4">
        <v>195</v>
      </c>
      <c r="AS111" s="4" t="s">
        <v>155</v>
      </c>
      <c r="AT111" s="4">
        <v>2</v>
      </c>
      <c r="AU111" s="5">
        <v>0.78120370370370373</v>
      </c>
      <c r="AV111" s="4">
        <v>47.163719</v>
      </c>
      <c r="AW111" s="4">
        <v>-88.490273000000002</v>
      </c>
      <c r="AX111" s="4">
        <v>317.7</v>
      </c>
      <c r="AY111" s="4">
        <v>30.9</v>
      </c>
      <c r="AZ111" s="4">
        <v>12</v>
      </c>
      <c r="BA111" s="4">
        <v>11</v>
      </c>
      <c r="BB111" s="4" t="s">
        <v>420</v>
      </c>
      <c r="BC111" s="4">
        <v>1.1242760000000001</v>
      </c>
      <c r="BD111" s="4">
        <v>1.7572430000000001</v>
      </c>
      <c r="BE111" s="4">
        <v>2.3242759999999998</v>
      </c>
      <c r="BF111" s="4">
        <v>14.063000000000001</v>
      </c>
      <c r="BG111" s="4">
        <v>11.52</v>
      </c>
      <c r="BH111" s="4">
        <v>0.82</v>
      </c>
      <c r="BI111" s="4">
        <v>18.515999999999998</v>
      </c>
      <c r="BJ111" s="4">
        <v>1320.462</v>
      </c>
      <c r="BK111" s="4">
        <v>631.88699999999994</v>
      </c>
      <c r="BL111" s="4">
        <v>2.173</v>
      </c>
      <c r="BM111" s="4">
        <v>1.3919999999999999</v>
      </c>
      <c r="BN111" s="4">
        <v>3.5649999999999999</v>
      </c>
      <c r="BO111" s="4">
        <v>1.7609999999999999</v>
      </c>
      <c r="BP111" s="4">
        <v>1.1279999999999999</v>
      </c>
      <c r="BQ111" s="4">
        <v>2.8889999999999998</v>
      </c>
      <c r="BR111" s="4">
        <v>237.5531</v>
      </c>
      <c r="BU111" s="4">
        <v>71.228999999999999</v>
      </c>
      <c r="BW111" s="4">
        <v>521.56899999999996</v>
      </c>
      <c r="BX111" s="4">
        <v>0.36898999999999998</v>
      </c>
      <c r="BY111" s="4">
        <v>-5</v>
      </c>
      <c r="BZ111" s="4">
        <v>1.0714330000000001</v>
      </c>
      <c r="CA111" s="4">
        <v>9.0171930000000007</v>
      </c>
      <c r="CB111" s="4">
        <v>21.642946999999999</v>
      </c>
      <c r="CC111" s="4">
        <f t="shared" si="12"/>
        <v>2.3823423906000003</v>
      </c>
      <c r="CE111" s="4">
        <f t="shared" si="13"/>
        <v>8894.4249452650038</v>
      </c>
      <c r="CF111" s="4">
        <f t="shared" si="13"/>
        <v>4256.2917337936769</v>
      </c>
      <c r="CG111" s="4">
        <f t="shared" si="14"/>
        <v>19.459850921019001</v>
      </c>
      <c r="CH111" s="4">
        <f t="shared" si="14"/>
        <v>1600.1204263848801</v>
      </c>
    </row>
    <row r="112" spans="1:86">
      <c r="A112" s="2">
        <v>42440</v>
      </c>
      <c r="B112" s="32">
        <v>0.57306062499999999</v>
      </c>
      <c r="C112" s="4">
        <v>8.0760000000000005</v>
      </c>
      <c r="D112" s="4">
        <v>5.5315000000000003</v>
      </c>
      <c r="E112" s="4" t="s">
        <v>155</v>
      </c>
      <c r="F112" s="4">
        <v>55314.636363999998</v>
      </c>
      <c r="G112" s="4">
        <v>100.9</v>
      </c>
      <c r="H112" s="4">
        <v>76</v>
      </c>
      <c r="I112" s="4">
        <v>37128.5</v>
      </c>
      <c r="K112" s="4">
        <v>4.26</v>
      </c>
      <c r="L112" s="4">
        <v>2052</v>
      </c>
      <c r="M112" s="4">
        <v>0.83850000000000002</v>
      </c>
      <c r="N112" s="4">
        <v>6.7713999999999999</v>
      </c>
      <c r="O112" s="4">
        <v>4.6382000000000003</v>
      </c>
      <c r="P112" s="4">
        <v>84.587999999999994</v>
      </c>
      <c r="Q112" s="4">
        <v>63.726500000000001</v>
      </c>
      <c r="R112" s="4">
        <v>148.30000000000001</v>
      </c>
      <c r="S112" s="4">
        <v>68.551699999999997</v>
      </c>
      <c r="T112" s="4">
        <v>51.645200000000003</v>
      </c>
      <c r="U112" s="4">
        <v>120.2</v>
      </c>
      <c r="V112" s="4">
        <v>37128.481800000001</v>
      </c>
      <c r="Y112" s="4">
        <v>1720.616</v>
      </c>
      <c r="Z112" s="4">
        <v>0</v>
      </c>
      <c r="AA112" s="4">
        <v>3.5752999999999999</v>
      </c>
      <c r="AB112" s="4" t="s">
        <v>384</v>
      </c>
      <c r="AC112" s="4">
        <v>0</v>
      </c>
      <c r="AD112" s="4">
        <v>11.5</v>
      </c>
      <c r="AE112" s="4">
        <v>849</v>
      </c>
      <c r="AF112" s="4">
        <v>883</v>
      </c>
      <c r="AG112" s="4">
        <v>882</v>
      </c>
      <c r="AH112" s="4">
        <v>53</v>
      </c>
      <c r="AI112" s="4">
        <v>25.23</v>
      </c>
      <c r="AJ112" s="4">
        <v>0.57999999999999996</v>
      </c>
      <c r="AK112" s="4">
        <v>986</v>
      </c>
      <c r="AL112" s="4">
        <v>8</v>
      </c>
      <c r="AM112" s="4">
        <v>0</v>
      </c>
      <c r="AN112" s="4">
        <v>31</v>
      </c>
      <c r="AO112" s="4">
        <v>190</v>
      </c>
      <c r="AP112" s="4">
        <v>189</v>
      </c>
      <c r="AQ112" s="4">
        <v>3.3</v>
      </c>
      <c r="AR112" s="4">
        <v>195</v>
      </c>
      <c r="AS112" s="4" t="s">
        <v>155</v>
      </c>
      <c r="AT112" s="4">
        <v>2</v>
      </c>
      <c r="AU112" s="5">
        <v>0.78121527777777777</v>
      </c>
      <c r="AV112" s="4">
        <v>47.163673000000003</v>
      </c>
      <c r="AW112" s="4">
        <v>-88.490458000000004</v>
      </c>
      <c r="AX112" s="4">
        <v>317.60000000000002</v>
      </c>
      <c r="AY112" s="4">
        <v>31.7</v>
      </c>
      <c r="AZ112" s="4">
        <v>12</v>
      </c>
      <c r="BA112" s="4">
        <v>11</v>
      </c>
      <c r="BB112" s="4" t="s">
        <v>420</v>
      </c>
      <c r="BC112" s="4">
        <v>1.3208789999999999</v>
      </c>
      <c r="BD112" s="4">
        <v>1.072527</v>
      </c>
      <c r="BE112" s="4">
        <v>2.4967030000000001</v>
      </c>
      <c r="BF112" s="4">
        <v>14.063000000000001</v>
      </c>
      <c r="BG112" s="4">
        <v>11.12</v>
      </c>
      <c r="BH112" s="4">
        <v>0.79</v>
      </c>
      <c r="BI112" s="4">
        <v>19.260000000000002</v>
      </c>
      <c r="BJ112" s="4">
        <v>1357.374</v>
      </c>
      <c r="BK112" s="4">
        <v>591.76</v>
      </c>
      <c r="BL112" s="4">
        <v>1.776</v>
      </c>
      <c r="BM112" s="4">
        <v>1.3380000000000001</v>
      </c>
      <c r="BN112" s="4">
        <v>3.113</v>
      </c>
      <c r="BO112" s="4">
        <v>1.4390000000000001</v>
      </c>
      <c r="BP112" s="4">
        <v>1.0840000000000001</v>
      </c>
      <c r="BQ112" s="4">
        <v>2.5230000000000001</v>
      </c>
      <c r="BR112" s="4">
        <v>246.1079</v>
      </c>
      <c r="BU112" s="4">
        <v>68.430999999999997</v>
      </c>
      <c r="BW112" s="4">
        <v>521.10900000000004</v>
      </c>
      <c r="BX112" s="4">
        <v>0.38470100000000002</v>
      </c>
      <c r="BY112" s="4">
        <v>-5</v>
      </c>
      <c r="BZ112" s="4">
        <v>1.072433</v>
      </c>
      <c r="CA112" s="4">
        <v>9.4011309999999995</v>
      </c>
      <c r="CB112" s="4">
        <v>21.663146999999999</v>
      </c>
      <c r="CC112" s="4">
        <f t="shared" si="12"/>
        <v>2.4837788101999996</v>
      </c>
      <c r="CE112" s="4">
        <f t="shared" si="13"/>
        <v>9532.355540125518</v>
      </c>
      <c r="CF112" s="4">
        <f t="shared" si="13"/>
        <v>4155.7203205783198</v>
      </c>
      <c r="CG112" s="4">
        <f t="shared" si="14"/>
        <v>17.718132974210999</v>
      </c>
      <c r="CH112" s="4">
        <f t="shared" si="14"/>
        <v>1728.3283782020701</v>
      </c>
    </row>
    <row r="113" spans="1:86">
      <c r="A113" s="2">
        <v>42440</v>
      </c>
      <c r="B113" s="32">
        <v>0.57307219907407403</v>
      </c>
      <c r="C113" s="4">
        <v>8.234</v>
      </c>
      <c r="D113" s="4">
        <v>5.3540999999999999</v>
      </c>
      <c r="E113" s="4" t="s">
        <v>155</v>
      </c>
      <c r="F113" s="4">
        <v>53540.825687999997</v>
      </c>
      <c r="G113" s="4">
        <v>84.5</v>
      </c>
      <c r="H113" s="4">
        <v>83</v>
      </c>
      <c r="I113" s="4">
        <v>33691.699999999997</v>
      </c>
      <c r="K113" s="4">
        <v>4.5</v>
      </c>
      <c r="L113" s="4">
        <v>2052</v>
      </c>
      <c r="M113" s="4">
        <v>0.84260000000000002</v>
      </c>
      <c r="N113" s="4">
        <v>6.9379999999999997</v>
      </c>
      <c r="O113" s="4">
        <v>4.5113000000000003</v>
      </c>
      <c r="P113" s="4">
        <v>71.173699999999997</v>
      </c>
      <c r="Q113" s="4">
        <v>69.899000000000001</v>
      </c>
      <c r="R113" s="4">
        <v>141.1</v>
      </c>
      <c r="S113" s="4">
        <v>57.680500000000002</v>
      </c>
      <c r="T113" s="4">
        <v>56.647500000000001</v>
      </c>
      <c r="U113" s="4">
        <v>114.3</v>
      </c>
      <c r="V113" s="4">
        <v>33691.681600000004</v>
      </c>
      <c r="Y113" s="4">
        <v>1728.981</v>
      </c>
      <c r="Z113" s="4">
        <v>0</v>
      </c>
      <c r="AA113" s="4">
        <v>3.7915999999999999</v>
      </c>
      <c r="AB113" s="4" t="s">
        <v>384</v>
      </c>
      <c r="AC113" s="4">
        <v>0</v>
      </c>
      <c r="AD113" s="4">
        <v>11.6</v>
      </c>
      <c r="AE113" s="4">
        <v>849</v>
      </c>
      <c r="AF113" s="4">
        <v>882</v>
      </c>
      <c r="AG113" s="4">
        <v>883</v>
      </c>
      <c r="AH113" s="4">
        <v>53</v>
      </c>
      <c r="AI113" s="4">
        <v>25.23</v>
      </c>
      <c r="AJ113" s="4">
        <v>0.57999999999999996</v>
      </c>
      <c r="AK113" s="4">
        <v>986</v>
      </c>
      <c r="AL113" s="4">
        <v>8</v>
      </c>
      <c r="AM113" s="4">
        <v>0</v>
      </c>
      <c r="AN113" s="4">
        <v>31</v>
      </c>
      <c r="AO113" s="4">
        <v>190</v>
      </c>
      <c r="AP113" s="4">
        <v>188.6</v>
      </c>
      <c r="AQ113" s="4">
        <v>3.4</v>
      </c>
      <c r="AR113" s="4">
        <v>195</v>
      </c>
      <c r="AS113" s="4" t="s">
        <v>155</v>
      </c>
      <c r="AT113" s="4">
        <v>2</v>
      </c>
      <c r="AU113" s="5">
        <v>0.78122685185185192</v>
      </c>
      <c r="AV113" s="4">
        <v>47.163635999999997</v>
      </c>
      <c r="AW113" s="4">
        <v>-88.490647999999993</v>
      </c>
      <c r="AX113" s="4">
        <v>317.8</v>
      </c>
      <c r="AY113" s="4">
        <v>32.4</v>
      </c>
      <c r="AZ113" s="4">
        <v>12</v>
      </c>
      <c r="BA113" s="4">
        <v>11</v>
      </c>
      <c r="BB113" s="4" t="s">
        <v>420</v>
      </c>
      <c r="BC113" s="4">
        <v>1.603696</v>
      </c>
      <c r="BD113" s="4">
        <v>1.324076</v>
      </c>
      <c r="BE113" s="4">
        <v>2.8240759999999998</v>
      </c>
      <c r="BF113" s="4">
        <v>14.063000000000001</v>
      </c>
      <c r="BG113" s="4">
        <v>11.42</v>
      </c>
      <c r="BH113" s="4">
        <v>0.81</v>
      </c>
      <c r="BI113" s="4">
        <v>18.683</v>
      </c>
      <c r="BJ113" s="4">
        <v>1419.3810000000001</v>
      </c>
      <c r="BK113" s="4">
        <v>587.40700000000004</v>
      </c>
      <c r="BL113" s="4">
        <v>1.5249999999999999</v>
      </c>
      <c r="BM113" s="4">
        <v>1.498</v>
      </c>
      <c r="BN113" s="4">
        <v>3.0219999999999998</v>
      </c>
      <c r="BO113" s="4">
        <v>1.236</v>
      </c>
      <c r="BP113" s="4">
        <v>1.214</v>
      </c>
      <c r="BQ113" s="4">
        <v>2.4489999999999998</v>
      </c>
      <c r="BR113" s="4">
        <v>227.9204</v>
      </c>
      <c r="BU113" s="4">
        <v>70.177999999999997</v>
      </c>
      <c r="BW113" s="4">
        <v>564.01199999999994</v>
      </c>
      <c r="BX113" s="4">
        <v>0.36353400000000002</v>
      </c>
      <c r="BY113" s="4">
        <v>-5</v>
      </c>
      <c r="BZ113" s="4">
        <v>1.0721350000000001</v>
      </c>
      <c r="CA113" s="4">
        <v>8.8838740000000005</v>
      </c>
      <c r="CB113" s="4">
        <v>21.657124</v>
      </c>
      <c r="CC113" s="4">
        <f t="shared" si="12"/>
        <v>2.3471195108000003</v>
      </c>
      <c r="CE113" s="4">
        <f t="shared" si="13"/>
        <v>9419.3726656095187</v>
      </c>
      <c r="CF113" s="4">
        <f t="shared" si="13"/>
        <v>3898.1819817143464</v>
      </c>
      <c r="CG113" s="4">
        <f t="shared" si="14"/>
        <v>16.252185747222001</v>
      </c>
      <c r="CH113" s="4">
        <f t="shared" si="14"/>
        <v>1512.5376383753112</v>
      </c>
    </row>
    <row r="114" spans="1:86">
      <c r="A114" s="2">
        <v>42440</v>
      </c>
      <c r="B114" s="32">
        <v>0.57308377314814818</v>
      </c>
      <c r="C114" s="4">
        <v>8.1270000000000007</v>
      </c>
      <c r="D114" s="4">
        <v>5.51</v>
      </c>
      <c r="E114" s="4" t="s">
        <v>155</v>
      </c>
      <c r="F114" s="4">
        <v>55100.458716000001</v>
      </c>
      <c r="G114" s="4">
        <v>80.2</v>
      </c>
      <c r="H114" s="4">
        <v>88.6</v>
      </c>
      <c r="I114" s="4">
        <v>31605.200000000001</v>
      </c>
      <c r="K114" s="4">
        <v>4.34</v>
      </c>
      <c r="L114" s="4">
        <v>2052</v>
      </c>
      <c r="M114" s="4">
        <v>0.84399999999999997</v>
      </c>
      <c r="N114" s="4">
        <v>6.8593999999999999</v>
      </c>
      <c r="O114" s="4">
        <v>4.6505000000000001</v>
      </c>
      <c r="P114" s="4">
        <v>67.696600000000004</v>
      </c>
      <c r="Q114" s="4">
        <v>74.808800000000005</v>
      </c>
      <c r="R114" s="4">
        <v>142.5</v>
      </c>
      <c r="S114" s="4">
        <v>54.8626</v>
      </c>
      <c r="T114" s="4">
        <v>60.6265</v>
      </c>
      <c r="U114" s="4">
        <v>115.5</v>
      </c>
      <c r="V114" s="4">
        <v>31605.175299999999</v>
      </c>
      <c r="Y114" s="4">
        <v>1731.8879999999999</v>
      </c>
      <c r="Z114" s="4">
        <v>0</v>
      </c>
      <c r="AA114" s="4">
        <v>3.6623999999999999</v>
      </c>
      <c r="AB114" s="4" t="s">
        <v>384</v>
      </c>
      <c r="AC114" s="4">
        <v>0</v>
      </c>
      <c r="AD114" s="4">
        <v>11.5</v>
      </c>
      <c r="AE114" s="4">
        <v>849</v>
      </c>
      <c r="AF114" s="4">
        <v>881</v>
      </c>
      <c r="AG114" s="4">
        <v>884</v>
      </c>
      <c r="AH114" s="4">
        <v>53</v>
      </c>
      <c r="AI114" s="4">
        <v>25.23</v>
      </c>
      <c r="AJ114" s="4">
        <v>0.57999999999999996</v>
      </c>
      <c r="AK114" s="4">
        <v>986</v>
      </c>
      <c r="AL114" s="4">
        <v>8</v>
      </c>
      <c r="AM114" s="4">
        <v>0</v>
      </c>
      <c r="AN114" s="4">
        <v>31</v>
      </c>
      <c r="AO114" s="4">
        <v>190</v>
      </c>
      <c r="AP114" s="4">
        <v>188.4</v>
      </c>
      <c r="AQ114" s="4">
        <v>3.4</v>
      </c>
      <c r="AR114" s="4">
        <v>195</v>
      </c>
      <c r="AS114" s="4" t="s">
        <v>155</v>
      </c>
      <c r="AT114" s="4">
        <v>2</v>
      </c>
      <c r="AU114" s="5">
        <v>0.78123842592592585</v>
      </c>
      <c r="AV114" s="4">
        <v>47.163606999999999</v>
      </c>
      <c r="AW114" s="4">
        <v>-88.490831999999997</v>
      </c>
      <c r="AX114" s="4">
        <v>317.7</v>
      </c>
      <c r="AY114" s="4">
        <v>31.9</v>
      </c>
      <c r="AZ114" s="4">
        <v>12</v>
      </c>
      <c r="BA114" s="4">
        <v>11</v>
      </c>
      <c r="BB114" s="4" t="s">
        <v>420</v>
      </c>
      <c r="BC114" s="4">
        <v>1.20303</v>
      </c>
      <c r="BD114" s="4">
        <v>1.424242</v>
      </c>
      <c r="BE114" s="4">
        <v>2.6575760000000002</v>
      </c>
      <c r="BF114" s="4">
        <v>14.063000000000001</v>
      </c>
      <c r="BG114" s="4">
        <v>11.54</v>
      </c>
      <c r="BH114" s="4">
        <v>0.82</v>
      </c>
      <c r="BI114" s="4">
        <v>18.483000000000001</v>
      </c>
      <c r="BJ114" s="4">
        <v>1417.4939999999999</v>
      </c>
      <c r="BK114" s="4">
        <v>611.66099999999994</v>
      </c>
      <c r="BL114" s="4">
        <v>1.4650000000000001</v>
      </c>
      <c r="BM114" s="4">
        <v>1.619</v>
      </c>
      <c r="BN114" s="4">
        <v>3.0840000000000001</v>
      </c>
      <c r="BO114" s="4">
        <v>1.1870000000000001</v>
      </c>
      <c r="BP114" s="4">
        <v>1.3120000000000001</v>
      </c>
      <c r="BQ114" s="4">
        <v>2.4990000000000001</v>
      </c>
      <c r="BR114" s="4">
        <v>215.9684</v>
      </c>
      <c r="BU114" s="4">
        <v>71.007000000000005</v>
      </c>
      <c r="BW114" s="4">
        <v>550.29700000000003</v>
      </c>
      <c r="BX114" s="4">
        <v>0.34837800000000002</v>
      </c>
      <c r="BY114" s="4">
        <v>-5</v>
      </c>
      <c r="BZ114" s="4">
        <v>1.0722970000000001</v>
      </c>
      <c r="CA114" s="4">
        <v>8.5134969999999992</v>
      </c>
      <c r="CB114" s="4">
        <v>21.660405000000001</v>
      </c>
      <c r="CC114" s="4">
        <f t="shared" si="12"/>
        <v>2.2492659073999999</v>
      </c>
      <c r="CE114" s="4">
        <f t="shared" si="13"/>
        <v>9014.6696946389438</v>
      </c>
      <c r="CF114" s="4">
        <f t="shared" si="13"/>
        <v>3889.9084441221985</v>
      </c>
      <c r="CG114" s="4">
        <f t="shared" si="14"/>
        <v>15.892596065240999</v>
      </c>
      <c r="CH114" s="4">
        <f t="shared" si="14"/>
        <v>1373.4688051446155</v>
      </c>
    </row>
    <row r="115" spans="1:86">
      <c r="A115" s="2">
        <v>42440</v>
      </c>
      <c r="B115" s="32">
        <v>0.57309534722222222</v>
      </c>
      <c r="C115" s="4">
        <v>8.0589999999999993</v>
      </c>
      <c r="D115" s="4">
        <v>5.7694999999999999</v>
      </c>
      <c r="E115" s="4" t="s">
        <v>155</v>
      </c>
      <c r="F115" s="4">
        <v>57695</v>
      </c>
      <c r="G115" s="4">
        <v>80.599999999999994</v>
      </c>
      <c r="H115" s="4">
        <v>72</v>
      </c>
      <c r="I115" s="4">
        <v>32324.400000000001</v>
      </c>
      <c r="K115" s="4">
        <v>4.0999999999999996</v>
      </c>
      <c r="L115" s="4">
        <v>2052</v>
      </c>
      <c r="M115" s="4">
        <v>0.84119999999999995</v>
      </c>
      <c r="N115" s="4">
        <v>6.7797000000000001</v>
      </c>
      <c r="O115" s="4">
        <v>4.8536000000000001</v>
      </c>
      <c r="P115" s="4">
        <v>67.804199999999994</v>
      </c>
      <c r="Q115" s="4">
        <v>60.569499999999998</v>
      </c>
      <c r="R115" s="4">
        <v>128.4</v>
      </c>
      <c r="S115" s="4">
        <v>54.9499</v>
      </c>
      <c r="T115" s="4">
        <v>49.0867</v>
      </c>
      <c r="U115" s="4">
        <v>104</v>
      </c>
      <c r="V115" s="4">
        <v>32324.366999999998</v>
      </c>
      <c r="Y115" s="4">
        <v>1726.232</v>
      </c>
      <c r="Z115" s="4">
        <v>0</v>
      </c>
      <c r="AA115" s="4">
        <v>3.4491000000000001</v>
      </c>
      <c r="AB115" s="4" t="s">
        <v>384</v>
      </c>
      <c r="AC115" s="4">
        <v>0</v>
      </c>
      <c r="AD115" s="4">
        <v>11.6</v>
      </c>
      <c r="AE115" s="4">
        <v>849</v>
      </c>
      <c r="AF115" s="4">
        <v>881</v>
      </c>
      <c r="AG115" s="4">
        <v>883</v>
      </c>
      <c r="AH115" s="4">
        <v>53</v>
      </c>
      <c r="AI115" s="4">
        <v>25.23</v>
      </c>
      <c r="AJ115" s="4">
        <v>0.57999999999999996</v>
      </c>
      <c r="AK115" s="4">
        <v>986</v>
      </c>
      <c r="AL115" s="4">
        <v>8</v>
      </c>
      <c r="AM115" s="4">
        <v>0</v>
      </c>
      <c r="AN115" s="4">
        <v>31</v>
      </c>
      <c r="AO115" s="4">
        <v>190.4</v>
      </c>
      <c r="AP115" s="4">
        <v>189</v>
      </c>
      <c r="AQ115" s="4">
        <v>3.4</v>
      </c>
      <c r="AR115" s="4">
        <v>195</v>
      </c>
      <c r="AS115" s="4" t="s">
        <v>155</v>
      </c>
      <c r="AT115" s="4">
        <v>2</v>
      </c>
      <c r="AU115" s="5">
        <v>0.78125</v>
      </c>
      <c r="AV115" s="4">
        <v>47.163575000000002</v>
      </c>
      <c r="AW115" s="4">
        <v>-88.491012999999995</v>
      </c>
      <c r="AX115" s="4">
        <v>317.7</v>
      </c>
      <c r="AY115" s="4">
        <v>31.4</v>
      </c>
      <c r="AZ115" s="4">
        <v>12</v>
      </c>
      <c r="BA115" s="4">
        <v>11</v>
      </c>
      <c r="BB115" s="4" t="s">
        <v>420</v>
      </c>
      <c r="BC115" s="4">
        <v>0.9</v>
      </c>
      <c r="BD115" s="4">
        <v>1.5</v>
      </c>
      <c r="BE115" s="4">
        <v>1.9</v>
      </c>
      <c r="BF115" s="4">
        <v>14.063000000000001</v>
      </c>
      <c r="BG115" s="4">
        <v>11.32</v>
      </c>
      <c r="BH115" s="4">
        <v>0.81</v>
      </c>
      <c r="BI115" s="4">
        <v>18.872</v>
      </c>
      <c r="BJ115" s="4">
        <v>1382.568</v>
      </c>
      <c r="BK115" s="4">
        <v>629.96</v>
      </c>
      <c r="BL115" s="4">
        <v>1.448</v>
      </c>
      <c r="BM115" s="4">
        <v>1.2929999999999999</v>
      </c>
      <c r="BN115" s="4">
        <v>2.742</v>
      </c>
      <c r="BO115" s="4">
        <v>1.173</v>
      </c>
      <c r="BP115" s="4">
        <v>1.048</v>
      </c>
      <c r="BQ115" s="4">
        <v>2.222</v>
      </c>
      <c r="BR115" s="4">
        <v>217.9727</v>
      </c>
      <c r="BU115" s="4">
        <v>69.843000000000004</v>
      </c>
      <c r="BW115" s="4">
        <v>511.42200000000003</v>
      </c>
      <c r="BX115" s="4">
        <v>0.37152600000000002</v>
      </c>
      <c r="BY115" s="4">
        <v>-5</v>
      </c>
      <c r="BZ115" s="4">
        <v>1.0735669999999999</v>
      </c>
      <c r="CA115" s="4">
        <v>9.079167</v>
      </c>
      <c r="CB115" s="4">
        <v>21.686053000000001</v>
      </c>
      <c r="CC115" s="4">
        <f t="shared" si="12"/>
        <v>2.3987159214</v>
      </c>
      <c r="CE115" s="4">
        <f t="shared" si="13"/>
        <v>9376.7666233594318</v>
      </c>
      <c r="CF115" s="4">
        <f t="shared" si="13"/>
        <v>4272.4754963600399</v>
      </c>
      <c r="CG115" s="4">
        <f t="shared" si="14"/>
        <v>15.069910078278001</v>
      </c>
      <c r="CH115" s="4">
        <f t="shared" si="14"/>
        <v>1478.3208769214523</v>
      </c>
    </row>
    <row r="116" spans="1:86">
      <c r="A116" s="2">
        <v>42440</v>
      </c>
      <c r="B116" s="32">
        <v>0.57310692129629637</v>
      </c>
      <c r="C116" s="4">
        <v>8.3019999999999996</v>
      </c>
      <c r="D116" s="4">
        <v>5.2882999999999996</v>
      </c>
      <c r="E116" s="4" t="s">
        <v>155</v>
      </c>
      <c r="F116" s="4">
        <v>52883.238404999996</v>
      </c>
      <c r="G116" s="4">
        <v>76.599999999999994</v>
      </c>
      <c r="H116" s="4">
        <v>81.5</v>
      </c>
      <c r="I116" s="4">
        <v>33008.300000000003</v>
      </c>
      <c r="K116" s="4">
        <v>4.0999999999999996</v>
      </c>
      <c r="L116" s="4">
        <v>2052</v>
      </c>
      <c r="M116" s="4">
        <v>0.84340000000000004</v>
      </c>
      <c r="N116" s="4">
        <v>7.0018000000000002</v>
      </c>
      <c r="O116" s="4">
        <v>4.4603000000000002</v>
      </c>
      <c r="P116" s="4">
        <v>64.606099999999998</v>
      </c>
      <c r="Q116" s="4">
        <v>68.7714</v>
      </c>
      <c r="R116" s="4">
        <v>133.4</v>
      </c>
      <c r="S116" s="4">
        <v>52.357999999999997</v>
      </c>
      <c r="T116" s="4">
        <v>55.733699999999999</v>
      </c>
      <c r="U116" s="4">
        <v>108.1</v>
      </c>
      <c r="V116" s="4">
        <v>33008.336900000002</v>
      </c>
      <c r="Y116" s="4">
        <v>1730.701</v>
      </c>
      <c r="Z116" s="4">
        <v>0</v>
      </c>
      <c r="AA116" s="4">
        <v>3.4580000000000002</v>
      </c>
      <c r="AB116" s="4" t="s">
        <v>384</v>
      </c>
      <c r="AC116" s="4">
        <v>0</v>
      </c>
      <c r="AD116" s="4">
        <v>11.5</v>
      </c>
      <c r="AE116" s="4">
        <v>849</v>
      </c>
      <c r="AF116" s="4">
        <v>880</v>
      </c>
      <c r="AG116" s="4">
        <v>884</v>
      </c>
      <c r="AH116" s="4">
        <v>53</v>
      </c>
      <c r="AI116" s="4">
        <v>25.23</v>
      </c>
      <c r="AJ116" s="4">
        <v>0.57999999999999996</v>
      </c>
      <c r="AK116" s="4">
        <v>986</v>
      </c>
      <c r="AL116" s="4">
        <v>8</v>
      </c>
      <c r="AM116" s="4">
        <v>0</v>
      </c>
      <c r="AN116" s="4">
        <v>31</v>
      </c>
      <c r="AO116" s="4">
        <v>190.6</v>
      </c>
      <c r="AP116" s="4">
        <v>189</v>
      </c>
      <c r="AQ116" s="4">
        <v>3.5</v>
      </c>
      <c r="AR116" s="4">
        <v>195</v>
      </c>
      <c r="AS116" s="4" t="s">
        <v>155</v>
      </c>
      <c r="AT116" s="4">
        <v>2</v>
      </c>
      <c r="AU116" s="5">
        <v>0.78126157407407415</v>
      </c>
      <c r="AV116" s="4">
        <v>47.163542</v>
      </c>
      <c r="AW116" s="4">
        <v>-88.491195000000005</v>
      </c>
      <c r="AX116" s="4">
        <v>317.60000000000002</v>
      </c>
      <c r="AY116" s="4">
        <v>31.4</v>
      </c>
      <c r="AZ116" s="4">
        <v>12</v>
      </c>
      <c r="BA116" s="4">
        <v>11</v>
      </c>
      <c r="BB116" s="4" t="s">
        <v>420</v>
      </c>
      <c r="BC116" s="4">
        <v>0.9</v>
      </c>
      <c r="BD116" s="4">
        <v>1.524875</v>
      </c>
      <c r="BE116" s="4">
        <v>1.9248749999999999</v>
      </c>
      <c r="BF116" s="4">
        <v>14.063000000000001</v>
      </c>
      <c r="BG116" s="4">
        <v>11.49</v>
      </c>
      <c r="BH116" s="4">
        <v>0.82</v>
      </c>
      <c r="BI116" s="4">
        <v>18.565000000000001</v>
      </c>
      <c r="BJ116" s="4">
        <v>1437.83</v>
      </c>
      <c r="BK116" s="4">
        <v>582.96100000000001</v>
      </c>
      <c r="BL116" s="4">
        <v>1.389</v>
      </c>
      <c r="BM116" s="4">
        <v>1.4790000000000001</v>
      </c>
      <c r="BN116" s="4">
        <v>2.8679999999999999</v>
      </c>
      <c r="BO116" s="4">
        <v>1.1259999999999999</v>
      </c>
      <c r="BP116" s="4">
        <v>1.1990000000000001</v>
      </c>
      <c r="BQ116" s="4">
        <v>2.3239999999999998</v>
      </c>
      <c r="BR116" s="4">
        <v>224.14019999999999</v>
      </c>
      <c r="BU116" s="4">
        <v>70.513000000000005</v>
      </c>
      <c r="BW116" s="4">
        <v>516.32899999999995</v>
      </c>
      <c r="BX116" s="4">
        <v>0.38313399999999997</v>
      </c>
      <c r="BY116" s="4">
        <v>-5</v>
      </c>
      <c r="BZ116" s="4">
        <v>1.072567</v>
      </c>
      <c r="CA116" s="4">
        <v>9.3628370000000007</v>
      </c>
      <c r="CB116" s="4">
        <v>21.665852999999998</v>
      </c>
      <c r="CC116" s="4">
        <f t="shared" si="12"/>
        <v>2.4736615354000002</v>
      </c>
      <c r="CE116" s="4">
        <f t="shared" si="13"/>
        <v>10056.23943901137</v>
      </c>
      <c r="CF116" s="4">
        <f t="shared" si="13"/>
        <v>4077.2521088066792</v>
      </c>
      <c r="CG116" s="4">
        <f t="shared" si="14"/>
        <v>16.254147191436001</v>
      </c>
      <c r="CH116" s="4">
        <f t="shared" si="14"/>
        <v>1567.645353837308</v>
      </c>
    </row>
    <row r="117" spans="1:86">
      <c r="A117" s="2">
        <v>42440</v>
      </c>
      <c r="B117" s="32">
        <v>0.57311849537037041</v>
      </c>
      <c r="C117" s="4">
        <v>8.83</v>
      </c>
      <c r="D117" s="4">
        <v>4.6387</v>
      </c>
      <c r="E117" s="4" t="s">
        <v>155</v>
      </c>
      <c r="F117" s="4">
        <v>46387.356715000002</v>
      </c>
      <c r="G117" s="4">
        <v>76.599999999999994</v>
      </c>
      <c r="H117" s="4">
        <v>75.599999999999994</v>
      </c>
      <c r="I117" s="4">
        <v>30659.9</v>
      </c>
      <c r="K117" s="4">
        <v>4.0999999999999996</v>
      </c>
      <c r="L117" s="4">
        <v>2052</v>
      </c>
      <c r="M117" s="4">
        <v>0.84799999999999998</v>
      </c>
      <c r="N117" s="4">
        <v>7.4878999999999998</v>
      </c>
      <c r="O117" s="4">
        <v>3.9336000000000002</v>
      </c>
      <c r="P117" s="4">
        <v>64.955699999999993</v>
      </c>
      <c r="Q117" s="4">
        <v>64.107799999999997</v>
      </c>
      <c r="R117" s="4">
        <v>129.1</v>
      </c>
      <c r="S117" s="4">
        <v>52.641399999999997</v>
      </c>
      <c r="T117" s="4">
        <v>51.9542</v>
      </c>
      <c r="U117" s="4">
        <v>104.6</v>
      </c>
      <c r="V117" s="4">
        <v>30659.898000000001</v>
      </c>
      <c r="Y117" s="4">
        <v>1740.068</v>
      </c>
      <c r="Z117" s="4">
        <v>0</v>
      </c>
      <c r="AA117" s="4">
        <v>3.4767000000000001</v>
      </c>
      <c r="AB117" s="4" t="s">
        <v>384</v>
      </c>
      <c r="AC117" s="4">
        <v>0</v>
      </c>
      <c r="AD117" s="4">
        <v>11.5</v>
      </c>
      <c r="AE117" s="4">
        <v>850</v>
      </c>
      <c r="AF117" s="4">
        <v>879</v>
      </c>
      <c r="AG117" s="4">
        <v>883</v>
      </c>
      <c r="AH117" s="4">
        <v>53</v>
      </c>
      <c r="AI117" s="4">
        <v>25.23</v>
      </c>
      <c r="AJ117" s="4">
        <v>0.57999999999999996</v>
      </c>
      <c r="AK117" s="4">
        <v>986</v>
      </c>
      <c r="AL117" s="4">
        <v>8</v>
      </c>
      <c r="AM117" s="4">
        <v>0</v>
      </c>
      <c r="AN117" s="4">
        <v>31</v>
      </c>
      <c r="AO117" s="4">
        <v>190</v>
      </c>
      <c r="AP117" s="4">
        <v>189</v>
      </c>
      <c r="AQ117" s="4">
        <v>3.4</v>
      </c>
      <c r="AR117" s="4">
        <v>195</v>
      </c>
      <c r="AS117" s="4" t="s">
        <v>155</v>
      </c>
      <c r="AT117" s="4">
        <v>2</v>
      </c>
      <c r="AU117" s="5">
        <v>0.78127314814814808</v>
      </c>
      <c r="AV117" s="4">
        <v>47.163497</v>
      </c>
      <c r="AW117" s="4">
        <v>-88.491373999999993</v>
      </c>
      <c r="AX117" s="4">
        <v>317.39999999999998</v>
      </c>
      <c r="AY117" s="4">
        <v>31.6</v>
      </c>
      <c r="AZ117" s="4">
        <v>12</v>
      </c>
      <c r="BA117" s="4">
        <v>11</v>
      </c>
      <c r="BB117" s="4" t="s">
        <v>420</v>
      </c>
      <c r="BC117" s="4">
        <v>0.92477500000000001</v>
      </c>
      <c r="BD117" s="4">
        <v>1.6247750000000001</v>
      </c>
      <c r="BE117" s="4">
        <v>2.024775</v>
      </c>
      <c r="BF117" s="4">
        <v>14.063000000000001</v>
      </c>
      <c r="BG117" s="4">
        <v>11.86</v>
      </c>
      <c r="BH117" s="4">
        <v>0.84</v>
      </c>
      <c r="BI117" s="4">
        <v>17.925999999999998</v>
      </c>
      <c r="BJ117" s="4">
        <v>1566.9829999999999</v>
      </c>
      <c r="BK117" s="4">
        <v>523.92399999999998</v>
      </c>
      <c r="BL117" s="4">
        <v>1.423</v>
      </c>
      <c r="BM117" s="4">
        <v>1.405</v>
      </c>
      <c r="BN117" s="4">
        <v>2.8279999999999998</v>
      </c>
      <c r="BO117" s="4">
        <v>1.1539999999999999</v>
      </c>
      <c r="BP117" s="4">
        <v>1.139</v>
      </c>
      <c r="BQ117" s="4">
        <v>2.2919999999999998</v>
      </c>
      <c r="BR117" s="4">
        <v>212.16300000000001</v>
      </c>
      <c r="BU117" s="4">
        <v>72.245999999999995</v>
      </c>
      <c r="BW117" s="4">
        <v>529.02200000000005</v>
      </c>
      <c r="BX117" s="4">
        <v>0.38806200000000002</v>
      </c>
      <c r="BY117" s="4">
        <v>-5</v>
      </c>
      <c r="BZ117" s="4">
        <v>1.0715669999999999</v>
      </c>
      <c r="CA117" s="4">
        <v>9.4832649999999994</v>
      </c>
      <c r="CB117" s="4">
        <v>21.645652999999999</v>
      </c>
      <c r="CC117" s="4">
        <f t="shared" si="12"/>
        <v>2.5054786129999997</v>
      </c>
      <c r="CE117" s="4">
        <f t="shared" si="13"/>
        <v>11100.505934502764</v>
      </c>
      <c r="CF117" s="4">
        <f t="shared" si="13"/>
        <v>3711.4770684994191</v>
      </c>
      <c r="CG117" s="4">
        <f t="shared" si="14"/>
        <v>16.236525604859995</v>
      </c>
      <c r="CH117" s="4">
        <f t="shared" si="14"/>
        <v>1502.9624702896649</v>
      </c>
    </row>
    <row r="118" spans="1:86">
      <c r="A118" s="2">
        <v>42440</v>
      </c>
      <c r="B118" s="32">
        <v>0.57313006944444445</v>
      </c>
      <c r="C118" s="4">
        <v>8.8390000000000004</v>
      </c>
      <c r="D118" s="4">
        <v>4.3385999999999996</v>
      </c>
      <c r="E118" s="4" t="s">
        <v>155</v>
      </c>
      <c r="F118" s="4">
        <v>43386.25</v>
      </c>
      <c r="G118" s="4">
        <v>84.1</v>
      </c>
      <c r="H118" s="4">
        <v>75.599999999999994</v>
      </c>
      <c r="I118" s="4">
        <v>28610.1</v>
      </c>
      <c r="K118" s="4">
        <v>4.0999999999999996</v>
      </c>
      <c r="L118" s="4">
        <v>2052</v>
      </c>
      <c r="M118" s="4">
        <v>0.85289999999999999</v>
      </c>
      <c r="N118" s="4">
        <v>7.5381</v>
      </c>
      <c r="O118" s="4">
        <v>3.7002000000000002</v>
      </c>
      <c r="P118" s="4">
        <v>71.752399999999994</v>
      </c>
      <c r="Q118" s="4">
        <v>64.475899999999996</v>
      </c>
      <c r="R118" s="4">
        <v>136.19999999999999</v>
      </c>
      <c r="S118" s="4">
        <v>58.1496</v>
      </c>
      <c r="T118" s="4">
        <v>52.252499999999998</v>
      </c>
      <c r="U118" s="4">
        <v>110.4</v>
      </c>
      <c r="V118" s="4">
        <v>28610.1423</v>
      </c>
      <c r="Y118" s="4">
        <v>1750.059</v>
      </c>
      <c r="Z118" s="4">
        <v>0</v>
      </c>
      <c r="AA118" s="4">
        <v>3.4967000000000001</v>
      </c>
      <c r="AB118" s="4" t="s">
        <v>384</v>
      </c>
      <c r="AC118" s="4">
        <v>0</v>
      </c>
      <c r="AD118" s="4">
        <v>11.6</v>
      </c>
      <c r="AE118" s="4">
        <v>849</v>
      </c>
      <c r="AF118" s="4">
        <v>877</v>
      </c>
      <c r="AG118" s="4">
        <v>883</v>
      </c>
      <c r="AH118" s="4">
        <v>53</v>
      </c>
      <c r="AI118" s="4">
        <v>25.23</v>
      </c>
      <c r="AJ118" s="4">
        <v>0.57999999999999996</v>
      </c>
      <c r="AK118" s="4">
        <v>986</v>
      </c>
      <c r="AL118" s="4">
        <v>8</v>
      </c>
      <c r="AM118" s="4">
        <v>0</v>
      </c>
      <c r="AN118" s="4">
        <v>31</v>
      </c>
      <c r="AO118" s="4">
        <v>190</v>
      </c>
      <c r="AP118" s="4">
        <v>188.6</v>
      </c>
      <c r="AQ118" s="4">
        <v>3.4</v>
      </c>
      <c r="AR118" s="4">
        <v>195</v>
      </c>
      <c r="AS118" s="4" t="s">
        <v>155</v>
      </c>
      <c r="AT118" s="4">
        <v>2</v>
      </c>
      <c r="AU118" s="5">
        <v>0.78128472222222223</v>
      </c>
      <c r="AV118" s="4">
        <v>47.163435999999997</v>
      </c>
      <c r="AW118" s="4">
        <v>-88.491539000000003</v>
      </c>
      <c r="AX118" s="4">
        <v>317.3</v>
      </c>
      <c r="AY118" s="4">
        <v>31.5</v>
      </c>
      <c r="AZ118" s="4">
        <v>12</v>
      </c>
      <c r="BA118" s="4">
        <v>11</v>
      </c>
      <c r="BB118" s="4" t="s">
        <v>420</v>
      </c>
      <c r="BC118" s="4">
        <v>1.024675</v>
      </c>
      <c r="BD118" s="4">
        <v>1.7</v>
      </c>
      <c r="BE118" s="4">
        <v>2.1246749999999999</v>
      </c>
      <c r="BF118" s="4">
        <v>14.063000000000001</v>
      </c>
      <c r="BG118" s="4">
        <v>12.28</v>
      </c>
      <c r="BH118" s="4">
        <v>0.87</v>
      </c>
      <c r="BI118" s="4">
        <v>17.253</v>
      </c>
      <c r="BJ118" s="4">
        <v>1621.0340000000001</v>
      </c>
      <c r="BK118" s="4">
        <v>506.45100000000002</v>
      </c>
      <c r="BL118" s="4">
        <v>1.6160000000000001</v>
      </c>
      <c r="BM118" s="4">
        <v>1.452</v>
      </c>
      <c r="BN118" s="4">
        <v>3.0680000000000001</v>
      </c>
      <c r="BO118" s="4">
        <v>1.31</v>
      </c>
      <c r="BP118" s="4">
        <v>1.177</v>
      </c>
      <c r="BQ118" s="4">
        <v>2.4860000000000002</v>
      </c>
      <c r="BR118" s="4">
        <v>203.44579999999999</v>
      </c>
      <c r="BU118" s="4">
        <v>74.668000000000006</v>
      </c>
      <c r="BW118" s="4">
        <v>546.75199999999995</v>
      </c>
      <c r="BX118" s="4">
        <v>0.37781399999999998</v>
      </c>
      <c r="BY118" s="4">
        <v>-5</v>
      </c>
      <c r="BZ118" s="4">
        <v>1.0692680000000001</v>
      </c>
      <c r="CA118" s="4">
        <v>9.2328299999999999</v>
      </c>
      <c r="CB118" s="4">
        <v>21.599214</v>
      </c>
      <c r="CC118" s="4">
        <f t="shared" si="12"/>
        <v>2.4393136859999998</v>
      </c>
      <c r="CE118" s="4">
        <f t="shared" si="13"/>
        <v>11180.14831562634</v>
      </c>
      <c r="CF118" s="4">
        <f t="shared" si="13"/>
        <v>3492.9540617885104</v>
      </c>
      <c r="CG118" s="4">
        <f t="shared" si="14"/>
        <v>17.145753088860001</v>
      </c>
      <c r="CH118" s="4">
        <f t="shared" si="14"/>
        <v>1403.1502227536578</v>
      </c>
    </row>
    <row r="119" spans="1:86">
      <c r="A119" s="2">
        <v>42440</v>
      </c>
      <c r="B119" s="32">
        <v>0.57314164351851848</v>
      </c>
      <c r="C119" s="4">
        <v>9.0980000000000008</v>
      </c>
      <c r="D119" s="4">
        <v>3.9687999999999999</v>
      </c>
      <c r="E119" s="4" t="s">
        <v>155</v>
      </c>
      <c r="F119" s="4">
        <v>39687.966101999999</v>
      </c>
      <c r="G119" s="4">
        <v>101.9</v>
      </c>
      <c r="H119" s="4">
        <v>75.7</v>
      </c>
      <c r="I119" s="4">
        <v>27443</v>
      </c>
      <c r="K119" s="4">
        <v>4.0999999999999996</v>
      </c>
      <c r="L119" s="4">
        <v>2052</v>
      </c>
      <c r="M119" s="4">
        <v>0.85540000000000005</v>
      </c>
      <c r="N119" s="4">
        <v>7.7826000000000004</v>
      </c>
      <c r="O119" s="4">
        <v>3.3950999999999998</v>
      </c>
      <c r="P119" s="4">
        <v>87.203000000000003</v>
      </c>
      <c r="Q119" s="4">
        <v>64.757099999999994</v>
      </c>
      <c r="R119" s="4">
        <v>152</v>
      </c>
      <c r="S119" s="4">
        <v>70.671000000000006</v>
      </c>
      <c r="T119" s="4">
        <v>52.480400000000003</v>
      </c>
      <c r="U119" s="4">
        <v>123.2</v>
      </c>
      <c r="V119" s="4">
        <v>27442.982899999999</v>
      </c>
      <c r="Y119" s="4">
        <v>1755.3720000000001</v>
      </c>
      <c r="Z119" s="4">
        <v>0</v>
      </c>
      <c r="AA119" s="4">
        <v>3.5049999999999999</v>
      </c>
      <c r="AB119" s="4" t="s">
        <v>384</v>
      </c>
      <c r="AC119" s="4">
        <v>0</v>
      </c>
      <c r="AD119" s="4">
        <v>11.5</v>
      </c>
      <c r="AE119" s="4">
        <v>850</v>
      </c>
      <c r="AF119" s="4">
        <v>876</v>
      </c>
      <c r="AG119" s="4">
        <v>883</v>
      </c>
      <c r="AH119" s="4">
        <v>53</v>
      </c>
      <c r="AI119" s="4">
        <v>25.23</v>
      </c>
      <c r="AJ119" s="4">
        <v>0.57999999999999996</v>
      </c>
      <c r="AK119" s="4">
        <v>986</v>
      </c>
      <c r="AL119" s="4">
        <v>8</v>
      </c>
      <c r="AM119" s="4">
        <v>0</v>
      </c>
      <c r="AN119" s="4">
        <v>31</v>
      </c>
      <c r="AO119" s="4">
        <v>190</v>
      </c>
      <c r="AP119" s="4">
        <v>188</v>
      </c>
      <c r="AQ119" s="4">
        <v>3.2</v>
      </c>
      <c r="AR119" s="4">
        <v>195</v>
      </c>
      <c r="AS119" s="4" t="s">
        <v>155</v>
      </c>
      <c r="AT119" s="4">
        <v>2</v>
      </c>
      <c r="AU119" s="5">
        <v>0.78129629629629627</v>
      </c>
      <c r="AV119" s="4">
        <v>47.163345999999997</v>
      </c>
      <c r="AW119" s="4">
        <v>-88.491679000000005</v>
      </c>
      <c r="AX119" s="4">
        <v>317.3</v>
      </c>
      <c r="AY119" s="4">
        <v>31.6</v>
      </c>
      <c r="AZ119" s="4">
        <v>12</v>
      </c>
      <c r="BA119" s="4">
        <v>11</v>
      </c>
      <c r="BB119" s="4" t="s">
        <v>420</v>
      </c>
      <c r="BC119" s="4">
        <v>1.1245510000000001</v>
      </c>
      <c r="BD119" s="4">
        <v>1.7491019999999999</v>
      </c>
      <c r="BE119" s="4">
        <v>2.2491020000000002</v>
      </c>
      <c r="BF119" s="4">
        <v>14.063000000000001</v>
      </c>
      <c r="BG119" s="4">
        <v>12.52</v>
      </c>
      <c r="BH119" s="4">
        <v>0.89</v>
      </c>
      <c r="BI119" s="4">
        <v>16.898</v>
      </c>
      <c r="BJ119" s="4">
        <v>1694.999</v>
      </c>
      <c r="BK119" s="4">
        <v>470.625</v>
      </c>
      <c r="BL119" s="4">
        <v>1.9890000000000001</v>
      </c>
      <c r="BM119" s="4">
        <v>1.4770000000000001</v>
      </c>
      <c r="BN119" s="4">
        <v>3.4660000000000002</v>
      </c>
      <c r="BO119" s="4">
        <v>1.6120000000000001</v>
      </c>
      <c r="BP119" s="4">
        <v>1.1970000000000001</v>
      </c>
      <c r="BQ119" s="4">
        <v>2.8090000000000002</v>
      </c>
      <c r="BR119" s="4">
        <v>197.64019999999999</v>
      </c>
      <c r="BU119" s="4">
        <v>75.852000000000004</v>
      </c>
      <c r="BW119" s="4">
        <v>555.05799999999999</v>
      </c>
      <c r="BX119" s="4">
        <v>0.410723</v>
      </c>
      <c r="BY119" s="4">
        <v>-5</v>
      </c>
      <c r="BZ119" s="4">
        <v>1.068732</v>
      </c>
      <c r="CA119" s="4">
        <v>10.037043000000001</v>
      </c>
      <c r="CB119" s="4">
        <v>21.588386</v>
      </c>
      <c r="CC119" s="4">
        <f t="shared" si="12"/>
        <v>2.6517867605999998</v>
      </c>
      <c r="CE119" s="4">
        <f t="shared" si="13"/>
        <v>12708.545052423879</v>
      </c>
      <c r="CF119" s="4">
        <f t="shared" si="13"/>
        <v>3528.5914713206253</v>
      </c>
      <c r="CG119" s="4">
        <f t="shared" si="14"/>
        <v>21.060958178889003</v>
      </c>
      <c r="CH119" s="4">
        <f t="shared" si="14"/>
        <v>1481.8412198886642</v>
      </c>
    </row>
    <row r="120" spans="1:86">
      <c r="A120" s="2">
        <v>42440</v>
      </c>
      <c r="B120" s="32">
        <v>0.57315321759259252</v>
      </c>
      <c r="C120" s="4">
        <v>9.3350000000000009</v>
      </c>
      <c r="D120" s="4">
        <v>3.5485000000000002</v>
      </c>
      <c r="E120" s="4" t="s">
        <v>155</v>
      </c>
      <c r="F120" s="4">
        <v>35484.576270999998</v>
      </c>
      <c r="G120" s="4">
        <v>115.5</v>
      </c>
      <c r="H120" s="4">
        <v>75.7</v>
      </c>
      <c r="I120" s="4">
        <v>26788.5</v>
      </c>
      <c r="K120" s="4">
        <v>4</v>
      </c>
      <c r="L120" s="4">
        <v>2052</v>
      </c>
      <c r="M120" s="4">
        <v>0.85819999999999996</v>
      </c>
      <c r="N120" s="4">
        <v>8.0111000000000008</v>
      </c>
      <c r="O120" s="4">
        <v>3.0453999999999999</v>
      </c>
      <c r="P120" s="4">
        <v>99.098500000000001</v>
      </c>
      <c r="Q120" s="4">
        <v>64.936199999999999</v>
      </c>
      <c r="R120" s="4">
        <v>164</v>
      </c>
      <c r="S120" s="4">
        <v>80.311300000000003</v>
      </c>
      <c r="T120" s="4">
        <v>52.625500000000002</v>
      </c>
      <c r="U120" s="4">
        <v>132.9</v>
      </c>
      <c r="V120" s="4">
        <v>26788.4565</v>
      </c>
      <c r="Y120" s="4">
        <v>1761.068</v>
      </c>
      <c r="Z120" s="4">
        <v>0</v>
      </c>
      <c r="AA120" s="4">
        <v>3.4329000000000001</v>
      </c>
      <c r="AB120" s="4" t="s">
        <v>384</v>
      </c>
      <c r="AC120" s="4">
        <v>0</v>
      </c>
      <c r="AD120" s="4">
        <v>11.6</v>
      </c>
      <c r="AE120" s="4">
        <v>850</v>
      </c>
      <c r="AF120" s="4">
        <v>877</v>
      </c>
      <c r="AG120" s="4">
        <v>884</v>
      </c>
      <c r="AH120" s="4">
        <v>53</v>
      </c>
      <c r="AI120" s="4">
        <v>25.23</v>
      </c>
      <c r="AJ120" s="4">
        <v>0.57999999999999996</v>
      </c>
      <c r="AK120" s="4">
        <v>986</v>
      </c>
      <c r="AL120" s="4">
        <v>8</v>
      </c>
      <c r="AM120" s="4">
        <v>0</v>
      </c>
      <c r="AN120" s="4">
        <v>31</v>
      </c>
      <c r="AO120" s="4">
        <v>190.4</v>
      </c>
      <c r="AP120" s="4">
        <v>188.4</v>
      </c>
      <c r="AQ120" s="4">
        <v>3.1</v>
      </c>
      <c r="AR120" s="4">
        <v>195</v>
      </c>
      <c r="AS120" s="4" t="s">
        <v>155</v>
      </c>
      <c r="AT120" s="4">
        <v>2</v>
      </c>
      <c r="AU120" s="5">
        <v>0.78130787037037042</v>
      </c>
      <c r="AV120" s="4">
        <v>47.163235</v>
      </c>
      <c r="AW120" s="4">
        <v>-88.491794999999996</v>
      </c>
      <c r="AX120" s="4">
        <v>317.39999999999998</v>
      </c>
      <c r="AY120" s="4">
        <v>32.299999999999997</v>
      </c>
      <c r="AZ120" s="4">
        <v>12</v>
      </c>
      <c r="BA120" s="4">
        <v>11</v>
      </c>
      <c r="BB120" s="4" t="s">
        <v>420</v>
      </c>
      <c r="BC120" s="4">
        <v>1.175624</v>
      </c>
      <c r="BD120" s="4">
        <v>1.8512489999999999</v>
      </c>
      <c r="BE120" s="4">
        <v>2.3024979999999999</v>
      </c>
      <c r="BF120" s="4">
        <v>14.063000000000001</v>
      </c>
      <c r="BG120" s="4">
        <v>12.78</v>
      </c>
      <c r="BH120" s="4">
        <v>0.91</v>
      </c>
      <c r="BI120" s="4">
        <v>16.52</v>
      </c>
      <c r="BJ120" s="4">
        <v>1768.556</v>
      </c>
      <c r="BK120" s="4">
        <v>427.90199999999999</v>
      </c>
      <c r="BL120" s="4">
        <v>2.2909999999999999</v>
      </c>
      <c r="BM120" s="4">
        <v>1.5009999999999999</v>
      </c>
      <c r="BN120" s="4">
        <v>3.7919999999999998</v>
      </c>
      <c r="BO120" s="4">
        <v>1.857</v>
      </c>
      <c r="BP120" s="4">
        <v>1.2170000000000001</v>
      </c>
      <c r="BQ120" s="4">
        <v>3.073</v>
      </c>
      <c r="BR120" s="4">
        <v>195.55690000000001</v>
      </c>
      <c r="BU120" s="4">
        <v>77.135000000000005</v>
      </c>
      <c r="BW120" s="4">
        <v>551.04399999999998</v>
      </c>
      <c r="BX120" s="4">
        <v>0.46421600000000002</v>
      </c>
      <c r="BY120" s="4">
        <v>-5</v>
      </c>
      <c r="BZ120" s="4">
        <v>1.071</v>
      </c>
      <c r="CA120" s="4">
        <v>11.344277999999999</v>
      </c>
      <c r="CB120" s="4">
        <v>21.6342</v>
      </c>
      <c r="CC120" s="4">
        <f t="shared" si="12"/>
        <v>2.9971582475999998</v>
      </c>
      <c r="CE120" s="4">
        <f t="shared" si="13"/>
        <v>14987.054219158295</v>
      </c>
      <c r="CF120" s="4">
        <f t="shared" si="13"/>
        <v>3626.1167158327316</v>
      </c>
      <c r="CG120" s="4">
        <f t="shared" si="14"/>
        <v>26.041141821617995</v>
      </c>
      <c r="CH120" s="4">
        <f t="shared" si="14"/>
        <v>1657.1835232983956</v>
      </c>
    </row>
    <row r="121" spans="1:86">
      <c r="A121" s="2">
        <v>42440</v>
      </c>
      <c r="B121" s="32">
        <v>0.57316479166666667</v>
      </c>
      <c r="C121" s="4">
        <v>9.4610000000000003</v>
      </c>
      <c r="D121" s="4">
        <v>3.1648999999999998</v>
      </c>
      <c r="E121" s="4" t="s">
        <v>155</v>
      </c>
      <c r="F121" s="4">
        <v>31648.810720000001</v>
      </c>
      <c r="G121" s="4">
        <v>150.4</v>
      </c>
      <c r="H121" s="4">
        <v>75.5</v>
      </c>
      <c r="I121" s="4">
        <v>26281.599999999999</v>
      </c>
      <c r="K121" s="4">
        <v>4</v>
      </c>
      <c r="L121" s="4">
        <v>2052</v>
      </c>
      <c r="M121" s="4">
        <v>0.86140000000000005</v>
      </c>
      <c r="N121" s="4">
        <v>8.1491000000000007</v>
      </c>
      <c r="O121" s="4">
        <v>2.7262</v>
      </c>
      <c r="P121" s="4">
        <v>129.5754</v>
      </c>
      <c r="Q121" s="4">
        <v>65.065200000000004</v>
      </c>
      <c r="R121" s="4">
        <v>194.6</v>
      </c>
      <c r="S121" s="4">
        <v>105.0104</v>
      </c>
      <c r="T121" s="4">
        <v>52.7301</v>
      </c>
      <c r="U121" s="4">
        <v>157.69999999999999</v>
      </c>
      <c r="V121" s="4">
        <v>26281.6122</v>
      </c>
      <c r="Y121" s="4">
        <v>1767.5429999999999</v>
      </c>
      <c r="Z121" s="4">
        <v>0</v>
      </c>
      <c r="AA121" s="4">
        <v>3.4455</v>
      </c>
      <c r="AB121" s="4" t="s">
        <v>384</v>
      </c>
      <c r="AC121" s="4">
        <v>0</v>
      </c>
      <c r="AD121" s="4">
        <v>11.6</v>
      </c>
      <c r="AE121" s="4">
        <v>849</v>
      </c>
      <c r="AF121" s="4">
        <v>876</v>
      </c>
      <c r="AG121" s="4">
        <v>884</v>
      </c>
      <c r="AH121" s="4">
        <v>53</v>
      </c>
      <c r="AI121" s="4">
        <v>25.23</v>
      </c>
      <c r="AJ121" s="4">
        <v>0.57999999999999996</v>
      </c>
      <c r="AK121" s="4">
        <v>986</v>
      </c>
      <c r="AL121" s="4">
        <v>8</v>
      </c>
      <c r="AM121" s="4">
        <v>0</v>
      </c>
      <c r="AN121" s="4">
        <v>31</v>
      </c>
      <c r="AO121" s="4">
        <v>190.6</v>
      </c>
      <c r="AP121" s="4">
        <v>189</v>
      </c>
      <c r="AQ121" s="4">
        <v>3.2</v>
      </c>
      <c r="AR121" s="4">
        <v>195</v>
      </c>
      <c r="AS121" s="4" t="s">
        <v>155</v>
      </c>
      <c r="AT121" s="4">
        <v>2</v>
      </c>
      <c r="AU121" s="5">
        <v>0.78131944444444434</v>
      </c>
      <c r="AV121" s="4">
        <v>47.163119000000002</v>
      </c>
      <c r="AW121" s="4">
        <v>-88.491894000000002</v>
      </c>
      <c r="AX121" s="4">
        <v>317.3</v>
      </c>
      <c r="AY121" s="4">
        <v>33.1</v>
      </c>
      <c r="AZ121" s="4">
        <v>12</v>
      </c>
      <c r="BA121" s="4">
        <v>11</v>
      </c>
      <c r="BB121" s="4" t="s">
        <v>420</v>
      </c>
      <c r="BC121" s="4">
        <v>1.1242760000000001</v>
      </c>
      <c r="BD121" s="4">
        <v>1.7</v>
      </c>
      <c r="BE121" s="4">
        <v>2.024276</v>
      </c>
      <c r="BF121" s="4">
        <v>14.063000000000001</v>
      </c>
      <c r="BG121" s="4">
        <v>13.08</v>
      </c>
      <c r="BH121" s="4">
        <v>0.93</v>
      </c>
      <c r="BI121" s="4">
        <v>16.093</v>
      </c>
      <c r="BJ121" s="4">
        <v>1830.02</v>
      </c>
      <c r="BK121" s="4">
        <v>389.64800000000002</v>
      </c>
      <c r="BL121" s="4">
        <v>3.0470000000000002</v>
      </c>
      <c r="BM121" s="4">
        <v>1.53</v>
      </c>
      <c r="BN121" s="4">
        <v>4.577</v>
      </c>
      <c r="BO121" s="4">
        <v>2.4700000000000002</v>
      </c>
      <c r="BP121" s="4">
        <v>1.24</v>
      </c>
      <c r="BQ121" s="4">
        <v>3.71</v>
      </c>
      <c r="BR121" s="4">
        <v>195.1611</v>
      </c>
      <c r="BU121" s="4">
        <v>78.751999999999995</v>
      </c>
      <c r="BW121" s="4">
        <v>562.59500000000003</v>
      </c>
      <c r="BX121" s="4">
        <v>0.46644400000000003</v>
      </c>
      <c r="BY121" s="4">
        <v>-5</v>
      </c>
      <c r="BZ121" s="4">
        <v>1.069701</v>
      </c>
      <c r="CA121" s="4">
        <v>11.398725000000001</v>
      </c>
      <c r="CB121" s="4">
        <v>21.607959999999999</v>
      </c>
      <c r="CC121" s="4">
        <f t="shared" si="12"/>
        <v>3.0115431450000001</v>
      </c>
      <c r="CE121" s="4">
        <f t="shared" si="13"/>
        <v>15582.3413592015</v>
      </c>
      <c r="CF121" s="4">
        <f t="shared" si="13"/>
        <v>3317.7933279036006</v>
      </c>
      <c r="CG121" s="4">
        <f t="shared" si="14"/>
        <v>31.590084503250001</v>
      </c>
      <c r="CH121" s="4">
        <f t="shared" si="14"/>
        <v>1661.7670190693327</v>
      </c>
    </row>
    <row r="122" spans="1:86">
      <c r="A122" s="2">
        <v>42440</v>
      </c>
      <c r="B122" s="32">
        <v>0.57317636574074071</v>
      </c>
      <c r="C122" s="4">
        <v>9.48</v>
      </c>
      <c r="D122" s="4">
        <v>3.1886000000000001</v>
      </c>
      <c r="E122" s="4" t="s">
        <v>155</v>
      </c>
      <c r="F122" s="4">
        <v>31885.537458999999</v>
      </c>
      <c r="G122" s="4">
        <v>181.9</v>
      </c>
      <c r="H122" s="4">
        <v>75.599999999999994</v>
      </c>
      <c r="I122" s="4">
        <v>25887.8</v>
      </c>
      <c r="K122" s="4">
        <v>4.0999999999999996</v>
      </c>
      <c r="L122" s="4">
        <v>2052</v>
      </c>
      <c r="M122" s="4">
        <v>0.86140000000000005</v>
      </c>
      <c r="N122" s="4">
        <v>8.1661000000000001</v>
      </c>
      <c r="O122" s="4">
        <v>2.7465999999999999</v>
      </c>
      <c r="P122" s="4">
        <v>156.69220000000001</v>
      </c>
      <c r="Q122" s="4">
        <v>65.153599999999997</v>
      </c>
      <c r="R122" s="4">
        <v>221.8</v>
      </c>
      <c r="S122" s="4">
        <v>126.9864</v>
      </c>
      <c r="T122" s="4">
        <v>52.8018</v>
      </c>
      <c r="U122" s="4">
        <v>179.8</v>
      </c>
      <c r="V122" s="4">
        <v>25887.769400000001</v>
      </c>
      <c r="Y122" s="4">
        <v>1767.605</v>
      </c>
      <c r="Z122" s="4">
        <v>0</v>
      </c>
      <c r="AA122" s="4">
        <v>3.5318000000000001</v>
      </c>
      <c r="AB122" s="4" t="s">
        <v>384</v>
      </c>
      <c r="AC122" s="4">
        <v>0</v>
      </c>
      <c r="AD122" s="4">
        <v>11.5</v>
      </c>
      <c r="AE122" s="4">
        <v>849</v>
      </c>
      <c r="AF122" s="4">
        <v>876</v>
      </c>
      <c r="AG122" s="4">
        <v>885</v>
      </c>
      <c r="AH122" s="4">
        <v>53</v>
      </c>
      <c r="AI122" s="4">
        <v>25.23</v>
      </c>
      <c r="AJ122" s="4">
        <v>0.57999999999999996</v>
      </c>
      <c r="AK122" s="4">
        <v>986</v>
      </c>
      <c r="AL122" s="4">
        <v>8</v>
      </c>
      <c r="AM122" s="4">
        <v>0</v>
      </c>
      <c r="AN122" s="4">
        <v>31</v>
      </c>
      <c r="AO122" s="4">
        <v>190.4</v>
      </c>
      <c r="AP122" s="4">
        <v>189</v>
      </c>
      <c r="AQ122" s="4">
        <v>3.2</v>
      </c>
      <c r="AR122" s="4">
        <v>195</v>
      </c>
      <c r="AS122" s="4" t="s">
        <v>155</v>
      </c>
      <c r="AT122" s="4">
        <v>2</v>
      </c>
      <c r="AU122" s="5">
        <v>0.78133101851851849</v>
      </c>
      <c r="AV122" s="4">
        <v>47.162976999999998</v>
      </c>
      <c r="AW122" s="4">
        <v>-88.491934000000001</v>
      </c>
      <c r="AX122" s="4">
        <v>317</v>
      </c>
      <c r="AY122" s="4">
        <v>33.9</v>
      </c>
      <c r="AZ122" s="4">
        <v>12</v>
      </c>
      <c r="BA122" s="4">
        <v>11</v>
      </c>
      <c r="BB122" s="4" t="s">
        <v>420</v>
      </c>
      <c r="BC122" s="4">
        <v>1.2</v>
      </c>
      <c r="BD122" s="4">
        <v>1.7241759999999999</v>
      </c>
      <c r="BE122" s="4">
        <v>2.1241759999999998</v>
      </c>
      <c r="BF122" s="4">
        <v>14.063000000000001</v>
      </c>
      <c r="BG122" s="4">
        <v>13.08</v>
      </c>
      <c r="BH122" s="4">
        <v>0.93</v>
      </c>
      <c r="BI122" s="4">
        <v>16.088999999999999</v>
      </c>
      <c r="BJ122" s="4">
        <v>1834.096</v>
      </c>
      <c r="BK122" s="4">
        <v>392.63099999999997</v>
      </c>
      <c r="BL122" s="4">
        <v>3.6850000000000001</v>
      </c>
      <c r="BM122" s="4">
        <v>1.532</v>
      </c>
      <c r="BN122" s="4">
        <v>5.218</v>
      </c>
      <c r="BO122" s="4">
        <v>2.9870000000000001</v>
      </c>
      <c r="BP122" s="4">
        <v>1.242</v>
      </c>
      <c r="BQ122" s="4">
        <v>4.2290000000000001</v>
      </c>
      <c r="BR122" s="4">
        <v>192.2636</v>
      </c>
      <c r="BU122" s="4">
        <v>78.766000000000005</v>
      </c>
      <c r="BW122" s="4">
        <v>576.76099999999997</v>
      </c>
      <c r="BX122" s="4">
        <v>0.48638100000000001</v>
      </c>
      <c r="BY122" s="4">
        <v>-5</v>
      </c>
      <c r="BZ122" s="4">
        <v>1.070165</v>
      </c>
      <c r="CA122" s="4">
        <v>11.885935999999999</v>
      </c>
      <c r="CB122" s="4">
        <v>21.617332999999999</v>
      </c>
      <c r="CC122" s="4">
        <f t="shared" si="12"/>
        <v>3.1402642911999998</v>
      </c>
      <c r="CE122" s="4">
        <f t="shared" si="13"/>
        <v>16284.560912370429</v>
      </c>
      <c r="CF122" s="4">
        <f t="shared" si="13"/>
        <v>3486.0898423991516</v>
      </c>
      <c r="CG122" s="4">
        <f t="shared" si="14"/>
        <v>37.548420637968</v>
      </c>
      <c r="CH122" s="4">
        <f t="shared" si="14"/>
        <v>1707.0689350130112</v>
      </c>
    </row>
    <row r="123" spans="1:86">
      <c r="A123" s="2">
        <v>42440</v>
      </c>
      <c r="B123" s="32">
        <v>0.57318793981481486</v>
      </c>
      <c r="C123" s="4">
        <v>9.48</v>
      </c>
      <c r="D123" s="4">
        <v>3.2642000000000002</v>
      </c>
      <c r="E123" s="4" t="s">
        <v>155</v>
      </c>
      <c r="F123" s="4">
        <v>32642.015503999999</v>
      </c>
      <c r="G123" s="4">
        <v>190.4</v>
      </c>
      <c r="H123" s="4">
        <v>79.400000000000006</v>
      </c>
      <c r="I123" s="4">
        <v>25680.3</v>
      </c>
      <c r="K123" s="4">
        <v>4.2</v>
      </c>
      <c r="L123" s="4">
        <v>2052</v>
      </c>
      <c r="M123" s="4">
        <v>0.8609</v>
      </c>
      <c r="N123" s="4">
        <v>8.1613000000000007</v>
      </c>
      <c r="O123" s="4">
        <v>2.8102999999999998</v>
      </c>
      <c r="P123" s="4">
        <v>163.92310000000001</v>
      </c>
      <c r="Q123" s="4">
        <v>68.358699999999999</v>
      </c>
      <c r="R123" s="4">
        <v>232.3</v>
      </c>
      <c r="S123" s="4">
        <v>132.84649999999999</v>
      </c>
      <c r="T123" s="4">
        <v>55.3992</v>
      </c>
      <c r="U123" s="4">
        <v>188.2</v>
      </c>
      <c r="V123" s="4">
        <v>25680.318200000002</v>
      </c>
      <c r="Y123" s="4">
        <v>1766.65</v>
      </c>
      <c r="Z123" s="4">
        <v>0</v>
      </c>
      <c r="AA123" s="4">
        <v>3.6160000000000001</v>
      </c>
      <c r="AB123" s="4" t="s">
        <v>384</v>
      </c>
      <c r="AC123" s="4">
        <v>0</v>
      </c>
      <c r="AD123" s="4">
        <v>11.6</v>
      </c>
      <c r="AE123" s="4">
        <v>850</v>
      </c>
      <c r="AF123" s="4">
        <v>877</v>
      </c>
      <c r="AG123" s="4">
        <v>884</v>
      </c>
      <c r="AH123" s="4">
        <v>53</v>
      </c>
      <c r="AI123" s="4">
        <v>25.23</v>
      </c>
      <c r="AJ123" s="4">
        <v>0.57999999999999996</v>
      </c>
      <c r="AK123" s="4">
        <v>986</v>
      </c>
      <c r="AL123" s="4">
        <v>8</v>
      </c>
      <c r="AM123" s="4">
        <v>0</v>
      </c>
      <c r="AN123" s="4">
        <v>31</v>
      </c>
      <c r="AO123" s="4">
        <v>190.6</v>
      </c>
      <c r="AP123" s="4">
        <v>189</v>
      </c>
      <c r="AQ123" s="4">
        <v>3.3</v>
      </c>
      <c r="AR123" s="4">
        <v>195</v>
      </c>
      <c r="AS123" s="4" t="s">
        <v>155</v>
      </c>
      <c r="AT123" s="4">
        <v>2</v>
      </c>
      <c r="AU123" s="5">
        <v>0.78134259259259264</v>
      </c>
      <c r="AV123" s="4">
        <v>47.162830999999997</v>
      </c>
      <c r="AW123" s="4">
        <v>-88.491943000000006</v>
      </c>
      <c r="AX123" s="4">
        <v>316.89999999999998</v>
      </c>
      <c r="AY123" s="4">
        <v>34.700000000000003</v>
      </c>
      <c r="AZ123" s="4">
        <v>12</v>
      </c>
      <c r="BA123" s="4">
        <v>11</v>
      </c>
      <c r="BB123" s="4" t="s">
        <v>420</v>
      </c>
      <c r="BC123" s="4">
        <v>1.2481519999999999</v>
      </c>
      <c r="BD123" s="4">
        <v>1.944456</v>
      </c>
      <c r="BE123" s="4">
        <v>2.3444560000000001</v>
      </c>
      <c r="BF123" s="4">
        <v>14.063000000000001</v>
      </c>
      <c r="BG123" s="4">
        <v>13.03</v>
      </c>
      <c r="BH123" s="4">
        <v>0.93</v>
      </c>
      <c r="BI123" s="4">
        <v>16.152000000000001</v>
      </c>
      <c r="BJ123" s="4">
        <v>1827.8409999999999</v>
      </c>
      <c r="BK123" s="4">
        <v>400.596</v>
      </c>
      <c r="BL123" s="4">
        <v>3.8450000000000002</v>
      </c>
      <c r="BM123" s="4">
        <v>1.603</v>
      </c>
      <c r="BN123" s="4">
        <v>5.4480000000000004</v>
      </c>
      <c r="BO123" s="4">
        <v>3.1160000000000001</v>
      </c>
      <c r="BP123" s="4">
        <v>1.2989999999999999</v>
      </c>
      <c r="BQ123" s="4">
        <v>4.415</v>
      </c>
      <c r="BR123" s="4">
        <v>190.18469999999999</v>
      </c>
      <c r="BU123" s="4">
        <v>78.501000000000005</v>
      </c>
      <c r="BW123" s="4">
        <v>588.84299999999996</v>
      </c>
      <c r="BX123" s="4">
        <v>0.48365000000000002</v>
      </c>
      <c r="BY123" s="4">
        <v>-5</v>
      </c>
      <c r="BZ123" s="4">
        <v>1.0721339999999999</v>
      </c>
      <c r="CA123" s="4">
        <v>11.819197000000001</v>
      </c>
      <c r="CB123" s="4">
        <v>21.657107</v>
      </c>
      <c r="CC123" s="4">
        <f t="shared" si="12"/>
        <v>3.1226318474000001</v>
      </c>
      <c r="CE123" s="4">
        <f t="shared" si="13"/>
        <v>16137.89880916672</v>
      </c>
      <c r="CF123" s="4">
        <f t="shared" si="13"/>
        <v>3536.8381119347641</v>
      </c>
      <c r="CG123" s="4">
        <f t="shared" si="14"/>
        <v>38.979770801985005</v>
      </c>
      <c r="CH123" s="4">
        <f t="shared" si="14"/>
        <v>1679.1293354573675</v>
      </c>
    </row>
    <row r="124" spans="1:86">
      <c r="A124" s="2">
        <v>42440</v>
      </c>
      <c r="B124" s="32">
        <v>0.5731995138888889</v>
      </c>
      <c r="C124" s="4">
        <v>9.4710000000000001</v>
      </c>
      <c r="D124" s="4">
        <v>3.2669000000000001</v>
      </c>
      <c r="E124" s="4" t="s">
        <v>155</v>
      </c>
      <c r="F124" s="4">
        <v>32668.626817</v>
      </c>
      <c r="G124" s="4">
        <v>190.5</v>
      </c>
      <c r="H124" s="4">
        <v>79.3</v>
      </c>
      <c r="I124" s="4">
        <v>25568.3</v>
      </c>
      <c r="K124" s="4">
        <v>4.2</v>
      </c>
      <c r="L124" s="4">
        <v>2052</v>
      </c>
      <c r="M124" s="4">
        <v>0.86109999999999998</v>
      </c>
      <c r="N124" s="4">
        <v>8.1559000000000008</v>
      </c>
      <c r="O124" s="4">
        <v>2.8130999999999999</v>
      </c>
      <c r="P124" s="4">
        <v>164.0188</v>
      </c>
      <c r="Q124" s="4">
        <v>68.286299999999997</v>
      </c>
      <c r="R124" s="4">
        <v>232.3</v>
      </c>
      <c r="S124" s="4">
        <v>132.92400000000001</v>
      </c>
      <c r="T124" s="4">
        <v>55.340600000000002</v>
      </c>
      <c r="U124" s="4">
        <v>188.3</v>
      </c>
      <c r="V124" s="4">
        <v>25568.256000000001</v>
      </c>
      <c r="Y124" s="4">
        <v>1767.0060000000001</v>
      </c>
      <c r="Z124" s="4">
        <v>0</v>
      </c>
      <c r="AA124" s="4">
        <v>3.6166999999999998</v>
      </c>
      <c r="AB124" s="4" t="s">
        <v>384</v>
      </c>
      <c r="AC124" s="4">
        <v>0</v>
      </c>
      <c r="AD124" s="4">
        <v>11.5</v>
      </c>
      <c r="AE124" s="4">
        <v>850</v>
      </c>
      <c r="AF124" s="4">
        <v>878</v>
      </c>
      <c r="AG124" s="4">
        <v>885</v>
      </c>
      <c r="AH124" s="4">
        <v>53</v>
      </c>
      <c r="AI124" s="4">
        <v>25.23</v>
      </c>
      <c r="AJ124" s="4">
        <v>0.57999999999999996</v>
      </c>
      <c r="AK124" s="4">
        <v>986</v>
      </c>
      <c r="AL124" s="4">
        <v>8</v>
      </c>
      <c r="AM124" s="4">
        <v>0</v>
      </c>
      <c r="AN124" s="4">
        <v>31</v>
      </c>
      <c r="AO124" s="4">
        <v>190.4</v>
      </c>
      <c r="AP124" s="4">
        <v>189</v>
      </c>
      <c r="AQ124" s="4">
        <v>3.4</v>
      </c>
      <c r="AR124" s="4">
        <v>195</v>
      </c>
      <c r="AS124" s="4" t="s">
        <v>155</v>
      </c>
      <c r="AT124" s="4">
        <v>2</v>
      </c>
      <c r="AU124" s="5">
        <v>0.78135416666666668</v>
      </c>
      <c r="AV124" s="4">
        <v>47.162680999999999</v>
      </c>
      <c r="AW124" s="4">
        <v>-88.491917999999998</v>
      </c>
      <c r="AX124" s="4">
        <v>317.10000000000002</v>
      </c>
      <c r="AY124" s="4">
        <v>35.4</v>
      </c>
      <c r="AZ124" s="4">
        <v>12</v>
      </c>
      <c r="BA124" s="4">
        <v>11</v>
      </c>
      <c r="BB124" s="4" t="s">
        <v>420</v>
      </c>
      <c r="BC124" s="4">
        <v>1.4</v>
      </c>
      <c r="BD124" s="4">
        <v>2.4</v>
      </c>
      <c r="BE124" s="4">
        <v>2.8</v>
      </c>
      <c r="BF124" s="4">
        <v>14.063000000000001</v>
      </c>
      <c r="BG124" s="4">
        <v>13.05</v>
      </c>
      <c r="BH124" s="4">
        <v>0.93</v>
      </c>
      <c r="BI124" s="4">
        <v>16.129000000000001</v>
      </c>
      <c r="BJ124" s="4">
        <v>1828.492</v>
      </c>
      <c r="BK124" s="4">
        <v>401.41199999999998</v>
      </c>
      <c r="BL124" s="4">
        <v>3.851</v>
      </c>
      <c r="BM124" s="4">
        <v>1.603</v>
      </c>
      <c r="BN124" s="4">
        <v>5.4539999999999997</v>
      </c>
      <c r="BO124" s="4">
        <v>3.121</v>
      </c>
      <c r="BP124" s="4">
        <v>1.2989999999999999</v>
      </c>
      <c r="BQ124" s="4">
        <v>4.42</v>
      </c>
      <c r="BR124" s="4">
        <v>189.54820000000001</v>
      </c>
      <c r="BU124" s="4">
        <v>78.596999999999994</v>
      </c>
      <c r="BW124" s="4">
        <v>589.56399999999996</v>
      </c>
      <c r="BX124" s="4">
        <v>0.51026800000000005</v>
      </c>
      <c r="BY124" s="4">
        <v>-5</v>
      </c>
      <c r="BZ124" s="4">
        <v>1.0722989999999999</v>
      </c>
      <c r="CA124" s="4">
        <v>12.469673999999999</v>
      </c>
      <c r="CB124" s="4">
        <v>21.660440000000001</v>
      </c>
      <c r="CC124" s="4">
        <f t="shared" si="12"/>
        <v>3.2944878707999998</v>
      </c>
      <c r="CE124" s="4">
        <f t="shared" si="13"/>
        <v>17032.122266251175</v>
      </c>
      <c r="CF124" s="4">
        <f t="shared" si="13"/>
        <v>3739.0911544269356</v>
      </c>
      <c r="CG124" s="4">
        <f t="shared" si="14"/>
        <v>41.171621432759999</v>
      </c>
      <c r="CH124" s="4">
        <f t="shared" si="14"/>
        <v>1765.6123831812397</v>
      </c>
    </row>
    <row r="125" spans="1:86">
      <c r="A125" s="2">
        <v>42440</v>
      </c>
      <c r="B125" s="32">
        <v>0.57321108796296294</v>
      </c>
      <c r="C125" s="4">
        <v>9.1340000000000003</v>
      </c>
      <c r="D125" s="4">
        <v>3.8241000000000001</v>
      </c>
      <c r="E125" s="4" t="s">
        <v>155</v>
      </c>
      <c r="F125" s="4">
        <v>38240.853448000002</v>
      </c>
      <c r="G125" s="4">
        <v>198.4</v>
      </c>
      <c r="H125" s="4">
        <v>79.2</v>
      </c>
      <c r="I125" s="4">
        <v>26168.2</v>
      </c>
      <c r="K125" s="4">
        <v>4.2</v>
      </c>
      <c r="L125" s="4">
        <v>2052</v>
      </c>
      <c r="M125" s="4">
        <v>0.8579</v>
      </c>
      <c r="N125" s="4">
        <v>7.8361000000000001</v>
      </c>
      <c r="O125" s="4">
        <v>3.2808000000000002</v>
      </c>
      <c r="P125" s="4">
        <v>170.19049999999999</v>
      </c>
      <c r="Q125" s="4">
        <v>67.978999999999999</v>
      </c>
      <c r="R125" s="4">
        <v>238.2</v>
      </c>
      <c r="S125" s="4">
        <v>137.92570000000001</v>
      </c>
      <c r="T125" s="4">
        <v>55.091500000000003</v>
      </c>
      <c r="U125" s="4">
        <v>193</v>
      </c>
      <c r="V125" s="4">
        <v>26168.170099999999</v>
      </c>
      <c r="Y125" s="4">
        <v>1760.4639999999999</v>
      </c>
      <c r="Z125" s="4">
        <v>0</v>
      </c>
      <c r="AA125" s="4">
        <v>3.6032999999999999</v>
      </c>
      <c r="AB125" s="4" t="s">
        <v>384</v>
      </c>
      <c r="AC125" s="4">
        <v>0</v>
      </c>
      <c r="AD125" s="4">
        <v>11.6</v>
      </c>
      <c r="AE125" s="4">
        <v>850</v>
      </c>
      <c r="AF125" s="4">
        <v>879</v>
      </c>
      <c r="AG125" s="4">
        <v>884</v>
      </c>
      <c r="AH125" s="4">
        <v>53</v>
      </c>
      <c r="AI125" s="4">
        <v>25.23</v>
      </c>
      <c r="AJ125" s="4">
        <v>0.57999999999999996</v>
      </c>
      <c r="AK125" s="4">
        <v>986</v>
      </c>
      <c r="AL125" s="4">
        <v>8</v>
      </c>
      <c r="AM125" s="4">
        <v>0</v>
      </c>
      <c r="AN125" s="4">
        <v>31</v>
      </c>
      <c r="AO125" s="4">
        <v>191</v>
      </c>
      <c r="AP125" s="4">
        <v>189</v>
      </c>
      <c r="AQ125" s="4">
        <v>3.4</v>
      </c>
      <c r="AR125" s="4">
        <v>195</v>
      </c>
      <c r="AS125" s="4" t="s">
        <v>155</v>
      </c>
      <c r="AT125" s="4">
        <v>2</v>
      </c>
      <c r="AU125" s="5">
        <v>0.78136574074074072</v>
      </c>
      <c r="AV125" s="4">
        <v>47.162533000000003</v>
      </c>
      <c r="AW125" s="4">
        <v>-88.491878999999997</v>
      </c>
      <c r="AX125" s="4">
        <v>316.89999999999998</v>
      </c>
      <c r="AY125" s="4">
        <v>36.1</v>
      </c>
      <c r="AZ125" s="4">
        <v>12</v>
      </c>
      <c r="BA125" s="4">
        <v>11</v>
      </c>
      <c r="BB125" s="4" t="s">
        <v>420</v>
      </c>
      <c r="BC125" s="4">
        <v>1.4</v>
      </c>
      <c r="BD125" s="4">
        <v>2.3001</v>
      </c>
      <c r="BE125" s="4">
        <v>2.7500499999999999</v>
      </c>
      <c r="BF125" s="4">
        <v>14.063000000000001</v>
      </c>
      <c r="BG125" s="4">
        <v>12.74</v>
      </c>
      <c r="BH125" s="4">
        <v>0.91</v>
      </c>
      <c r="BI125" s="4">
        <v>16.559999999999999</v>
      </c>
      <c r="BJ125" s="4">
        <v>1730.1189999999999</v>
      </c>
      <c r="BK125" s="4">
        <v>461.03399999999999</v>
      </c>
      <c r="BL125" s="4">
        <v>3.9350000000000001</v>
      </c>
      <c r="BM125" s="4">
        <v>1.5720000000000001</v>
      </c>
      <c r="BN125" s="4">
        <v>5.5069999999999997</v>
      </c>
      <c r="BO125" s="4">
        <v>3.1890000000000001</v>
      </c>
      <c r="BP125" s="4">
        <v>1.274</v>
      </c>
      <c r="BQ125" s="4">
        <v>4.4630000000000001</v>
      </c>
      <c r="BR125" s="4">
        <v>191.0505</v>
      </c>
      <c r="BU125" s="4">
        <v>77.117999999999995</v>
      </c>
      <c r="BW125" s="4">
        <v>578.46400000000006</v>
      </c>
      <c r="BX125" s="4">
        <v>0.47206100000000001</v>
      </c>
      <c r="BY125" s="4">
        <v>-5</v>
      </c>
      <c r="BZ125" s="4">
        <v>1.0740000000000001</v>
      </c>
      <c r="CA125" s="4">
        <v>11.53599</v>
      </c>
      <c r="CB125" s="4">
        <v>21.694800000000001</v>
      </c>
      <c r="CC125" s="4">
        <f t="shared" si="12"/>
        <v>3.0478085579999998</v>
      </c>
      <c r="CE125" s="4">
        <f t="shared" si="13"/>
        <v>14909.100705659068</v>
      </c>
      <c r="CF125" s="4">
        <f t="shared" si="13"/>
        <v>3972.9072594040199</v>
      </c>
      <c r="CG125" s="4">
        <f t="shared" si="14"/>
        <v>38.459387157390005</v>
      </c>
      <c r="CH125" s="4">
        <f t="shared" si="14"/>
        <v>1646.3556231487651</v>
      </c>
    </row>
    <row r="126" spans="1:86">
      <c r="A126" s="2">
        <v>42440</v>
      </c>
      <c r="B126" s="32">
        <v>0.57322266203703698</v>
      </c>
      <c r="C126" s="4">
        <v>9.1039999999999992</v>
      </c>
      <c r="D126" s="4">
        <v>3.8336000000000001</v>
      </c>
      <c r="E126" s="4" t="s">
        <v>155</v>
      </c>
      <c r="F126" s="4">
        <v>38335.681034000001</v>
      </c>
      <c r="G126" s="4">
        <v>191.9</v>
      </c>
      <c r="H126" s="4">
        <v>80.099999999999994</v>
      </c>
      <c r="I126" s="4">
        <v>26488.2</v>
      </c>
      <c r="K126" s="4">
        <v>4.2</v>
      </c>
      <c r="L126" s="4">
        <v>2052</v>
      </c>
      <c r="M126" s="4">
        <v>0.85770000000000002</v>
      </c>
      <c r="N126" s="4">
        <v>7.8091999999999997</v>
      </c>
      <c r="O126" s="4">
        <v>3.2881999999999998</v>
      </c>
      <c r="P126" s="4">
        <v>164.64099999999999</v>
      </c>
      <c r="Q126" s="4">
        <v>68.700599999999994</v>
      </c>
      <c r="R126" s="4">
        <v>233.3</v>
      </c>
      <c r="S126" s="4">
        <v>133.42830000000001</v>
      </c>
      <c r="T126" s="4">
        <v>55.676299999999998</v>
      </c>
      <c r="U126" s="4">
        <v>189.1</v>
      </c>
      <c r="V126" s="4">
        <v>26488.184300000001</v>
      </c>
      <c r="Y126" s="4">
        <v>1760.076</v>
      </c>
      <c r="Z126" s="4">
        <v>0</v>
      </c>
      <c r="AA126" s="4">
        <v>3.6025</v>
      </c>
      <c r="AB126" s="4" t="s">
        <v>384</v>
      </c>
      <c r="AC126" s="4">
        <v>0</v>
      </c>
      <c r="AD126" s="4">
        <v>11.6</v>
      </c>
      <c r="AE126" s="4">
        <v>850</v>
      </c>
      <c r="AF126" s="4">
        <v>880</v>
      </c>
      <c r="AG126" s="4">
        <v>884</v>
      </c>
      <c r="AH126" s="4">
        <v>53</v>
      </c>
      <c r="AI126" s="4">
        <v>25.23</v>
      </c>
      <c r="AJ126" s="4">
        <v>0.57999999999999996</v>
      </c>
      <c r="AK126" s="4">
        <v>986</v>
      </c>
      <c r="AL126" s="4">
        <v>8</v>
      </c>
      <c r="AM126" s="4">
        <v>0</v>
      </c>
      <c r="AN126" s="4">
        <v>31</v>
      </c>
      <c r="AO126" s="4">
        <v>191</v>
      </c>
      <c r="AP126" s="4">
        <v>189.4</v>
      </c>
      <c r="AQ126" s="4">
        <v>3.4</v>
      </c>
      <c r="AR126" s="4">
        <v>195</v>
      </c>
      <c r="AS126" s="4" t="s">
        <v>155</v>
      </c>
      <c r="AT126" s="4">
        <v>2</v>
      </c>
      <c r="AU126" s="5">
        <v>0.78137731481481476</v>
      </c>
      <c r="AV126" s="4">
        <v>47.162385</v>
      </c>
      <c r="AW126" s="4">
        <v>-88.491833</v>
      </c>
      <c r="AX126" s="4">
        <v>316.89999999999998</v>
      </c>
      <c r="AY126" s="4">
        <v>36.799999999999997</v>
      </c>
      <c r="AZ126" s="4">
        <v>12</v>
      </c>
      <c r="BA126" s="4">
        <v>11</v>
      </c>
      <c r="BB126" s="4" t="s">
        <v>420</v>
      </c>
      <c r="BC126" s="4">
        <v>1.4</v>
      </c>
      <c r="BD126" s="4">
        <v>2</v>
      </c>
      <c r="BE126" s="4">
        <v>2.6</v>
      </c>
      <c r="BF126" s="4">
        <v>14.063000000000001</v>
      </c>
      <c r="BG126" s="4">
        <v>12.72</v>
      </c>
      <c r="BH126" s="4">
        <v>0.9</v>
      </c>
      <c r="BI126" s="4">
        <v>16.585999999999999</v>
      </c>
      <c r="BJ126" s="4">
        <v>1722.605</v>
      </c>
      <c r="BK126" s="4">
        <v>461.654</v>
      </c>
      <c r="BL126" s="4">
        <v>3.8029999999999999</v>
      </c>
      <c r="BM126" s="4">
        <v>1.587</v>
      </c>
      <c r="BN126" s="4">
        <v>5.39</v>
      </c>
      <c r="BO126" s="4">
        <v>3.0819999999999999</v>
      </c>
      <c r="BP126" s="4">
        <v>1.286</v>
      </c>
      <c r="BQ126" s="4">
        <v>4.3680000000000003</v>
      </c>
      <c r="BR126" s="4">
        <v>193.21039999999999</v>
      </c>
      <c r="BU126" s="4">
        <v>77.03</v>
      </c>
      <c r="BW126" s="4">
        <v>577.80799999999999</v>
      </c>
      <c r="BX126" s="4">
        <v>0.43322699999999997</v>
      </c>
      <c r="BY126" s="4">
        <v>-5</v>
      </c>
      <c r="BZ126" s="4">
        <v>1.073134</v>
      </c>
      <c r="CA126" s="4">
        <v>10.586985</v>
      </c>
      <c r="CB126" s="4">
        <v>21.677306999999999</v>
      </c>
      <c r="CC126" s="4">
        <f t="shared" si="12"/>
        <v>2.7970814370000001</v>
      </c>
      <c r="CE126" s="4">
        <f t="shared" si="13"/>
        <v>13623.183392055975</v>
      </c>
      <c r="CF126" s="4">
        <f t="shared" si="13"/>
        <v>3650.9804079729302</v>
      </c>
      <c r="CG126" s="4">
        <f t="shared" si="14"/>
        <v>34.544231008560004</v>
      </c>
      <c r="CH126" s="4">
        <f t="shared" si="14"/>
        <v>1528.0001581630679</v>
      </c>
    </row>
    <row r="127" spans="1:86">
      <c r="A127" s="2">
        <v>42440</v>
      </c>
      <c r="B127" s="32">
        <v>0.57323423611111113</v>
      </c>
      <c r="C127" s="4">
        <v>9.0630000000000006</v>
      </c>
      <c r="D127" s="4">
        <v>3.8294000000000001</v>
      </c>
      <c r="E127" s="4" t="s">
        <v>155</v>
      </c>
      <c r="F127" s="4">
        <v>38294.052717999999</v>
      </c>
      <c r="G127" s="4">
        <v>179.7</v>
      </c>
      <c r="H127" s="4">
        <v>90.7</v>
      </c>
      <c r="I127" s="4">
        <v>26405.7</v>
      </c>
      <c r="K127" s="4">
        <v>4.2</v>
      </c>
      <c r="L127" s="4">
        <v>2052</v>
      </c>
      <c r="M127" s="4">
        <v>0.85819999999999996</v>
      </c>
      <c r="N127" s="4">
        <v>7.7778</v>
      </c>
      <c r="O127" s="4">
        <v>3.2864</v>
      </c>
      <c r="P127" s="4">
        <v>154.2182</v>
      </c>
      <c r="Q127" s="4">
        <v>77.8386</v>
      </c>
      <c r="R127" s="4">
        <v>232.1</v>
      </c>
      <c r="S127" s="4">
        <v>124.88290000000001</v>
      </c>
      <c r="T127" s="4">
        <v>63.0321</v>
      </c>
      <c r="U127" s="4">
        <v>187.9</v>
      </c>
      <c r="V127" s="4">
        <v>26405.687399999999</v>
      </c>
      <c r="Y127" s="4">
        <v>1761.0229999999999</v>
      </c>
      <c r="Z127" s="4">
        <v>0</v>
      </c>
      <c r="AA127" s="4">
        <v>3.6044</v>
      </c>
      <c r="AB127" s="4" t="s">
        <v>384</v>
      </c>
      <c r="AC127" s="4">
        <v>0</v>
      </c>
      <c r="AD127" s="4">
        <v>11.5</v>
      </c>
      <c r="AE127" s="4">
        <v>851</v>
      </c>
      <c r="AF127" s="4">
        <v>880</v>
      </c>
      <c r="AG127" s="4">
        <v>884</v>
      </c>
      <c r="AH127" s="4">
        <v>52.6</v>
      </c>
      <c r="AI127" s="4">
        <v>25.02</v>
      </c>
      <c r="AJ127" s="4">
        <v>0.56999999999999995</v>
      </c>
      <c r="AK127" s="4">
        <v>986</v>
      </c>
      <c r="AL127" s="4">
        <v>8</v>
      </c>
      <c r="AM127" s="4">
        <v>0</v>
      </c>
      <c r="AN127" s="4">
        <v>31</v>
      </c>
      <c r="AO127" s="4">
        <v>191</v>
      </c>
      <c r="AP127" s="4">
        <v>189.6</v>
      </c>
      <c r="AQ127" s="4">
        <v>3.3</v>
      </c>
      <c r="AR127" s="4">
        <v>195</v>
      </c>
      <c r="AS127" s="4" t="s">
        <v>155</v>
      </c>
      <c r="AT127" s="4">
        <v>2</v>
      </c>
      <c r="AU127" s="5">
        <v>0.78138888888888891</v>
      </c>
      <c r="AV127" s="4">
        <v>47.162233999999998</v>
      </c>
      <c r="AW127" s="4">
        <v>-88.491771999999997</v>
      </c>
      <c r="AX127" s="4">
        <v>316.7</v>
      </c>
      <c r="AY127" s="4">
        <v>37.6</v>
      </c>
      <c r="AZ127" s="4">
        <v>12</v>
      </c>
      <c r="BA127" s="4">
        <v>11</v>
      </c>
      <c r="BB127" s="4" t="s">
        <v>420</v>
      </c>
      <c r="BC127" s="4">
        <v>1.4247749999999999</v>
      </c>
      <c r="BD127" s="4">
        <v>2.1486510000000001</v>
      </c>
      <c r="BE127" s="4">
        <v>2.7486510000000002</v>
      </c>
      <c r="BF127" s="4">
        <v>14.063000000000001</v>
      </c>
      <c r="BG127" s="4">
        <v>12.76</v>
      </c>
      <c r="BH127" s="4">
        <v>0.91</v>
      </c>
      <c r="BI127" s="4">
        <v>16.523</v>
      </c>
      <c r="BJ127" s="4">
        <v>1720.885</v>
      </c>
      <c r="BK127" s="4">
        <v>462.79899999999998</v>
      </c>
      <c r="BL127" s="4">
        <v>3.573</v>
      </c>
      <c r="BM127" s="4">
        <v>1.804</v>
      </c>
      <c r="BN127" s="4">
        <v>5.3769999999999998</v>
      </c>
      <c r="BO127" s="4">
        <v>2.8940000000000001</v>
      </c>
      <c r="BP127" s="4">
        <v>1.46</v>
      </c>
      <c r="BQ127" s="4">
        <v>4.3540000000000001</v>
      </c>
      <c r="BR127" s="4">
        <v>193.1926</v>
      </c>
      <c r="BU127" s="4">
        <v>77.305000000000007</v>
      </c>
      <c r="BW127" s="4">
        <v>579.87199999999996</v>
      </c>
      <c r="BX127" s="4">
        <v>0.47084599999999999</v>
      </c>
      <c r="BY127" s="4">
        <v>-5</v>
      </c>
      <c r="BZ127" s="4">
        <v>1.073299</v>
      </c>
      <c r="CA127" s="4">
        <v>11.506299</v>
      </c>
      <c r="CB127" s="4">
        <v>21.68064</v>
      </c>
      <c r="CC127" s="4">
        <f t="shared" si="12"/>
        <v>3.0399641958000001</v>
      </c>
      <c r="CE127" s="4">
        <f t="shared" si="13"/>
        <v>14791.359963897405</v>
      </c>
      <c r="CF127" s="4">
        <f t="shared" si="13"/>
        <v>3977.8524421630468</v>
      </c>
      <c r="CG127" s="4">
        <f t="shared" si="14"/>
        <v>37.423524106962006</v>
      </c>
      <c r="CH127" s="4">
        <f t="shared" si="14"/>
        <v>1660.5300696799879</v>
      </c>
    </row>
    <row r="128" spans="1:86">
      <c r="A128" s="2">
        <v>42440</v>
      </c>
      <c r="B128" s="32">
        <v>0.57324581018518517</v>
      </c>
      <c r="C128" s="4">
        <v>8.7739999999999991</v>
      </c>
      <c r="D128" s="4">
        <v>4.0495999999999999</v>
      </c>
      <c r="E128" s="4" t="s">
        <v>155</v>
      </c>
      <c r="F128" s="4">
        <v>40496.485355999997</v>
      </c>
      <c r="G128" s="4">
        <v>197.7</v>
      </c>
      <c r="H128" s="4">
        <v>90.7</v>
      </c>
      <c r="I128" s="4">
        <v>27677.4</v>
      </c>
      <c r="K128" s="4">
        <v>4.2</v>
      </c>
      <c r="L128" s="4">
        <v>2052</v>
      </c>
      <c r="M128" s="4">
        <v>0.85719999999999996</v>
      </c>
      <c r="N128" s="4">
        <v>7.5212000000000003</v>
      </c>
      <c r="O128" s="4">
        <v>3.4712999999999998</v>
      </c>
      <c r="P128" s="4">
        <v>169.47749999999999</v>
      </c>
      <c r="Q128" s="4">
        <v>77.7166</v>
      </c>
      <c r="R128" s="4">
        <v>247.2</v>
      </c>
      <c r="S128" s="4">
        <v>137.09790000000001</v>
      </c>
      <c r="T128" s="4">
        <v>62.868400000000001</v>
      </c>
      <c r="U128" s="4">
        <v>200</v>
      </c>
      <c r="V128" s="4">
        <v>27677.392800000001</v>
      </c>
      <c r="Y128" s="4">
        <v>1758.9690000000001</v>
      </c>
      <c r="Z128" s="4">
        <v>0</v>
      </c>
      <c r="AA128" s="4">
        <v>3.6002000000000001</v>
      </c>
      <c r="AB128" s="4" t="s">
        <v>384</v>
      </c>
      <c r="AC128" s="4">
        <v>0</v>
      </c>
      <c r="AD128" s="4">
        <v>11.6</v>
      </c>
      <c r="AE128" s="4">
        <v>850</v>
      </c>
      <c r="AF128" s="4">
        <v>881</v>
      </c>
      <c r="AG128" s="4">
        <v>884</v>
      </c>
      <c r="AH128" s="4">
        <v>52</v>
      </c>
      <c r="AI128" s="4">
        <v>24.75</v>
      </c>
      <c r="AJ128" s="4">
        <v>0.56999999999999995</v>
      </c>
      <c r="AK128" s="4">
        <v>986</v>
      </c>
      <c r="AL128" s="4">
        <v>8</v>
      </c>
      <c r="AM128" s="4">
        <v>0</v>
      </c>
      <c r="AN128" s="4">
        <v>31</v>
      </c>
      <c r="AO128" s="4">
        <v>191</v>
      </c>
      <c r="AP128" s="4">
        <v>189.4</v>
      </c>
      <c r="AQ128" s="4">
        <v>3.4</v>
      </c>
      <c r="AR128" s="4">
        <v>195</v>
      </c>
      <c r="AS128" s="4" t="s">
        <v>155</v>
      </c>
      <c r="AT128" s="4">
        <v>2</v>
      </c>
      <c r="AU128" s="5">
        <v>0.78140046296296306</v>
      </c>
      <c r="AV128" s="4">
        <v>47.162081999999998</v>
      </c>
      <c r="AW128" s="4">
        <v>-88.491691000000003</v>
      </c>
      <c r="AX128" s="4">
        <v>316.3</v>
      </c>
      <c r="AY128" s="4">
        <v>38.799999999999997</v>
      </c>
      <c r="AZ128" s="4">
        <v>12</v>
      </c>
      <c r="BA128" s="4">
        <v>11</v>
      </c>
      <c r="BB128" s="4" t="s">
        <v>420</v>
      </c>
      <c r="BC128" s="4">
        <v>1.4012990000000001</v>
      </c>
      <c r="BD128" s="4">
        <v>2.4519479999999998</v>
      </c>
      <c r="BE128" s="4">
        <v>2.977922</v>
      </c>
      <c r="BF128" s="4">
        <v>14.063000000000001</v>
      </c>
      <c r="BG128" s="4">
        <v>12.66</v>
      </c>
      <c r="BH128" s="4">
        <v>0.9</v>
      </c>
      <c r="BI128" s="4">
        <v>16.658999999999999</v>
      </c>
      <c r="BJ128" s="4">
        <v>1657.3789999999999</v>
      </c>
      <c r="BK128" s="4">
        <v>486.86399999999998</v>
      </c>
      <c r="BL128" s="4">
        <v>3.911</v>
      </c>
      <c r="BM128" s="4">
        <v>1.7929999999999999</v>
      </c>
      <c r="BN128" s="4">
        <v>5.7039999999999997</v>
      </c>
      <c r="BO128" s="4">
        <v>3.1640000000000001</v>
      </c>
      <c r="BP128" s="4">
        <v>1.4510000000000001</v>
      </c>
      <c r="BQ128" s="4">
        <v>4.6150000000000002</v>
      </c>
      <c r="BR128" s="4">
        <v>201.67580000000001</v>
      </c>
      <c r="BU128" s="4">
        <v>76.902000000000001</v>
      </c>
      <c r="BW128" s="4">
        <v>576.84699999999998</v>
      </c>
      <c r="BX128" s="4">
        <v>0.53371199999999996</v>
      </c>
      <c r="BY128" s="4">
        <v>-5</v>
      </c>
      <c r="BZ128" s="4">
        <v>1.073701</v>
      </c>
      <c r="CA128" s="4">
        <v>13.042586999999999</v>
      </c>
      <c r="CB128" s="4">
        <v>21.688759999999998</v>
      </c>
      <c r="CC128" s="4">
        <f t="shared" si="12"/>
        <v>3.4458514853999995</v>
      </c>
      <c r="CE128" s="4">
        <f t="shared" si="13"/>
        <v>16147.53282020633</v>
      </c>
      <c r="CF128" s="4">
        <f t="shared" si="13"/>
        <v>4743.4246596444955</v>
      </c>
      <c r="CG128" s="4">
        <f t="shared" si="14"/>
        <v>44.963079636735003</v>
      </c>
      <c r="CH128" s="4">
        <f t="shared" si="14"/>
        <v>1964.8895029690661</v>
      </c>
    </row>
    <row r="129" spans="1:86">
      <c r="A129" s="2">
        <v>42440</v>
      </c>
      <c r="B129" s="32">
        <v>0.57325738425925932</v>
      </c>
      <c r="C129" s="4">
        <v>8.7059999999999995</v>
      </c>
      <c r="D129" s="4">
        <v>4.3341000000000003</v>
      </c>
      <c r="E129" s="4" t="s">
        <v>155</v>
      </c>
      <c r="F129" s="4">
        <v>43340.733945</v>
      </c>
      <c r="G129" s="4">
        <v>210.9</v>
      </c>
      <c r="H129" s="4">
        <v>86.7</v>
      </c>
      <c r="I129" s="4">
        <v>28865.1</v>
      </c>
      <c r="K129" s="4">
        <v>4.3</v>
      </c>
      <c r="L129" s="4">
        <v>2052</v>
      </c>
      <c r="M129" s="4">
        <v>0.8538</v>
      </c>
      <c r="N129" s="4">
        <v>7.4339000000000004</v>
      </c>
      <c r="O129" s="4">
        <v>3.7006000000000001</v>
      </c>
      <c r="P129" s="4">
        <v>180.0753</v>
      </c>
      <c r="Q129" s="4">
        <v>74.028099999999995</v>
      </c>
      <c r="R129" s="4">
        <v>254.1</v>
      </c>
      <c r="S129" s="4">
        <v>145.67089999999999</v>
      </c>
      <c r="T129" s="4">
        <v>59.884599999999999</v>
      </c>
      <c r="U129" s="4">
        <v>205.6</v>
      </c>
      <c r="V129" s="4">
        <v>28865.1018</v>
      </c>
      <c r="Y129" s="4">
        <v>1752.0840000000001</v>
      </c>
      <c r="Z129" s="4">
        <v>0</v>
      </c>
      <c r="AA129" s="4">
        <v>3.6715</v>
      </c>
      <c r="AB129" s="4" t="s">
        <v>384</v>
      </c>
      <c r="AC129" s="4">
        <v>0</v>
      </c>
      <c r="AD129" s="4">
        <v>11.5</v>
      </c>
      <c r="AE129" s="4">
        <v>850</v>
      </c>
      <c r="AF129" s="4">
        <v>881</v>
      </c>
      <c r="AG129" s="4">
        <v>883</v>
      </c>
      <c r="AH129" s="4">
        <v>52</v>
      </c>
      <c r="AI129" s="4">
        <v>24.75</v>
      </c>
      <c r="AJ129" s="4">
        <v>0.56999999999999995</v>
      </c>
      <c r="AK129" s="4">
        <v>986</v>
      </c>
      <c r="AL129" s="4">
        <v>8</v>
      </c>
      <c r="AM129" s="4">
        <v>0</v>
      </c>
      <c r="AN129" s="4">
        <v>31</v>
      </c>
      <c r="AO129" s="4">
        <v>191</v>
      </c>
      <c r="AP129" s="4">
        <v>189.6</v>
      </c>
      <c r="AQ129" s="4">
        <v>3.5</v>
      </c>
      <c r="AR129" s="4">
        <v>195</v>
      </c>
      <c r="AS129" s="4" t="s">
        <v>155</v>
      </c>
      <c r="AT129" s="4">
        <v>2</v>
      </c>
      <c r="AU129" s="5">
        <v>0.78141203703703699</v>
      </c>
      <c r="AV129" s="4">
        <v>47.161929000000001</v>
      </c>
      <c r="AW129" s="4">
        <v>-88.491607000000002</v>
      </c>
      <c r="AX129" s="4">
        <v>316</v>
      </c>
      <c r="AY129" s="4">
        <v>39.700000000000003</v>
      </c>
      <c r="AZ129" s="4">
        <v>12</v>
      </c>
      <c r="BA129" s="4">
        <v>10</v>
      </c>
      <c r="BB129" s="4" t="s">
        <v>438</v>
      </c>
      <c r="BC129" s="4">
        <v>1.1245750000000001</v>
      </c>
      <c r="BD129" s="4">
        <v>2</v>
      </c>
      <c r="BE129" s="4">
        <v>2.2999999999999998</v>
      </c>
      <c r="BF129" s="4">
        <v>14.063000000000001</v>
      </c>
      <c r="BG129" s="4">
        <v>12.35</v>
      </c>
      <c r="BH129" s="4">
        <v>0.88</v>
      </c>
      <c r="BI129" s="4">
        <v>17.117999999999999</v>
      </c>
      <c r="BJ129" s="4">
        <v>1607.5830000000001</v>
      </c>
      <c r="BK129" s="4">
        <v>509.34</v>
      </c>
      <c r="BL129" s="4">
        <v>4.0780000000000003</v>
      </c>
      <c r="BM129" s="4">
        <v>1.6759999999999999</v>
      </c>
      <c r="BN129" s="4">
        <v>5.7539999999999996</v>
      </c>
      <c r="BO129" s="4">
        <v>3.2989999999999999</v>
      </c>
      <c r="BP129" s="4">
        <v>1.3560000000000001</v>
      </c>
      <c r="BQ129" s="4">
        <v>4.6550000000000002</v>
      </c>
      <c r="BR129" s="4">
        <v>206.40809999999999</v>
      </c>
      <c r="BU129" s="4">
        <v>75.173000000000002</v>
      </c>
      <c r="BW129" s="4">
        <v>577.29999999999995</v>
      </c>
      <c r="BX129" s="4">
        <v>0.63315500000000002</v>
      </c>
      <c r="BY129" s="4">
        <v>-5</v>
      </c>
      <c r="BZ129" s="4">
        <v>1.072865</v>
      </c>
      <c r="CA129" s="4">
        <v>15.472721999999999</v>
      </c>
      <c r="CB129" s="4">
        <v>21.671876000000001</v>
      </c>
      <c r="CC129" s="4">
        <f t="shared" si="12"/>
        <v>4.0878931523999995</v>
      </c>
      <c r="CE129" s="4">
        <f t="shared" si="13"/>
        <v>18580.642583641722</v>
      </c>
      <c r="CF129" s="4">
        <f t="shared" si="13"/>
        <v>5887.0145389395593</v>
      </c>
      <c r="CG129" s="4">
        <f t="shared" si="14"/>
        <v>53.803064119769999</v>
      </c>
      <c r="CH129" s="4">
        <f t="shared" si="14"/>
        <v>2385.6902769366052</v>
      </c>
    </row>
    <row r="130" spans="1:86">
      <c r="A130" s="2">
        <v>42440</v>
      </c>
      <c r="B130" s="32">
        <v>0.57326895833333336</v>
      </c>
      <c r="C130" s="4">
        <v>8.3469999999999995</v>
      </c>
      <c r="D130" s="4">
        <v>4.6863999999999999</v>
      </c>
      <c r="E130" s="4" t="s">
        <v>155</v>
      </c>
      <c r="F130" s="4">
        <v>46864.276094000001</v>
      </c>
      <c r="G130" s="4">
        <v>212.5</v>
      </c>
      <c r="H130" s="4">
        <v>81</v>
      </c>
      <c r="I130" s="4">
        <v>29488.3</v>
      </c>
      <c r="K130" s="4">
        <v>4.4000000000000004</v>
      </c>
      <c r="L130" s="4">
        <v>2052</v>
      </c>
      <c r="M130" s="4">
        <v>0.85260000000000002</v>
      </c>
      <c r="N130" s="4">
        <v>7.117</v>
      </c>
      <c r="O130" s="4">
        <v>3.9958999999999998</v>
      </c>
      <c r="P130" s="4">
        <v>181.17250000000001</v>
      </c>
      <c r="Q130" s="4">
        <v>69.068299999999994</v>
      </c>
      <c r="R130" s="4">
        <v>250.2</v>
      </c>
      <c r="S130" s="4">
        <v>146.6739</v>
      </c>
      <c r="T130" s="4">
        <v>55.916400000000003</v>
      </c>
      <c r="U130" s="4">
        <v>202.6</v>
      </c>
      <c r="V130" s="4">
        <v>29488.3292</v>
      </c>
      <c r="Y130" s="4">
        <v>1749.635</v>
      </c>
      <c r="Z130" s="4">
        <v>0</v>
      </c>
      <c r="AA130" s="4">
        <v>3.7517</v>
      </c>
      <c r="AB130" s="4" t="s">
        <v>384</v>
      </c>
      <c r="AC130" s="4">
        <v>0</v>
      </c>
      <c r="AD130" s="4">
        <v>11.6</v>
      </c>
      <c r="AE130" s="4">
        <v>849</v>
      </c>
      <c r="AF130" s="4">
        <v>881</v>
      </c>
      <c r="AG130" s="4">
        <v>884</v>
      </c>
      <c r="AH130" s="4">
        <v>52.4</v>
      </c>
      <c r="AI130" s="4">
        <v>24.96</v>
      </c>
      <c r="AJ130" s="4">
        <v>0.56999999999999995</v>
      </c>
      <c r="AK130" s="4">
        <v>986</v>
      </c>
      <c r="AL130" s="4">
        <v>8</v>
      </c>
      <c r="AM130" s="4">
        <v>0</v>
      </c>
      <c r="AN130" s="4">
        <v>31</v>
      </c>
      <c r="AO130" s="4">
        <v>191</v>
      </c>
      <c r="AP130" s="4">
        <v>189</v>
      </c>
      <c r="AQ130" s="4">
        <v>3.6</v>
      </c>
      <c r="AR130" s="4">
        <v>195</v>
      </c>
      <c r="AS130" s="4" t="s">
        <v>155</v>
      </c>
      <c r="AT130" s="4">
        <v>2</v>
      </c>
      <c r="AU130" s="5">
        <v>0.78142361111111114</v>
      </c>
      <c r="AV130" s="4">
        <v>47.161776000000003</v>
      </c>
      <c r="AW130" s="4">
        <v>-88.491522000000003</v>
      </c>
      <c r="AX130" s="4">
        <v>315.7</v>
      </c>
      <c r="AY130" s="4">
        <v>40.299999999999997</v>
      </c>
      <c r="AZ130" s="4">
        <v>12</v>
      </c>
      <c r="BA130" s="4">
        <v>10</v>
      </c>
      <c r="BB130" s="4" t="s">
        <v>438</v>
      </c>
      <c r="BC130" s="4">
        <v>1.2</v>
      </c>
      <c r="BD130" s="4">
        <v>2</v>
      </c>
      <c r="BE130" s="4">
        <v>2.2999999999999998</v>
      </c>
      <c r="BF130" s="4">
        <v>14.063000000000001</v>
      </c>
      <c r="BG130" s="4">
        <v>12.24</v>
      </c>
      <c r="BH130" s="4">
        <v>0.87</v>
      </c>
      <c r="BI130" s="4">
        <v>17.282</v>
      </c>
      <c r="BJ130" s="4">
        <v>1534.577</v>
      </c>
      <c r="BK130" s="4">
        <v>548.38300000000004</v>
      </c>
      <c r="BL130" s="4">
        <v>4.0910000000000002</v>
      </c>
      <c r="BM130" s="4">
        <v>1.56</v>
      </c>
      <c r="BN130" s="4">
        <v>5.6509999999999998</v>
      </c>
      <c r="BO130" s="4">
        <v>3.3119999999999998</v>
      </c>
      <c r="BP130" s="4">
        <v>1.2629999999999999</v>
      </c>
      <c r="BQ130" s="4">
        <v>4.5750000000000002</v>
      </c>
      <c r="BR130" s="4">
        <v>210.2526</v>
      </c>
      <c r="BU130" s="4">
        <v>74.849999999999994</v>
      </c>
      <c r="BW130" s="4">
        <v>588.18799999999999</v>
      </c>
      <c r="BX130" s="4">
        <v>0.69740500000000005</v>
      </c>
      <c r="BY130" s="4">
        <v>-5</v>
      </c>
      <c r="BZ130" s="4">
        <v>1.0740000000000001</v>
      </c>
      <c r="CA130" s="4">
        <v>17.042845</v>
      </c>
      <c r="CB130" s="4">
        <v>21.694800000000001</v>
      </c>
      <c r="CC130" s="4">
        <f t="shared" si="12"/>
        <v>4.5027196489999994</v>
      </c>
      <c r="CE130" s="4">
        <f t="shared" si="13"/>
        <v>19536.707789819055</v>
      </c>
      <c r="CF130" s="4">
        <f t="shared" si="13"/>
        <v>6981.4668328173448</v>
      </c>
      <c r="CG130" s="4">
        <f t="shared" si="14"/>
        <v>58.244348858625003</v>
      </c>
      <c r="CH130" s="4">
        <f t="shared" si="14"/>
        <v>2676.7269470673091</v>
      </c>
    </row>
    <row r="131" spans="1:86">
      <c r="A131" s="2">
        <v>42440</v>
      </c>
      <c r="B131" s="32">
        <v>0.57328053240740739</v>
      </c>
      <c r="C131" s="4">
        <v>6.9420000000000002</v>
      </c>
      <c r="D131" s="4">
        <v>5.4333999999999998</v>
      </c>
      <c r="E131" s="4" t="s">
        <v>155</v>
      </c>
      <c r="F131" s="4">
        <v>54334.014777999997</v>
      </c>
      <c r="G131" s="4">
        <v>197.3</v>
      </c>
      <c r="H131" s="4">
        <v>72.8</v>
      </c>
      <c r="I131" s="4">
        <v>34526</v>
      </c>
      <c r="K131" s="4">
        <v>4.4000000000000004</v>
      </c>
      <c r="L131" s="4">
        <v>2052</v>
      </c>
      <c r="M131" s="4">
        <v>0.85129999999999995</v>
      </c>
      <c r="N131" s="4">
        <v>5.9097</v>
      </c>
      <c r="O131" s="4">
        <v>4.6256000000000004</v>
      </c>
      <c r="P131" s="4">
        <v>167.95240000000001</v>
      </c>
      <c r="Q131" s="4">
        <v>61.945799999999998</v>
      </c>
      <c r="R131" s="4">
        <v>229.9</v>
      </c>
      <c r="S131" s="4">
        <v>136.00450000000001</v>
      </c>
      <c r="T131" s="4">
        <v>50.162500000000001</v>
      </c>
      <c r="U131" s="4">
        <v>186.2</v>
      </c>
      <c r="V131" s="4">
        <v>34525.983099999998</v>
      </c>
      <c r="Y131" s="4">
        <v>1746.925</v>
      </c>
      <c r="Z131" s="4">
        <v>0</v>
      </c>
      <c r="AA131" s="4">
        <v>3.7458</v>
      </c>
      <c r="AB131" s="4" t="s">
        <v>384</v>
      </c>
      <c r="AC131" s="4">
        <v>0</v>
      </c>
      <c r="AD131" s="4">
        <v>11.7</v>
      </c>
      <c r="AE131" s="4">
        <v>849</v>
      </c>
      <c r="AF131" s="4">
        <v>880</v>
      </c>
      <c r="AG131" s="4">
        <v>884</v>
      </c>
      <c r="AH131" s="4">
        <v>52.6</v>
      </c>
      <c r="AI131" s="4">
        <v>25.02</v>
      </c>
      <c r="AJ131" s="4">
        <v>0.56999999999999995</v>
      </c>
      <c r="AK131" s="4">
        <v>986</v>
      </c>
      <c r="AL131" s="4">
        <v>8</v>
      </c>
      <c r="AM131" s="4">
        <v>0</v>
      </c>
      <c r="AN131" s="4">
        <v>31</v>
      </c>
      <c r="AO131" s="4">
        <v>191</v>
      </c>
      <c r="AP131" s="4">
        <v>189</v>
      </c>
      <c r="AQ131" s="4">
        <v>3.7</v>
      </c>
      <c r="AR131" s="4">
        <v>195</v>
      </c>
      <c r="AS131" s="4" t="s">
        <v>155</v>
      </c>
      <c r="AT131" s="4">
        <v>2</v>
      </c>
      <c r="AU131" s="5">
        <v>0.78143518518518518</v>
      </c>
      <c r="AV131" s="4">
        <v>47.161622999999999</v>
      </c>
      <c r="AW131" s="4">
        <v>-88.491433000000001</v>
      </c>
      <c r="AX131" s="4">
        <v>315.5</v>
      </c>
      <c r="AY131" s="4">
        <v>40.700000000000003</v>
      </c>
      <c r="AZ131" s="4">
        <v>12</v>
      </c>
      <c r="BA131" s="4">
        <v>10</v>
      </c>
      <c r="BB131" s="4" t="s">
        <v>438</v>
      </c>
      <c r="BC131" s="4">
        <v>1.2</v>
      </c>
      <c r="BD131" s="4">
        <v>2</v>
      </c>
      <c r="BE131" s="4">
        <v>2.324376</v>
      </c>
      <c r="BF131" s="4">
        <v>14.063000000000001</v>
      </c>
      <c r="BG131" s="4">
        <v>12.13</v>
      </c>
      <c r="BH131" s="4">
        <v>0.86</v>
      </c>
      <c r="BI131" s="4">
        <v>17.463999999999999</v>
      </c>
      <c r="BJ131" s="4">
        <v>1280.991</v>
      </c>
      <c r="BK131" s="4">
        <v>638.15700000000004</v>
      </c>
      <c r="BL131" s="4">
        <v>3.8119999999999998</v>
      </c>
      <c r="BM131" s="4">
        <v>1.4059999999999999</v>
      </c>
      <c r="BN131" s="4">
        <v>5.2190000000000003</v>
      </c>
      <c r="BO131" s="4">
        <v>3.0870000000000002</v>
      </c>
      <c r="BP131" s="4">
        <v>1.139</v>
      </c>
      <c r="BQ131" s="4">
        <v>4.226</v>
      </c>
      <c r="BR131" s="4">
        <v>247.4708</v>
      </c>
      <c r="BU131" s="4">
        <v>75.128</v>
      </c>
      <c r="BW131" s="4">
        <v>590.37699999999995</v>
      </c>
      <c r="BX131" s="4">
        <v>0.59462700000000002</v>
      </c>
      <c r="BY131" s="4">
        <v>-5</v>
      </c>
      <c r="BZ131" s="4">
        <v>1.073134</v>
      </c>
      <c r="CA131" s="4">
        <v>14.531198</v>
      </c>
      <c r="CB131" s="4">
        <v>21.677306999999999</v>
      </c>
      <c r="CC131" s="4">
        <f t="shared" si="12"/>
        <v>3.8391425116</v>
      </c>
      <c r="CE131" s="4">
        <f t="shared" si="13"/>
        <v>13904.907391341845</v>
      </c>
      <c r="CF131" s="4">
        <f t="shared" si="13"/>
        <v>6927.069734398242</v>
      </c>
      <c r="CG131" s="4">
        <f t="shared" si="14"/>
        <v>45.872405532755998</v>
      </c>
      <c r="CH131" s="4">
        <f t="shared" si="14"/>
        <v>2686.2472539317446</v>
      </c>
    </row>
    <row r="132" spans="1:86">
      <c r="A132" s="2">
        <v>42440</v>
      </c>
      <c r="B132" s="32">
        <v>0.57329210648148143</v>
      </c>
      <c r="C132" s="4">
        <v>5.8529999999999998</v>
      </c>
      <c r="D132" s="4">
        <v>4.6673999999999998</v>
      </c>
      <c r="E132" s="4" t="s">
        <v>155</v>
      </c>
      <c r="F132" s="4">
        <v>46673.916255999997</v>
      </c>
      <c r="G132" s="4">
        <v>200.2</v>
      </c>
      <c r="H132" s="4">
        <v>71.900000000000006</v>
      </c>
      <c r="I132" s="4">
        <v>46116.5</v>
      </c>
      <c r="K132" s="4">
        <v>4.6399999999999997</v>
      </c>
      <c r="L132" s="4">
        <v>2052</v>
      </c>
      <c r="M132" s="4">
        <v>0.85589999999999999</v>
      </c>
      <c r="N132" s="4">
        <v>5.0091000000000001</v>
      </c>
      <c r="O132" s="4">
        <v>3.9946000000000002</v>
      </c>
      <c r="P132" s="4">
        <v>171.31790000000001</v>
      </c>
      <c r="Q132" s="4">
        <v>61.504399999999997</v>
      </c>
      <c r="R132" s="4">
        <v>232.8</v>
      </c>
      <c r="S132" s="4">
        <v>138.696</v>
      </c>
      <c r="T132" s="4">
        <v>49.792900000000003</v>
      </c>
      <c r="U132" s="4">
        <v>188.5</v>
      </c>
      <c r="V132" s="4">
        <v>46116.5</v>
      </c>
      <c r="Y132" s="4">
        <v>1756.222</v>
      </c>
      <c r="Z132" s="4">
        <v>0</v>
      </c>
      <c r="AA132" s="4">
        <v>3.9716999999999998</v>
      </c>
      <c r="AB132" s="4" t="s">
        <v>384</v>
      </c>
      <c r="AC132" s="4">
        <v>0</v>
      </c>
      <c r="AD132" s="4">
        <v>11.6</v>
      </c>
      <c r="AE132" s="4">
        <v>850</v>
      </c>
      <c r="AF132" s="4">
        <v>880</v>
      </c>
      <c r="AG132" s="4">
        <v>884</v>
      </c>
      <c r="AH132" s="4">
        <v>52.4</v>
      </c>
      <c r="AI132" s="4">
        <v>24.96</v>
      </c>
      <c r="AJ132" s="4">
        <v>0.56999999999999995</v>
      </c>
      <c r="AK132" s="4">
        <v>986</v>
      </c>
      <c r="AL132" s="4">
        <v>8</v>
      </c>
      <c r="AM132" s="4">
        <v>0</v>
      </c>
      <c r="AN132" s="4">
        <v>31</v>
      </c>
      <c r="AO132" s="4">
        <v>191</v>
      </c>
      <c r="AP132" s="4">
        <v>189</v>
      </c>
      <c r="AQ132" s="4">
        <v>3.8</v>
      </c>
      <c r="AR132" s="4">
        <v>195</v>
      </c>
      <c r="AS132" s="4" t="s">
        <v>155</v>
      </c>
      <c r="AT132" s="4">
        <v>2</v>
      </c>
      <c r="AU132" s="5">
        <v>0.78144675925925933</v>
      </c>
      <c r="AV132" s="4">
        <v>47.161470999999999</v>
      </c>
      <c r="AW132" s="4">
        <v>-88.491332999999997</v>
      </c>
      <c r="AX132" s="4">
        <v>315.3</v>
      </c>
      <c r="AY132" s="4">
        <v>41.2</v>
      </c>
      <c r="AZ132" s="4">
        <v>12</v>
      </c>
      <c r="BA132" s="4">
        <v>10</v>
      </c>
      <c r="BB132" s="4" t="s">
        <v>438</v>
      </c>
      <c r="BC132" s="4">
        <v>1.2</v>
      </c>
      <c r="BD132" s="4">
        <v>2</v>
      </c>
      <c r="BE132" s="4">
        <v>2.4</v>
      </c>
      <c r="BF132" s="4">
        <v>14.063000000000001</v>
      </c>
      <c r="BG132" s="4">
        <v>12.52</v>
      </c>
      <c r="BH132" s="4">
        <v>0.89</v>
      </c>
      <c r="BI132" s="4">
        <v>16.841999999999999</v>
      </c>
      <c r="BJ132" s="4">
        <v>1115.579</v>
      </c>
      <c r="BK132" s="4">
        <v>566.23299999999995</v>
      </c>
      <c r="BL132" s="4">
        <v>3.996</v>
      </c>
      <c r="BM132" s="4">
        <v>1.4339999999999999</v>
      </c>
      <c r="BN132" s="4">
        <v>5.43</v>
      </c>
      <c r="BO132" s="4">
        <v>3.2349999999999999</v>
      </c>
      <c r="BP132" s="4">
        <v>1.161</v>
      </c>
      <c r="BQ132" s="4">
        <v>4.3959999999999999</v>
      </c>
      <c r="BR132" s="4">
        <v>339.62079999999997</v>
      </c>
      <c r="BU132" s="4">
        <v>77.600999999999999</v>
      </c>
      <c r="BW132" s="4">
        <v>643.15300000000002</v>
      </c>
      <c r="BX132" s="4">
        <v>0.47078300000000001</v>
      </c>
      <c r="BY132" s="4">
        <v>-5</v>
      </c>
      <c r="BZ132" s="4">
        <v>1.073299</v>
      </c>
      <c r="CA132" s="4">
        <v>11.504759999999999</v>
      </c>
      <c r="CB132" s="4">
        <v>21.68064</v>
      </c>
      <c r="CC132" s="4">
        <f t="shared" si="12"/>
        <v>3.0395575919999995</v>
      </c>
      <c r="CE132" s="4">
        <f t="shared" si="13"/>
        <v>9587.3480860618783</v>
      </c>
      <c r="CF132" s="4">
        <f t="shared" si="13"/>
        <v>4866.2379525027591</v>
      </c>
      <c r="CG132" s="4">
        <f t="shared" si="14"/>
        <v>37.779468945119994</v>
      </c>
      <c r="CH132" s="4">
        <f t="shared" si="14"/>
        <v>2918.7200788709756</v>
      </c>
    </row>
    <row r="133" spans="1:86">
      <c r="A133" s="2">
        <v>42440</v>
      </c>
      <c r="B133" s="32">
        <v>0.57330368055555558</v>
      </c>
      <c r="C133" s="4">
        <v>6.1520000000000001</v>
      </c>
      <c r="D133" s="4">
        <v>4.7910000000000004</v>
      </c>
      <c r="E133" s="4" t="s">
        <v>155</v>
      </c>
      <c r="F133" s="4">
        <v>47910.244100999997</v>
      </c>
      <c r="G133" s="4">
        <v>469.6</v>
      </c>
      <c r="H133" s="4">
        <v>61.1</v>
      </c>
      <c r="I133" s="4">
        <v>46115.1</v>
      </c>
      <c r="K133" s="4">
        <v>6.45</v>
      </c>
      <c r="L133" s="4">
        <v>2052</v>
      </c>
      <c r="M133" s="4">
        <v>0.85219999999999996</v>
      </c>
      <c r="N133" s="4">
        <v>5.2426000000000004</v>
      </c>
      <c r="O133" s="4">
        <v>4.0827999999999998</v>
      </c>
      <c r="P133" s="4">
        <v>400.17099999999999</v>
      </c>
      <c r="Q133" s="4">
        <v>52.067399999999999</v>
      </c>
      <c r="R133" s="4">
        <v>452.2</v>
      </c>
      <c r="S133" s="4">
        <v>324.0505</v>
      </c>
      <c r="T133" s="4">
        <v>42.1631</v>
      </c>
      <c r="U133" s="4">
        <v>366.2</v>
      </c>
      <c r="V133" s="4">
        <v>46115.1</v>
      </c>
      <c r="Y133" s="4">
        <v>1748.646</v>
      </c>
      <c r="Z133" s="4">
        <v>0</v>
      </c>
      <c r="AA133" s="4">
        <v>5.4931000000000001</v>
      </c>
      <c r="AB133" s="4" t="s">
        <v>384</v>
      </c>
      <c r="AC133" s="4">
        <v>0</v>
      </c>
      <c r="AD133" s="4">
        <v>11.7</v>
      </c>
      <c r="AE133" s="4">
        <v>849</v>
      </c>
      <c r="AF133" s="4">
        <v>881</v>
      </c>
      <c r="AG133" s="4">
        <v>883</v>
      </c>
      <c r="AH133" s="4">
        <v>52.6</v>
      </c>
      <c r="AI133" s="4">
        <v>25.02</v>
      </c>
      <c r="AJ133" s="4">
        <v>0.56999999999999995</v>
      </c>
      <c r="AK133" s="4">
        <v>986</v>
      </c>
      <c r="AL133" s="4">
        <v>8</v>
      </c>
      <c r="AM133" s="4">
        <v>0</v>
      </c>
      <c r="AN133" s="4">
        <v>31</v>
      </c>
      <c r="AO133" s="4">
        <v>191</v>
      </c>
      <c r="AP133" s="4">
        <v>189</v>
      </c>
      <c r="AQ133" s="4">
        <v>3.9</v>
      </c>
      <c r="AR133" s="4">
        <v>195</v>
      </c>
      <c r="AS133" s="4" t="s">
        <v>155</v>
      </c>
      <c r="AT133" s="4">
        <v>2</v>
      </c>
      <c r="AU133" s="5">
        <v>0.78145833333333325</v>
      </c>
      <c r="AV133" s="4">
        <v>47.161324</v>
      </c>
      <c r="AW133" s="4">
        <v>-88.491220999999996</v>
      </c>
      <c r="AX133" s="4">
        <v>315.10000000000002</v>
      </c>
      <c r="AY133" s="4">
        <v>41.5</v>
      </c>
      <c r="AZ133" s="4">
        <v>12</v>
      </c>
      <c r="BA133" s="4">
        <v>10</v>
      </c>
      <c r="BB133" s="4" t="s">
        <v>438</v>
      </c>
      <c r="BC133" s="4">
        <v>1.175824</v>
      </c>
      <c r="BD133" s="4">
        <v>2</v>
      </c>
      <c r="BE133" s="4">
        <v>2.351648</v>
      </c>
      <c r="BF133" s="4">
        <v>14.063000000000001</v>
      </c>
      <c r="BG133" s="4">
        <v>12.19</v>
      </c>
      <c r="BH133" s="4">
        <v>0.87</v>
      </c>
      <c r="BI133" s="4">
        <v>17.347999999999999</v>
      </c>
      <c r="BJ133" s="4">
        <v>1140.5740000000001</v>
      </c>
      <c r="BK133" s="4">
        <v>565.33600000000001</v>
      </c>
      <c r="BL133" s="4">
        <v>9.1170000000000009</v>
      </c>
      <c r="BM133" s="4">
        <v>1.1859999999999999</v>
      </c>
      <c r="BN133" s="4">
        <v>10.303000000000001</v>
      </c>
      <c r="BO133" s="4">
        <v>7.383</v>
      </c>
      <c r="BP133" s="4">
        <v>0.96099999999999997</v>
      </c>
      <c r="BQ133" s="4">
        <v>8.343</v>
      </c>
      <c r="BR133" s="4">
        <v>331.75389999999999</v>
      </c>
      <c r="BU133" s="4">
        <v>75.478999999999999</v>
      </c>
      <c r="BW133" s="4">
        <v>868.94100000000003</v>
      </c>
      <c r="BX133" s="4">
        <v>0.435639</v>
      </c>
      <c r="BY133" s="4">
        <v>-5</v>
      </c>
      <c r="BZ133" s="4">
        <v>1.073701</v>
      </c>
      <c r="CA133" s="4">
        <v>10.645928</v>
      </c>
      <c r="CB133" s="4">
        <v>21.688759999999998</v>
      </c>
      <c r="CC133" s="4">
        <f t="shared" si="12"/>
        <v>2.8126541775999998</v>
      </c>
      <c r="CE133" s="4">
        <f t="shared" si="13"/>
        <v>9070.4241059559845</v>
      </c>
      <c r="CF133" s="4">
        <f t="shared" si="13"/>
        <v>4495.8391848005758</v>
      </c>
      <c r="CG133" s="4">
        <f t="shared" si="14"/>
        <v>66.347776046088001</v>
      </c>
      <c r="CH133" s="4">
        <f t="shared" si="14"/>
        <v>2638.2756154400422</v>
      </c>
    </row>
    <row r="134" spans="1:86">
      <c r="A134" s="2">
        <v>42440</v>
      </c>
      <c r="B134" s="32">
        <v>0.57331525462962962</v>
      </c>
      <c r="C134" s="4">
        <v>7.4119999999999999</v>
      </c>
      <c r="D134" s="4">
        <v>4.8086000000000002</v>
      </c>
      <c r="E134" s="4" t="s">
        <v>155</v>
      </c>
      <c r="F134" s="4">
        <v>48085.886761000002</v>
      </c>
      <c r="G134" s="4">
        <v>983.8</v>
      </c>
      <c r="H134" s="4">
        <v>61.1</v>
      </c>
      <c r="I134" s="4">
        <v>46112</v>
      </c>
      <c r="K134" s="4">
        <v>8.06</v>
      </c>
      <c r="L134" s="4">
        <v>2052</v>
      </c>
      <c r="M134" s="4">
        <v>0.84189999999999998</v>
      </c>
      <c r="N134" s="4">
        <v>6.2404999999999999</v>
      </c>
      <c r="O134" s="4">
        <v>4.0484</v>
      </c>
      <c r="P134" s="4">
        <v>828.29060000000004</v>
      </c>
      <c r="Q134" s="4">
        <v>51.440600000000003</v>
      </c>
      <c r="R134" s="4">
        <v>879.7</v>
      </c>
      <c r="S134" s="4">
        <v>670.04110000000003</v>
      </c>
      <c r="T134" s="4">
        <v>41.6126</v>
      </c>
      <c r="U134" s="4">
        <v>711.7</v>
      </c>
      <c r="V134" s="4">
        <v>46112</v>
      </c>
      <c r="Y134" s="4">
        <v>1727.597</v>
      </c>
      <c r="Z134" s="4">
        <v>0</v>
      </c>
      <c r="AA134" s="4">
        <v>6.7891000000000004</v>
      </c>
      <c r="AB134" s="4" t="s">
        <v>384</v>
      </c>
      <c r="AC134" s="4">
        <v>0</v>
      </c>
      <c r="AD134" s="4">
        <v>11.6</v>
      </c>
      <c r="AE134" s="4">
        <v>849</v>
      </c>
      <c r="AF134" s="4">
        <v>879</v>
      </c>
      <c r="AG134" s="4">
        <v>883</v>
      </c>
      <c r="AH134" s="4">
        <v>52</v>
      </c>
      <c r="AI134" s="4">
        <v>24.75</v>
      </c>
      <c r="AJ134" s="4">
        <v>0.56999999999999995</v>
      </c>
      <c r="AK134" s="4">
        <v>986</v>
      </c>
      <c r="AL134" s="4">
        <v>8</v>
      </c>
      <c r="AM134" s="4">
        <v>0</v>
      </c>
      <c r="AN134" s="4">
        <v>31</v>
      </c>
      <c r="AO134" s="4">
        <v>191</v>
      </c>
      <c r="AP134" s="4">
        <v>189</v>
      </c>
      <c r="AQ134" s="4">
        <v>3.8</v>
      </c>
      <c r="AR134" s="4">
        <v>195</v>
      </c>
      <c r="AS134" s="4" t="s">
        <v>155</v>
      </c>
      <c r="AT134" s="4">
        <v>2</v>
      </c>
      <c r="AU134" s="5">
        <v>0.7814699074074074</v>
      </c>
      <c r="AV134" s="4">
        <v>47.161189</v>
      </c>
      <c r="AW134" s="4">
        <v>-88.491066000000004</v>
      </c>
      <c r="AX134" s="4">
        <v>315</v>
      </c>
      <c r="AY134" s="4">
        <v>42.5</v>
      </c>
      <c r="AZ134" s="4">
        <v>12</v>
      </c>
      <c r="BA134" s="4">
        <v>10</v>
      </c>
      <c r="BB134" s="4" t="s">
        <v>438</v>
      </c>
      <c r="BC134" s="4">
        <v>1.1000000000000001</v>
      </c>
      <c r="BD134" s="4">
        <v>2</v>
      </c>
      <c r="BE134" s="4">
        <v>2.2000000000000002</v>
      </c>
      <c r="BF134" s="4">
        <v>14.063000000000001</v>
      </c>
      <c r="BG134" s="4">
        <v>11.36</v>
      </c>
      <c r="BH134" s="4">
        <v>0.81</v>
      </c>
      <c r="BI134" s="4">
        <v>18.777999999999999</v>
      </c>
      <c r="BJ134" s="4">
        <v>1269.683</v>
      </c>
      <c r="BK134" s="4">
        <v>524.24300000000005</v>
      </c>
      <c r="BL134" s="4">
        <v>17.648</v>
      </c>
      <c r="BM134" s="4">
        <v>1.0960000000000001</v>
      </c>
      <c r="BN134" s="4">
        <v>18.744</v>
      </c>
      <c r="BO134" s="4">
        <v>14.276</v>
      </c>
      <c r="BP134" s="4">
        <v>0.88700000000000001</v>
      </c>
      <c r="BQ134" s="4">
        <v>15.163</v>
      </c>
      <c r="BR134" s="4">
        <v>310.22949999999997</v>
      </c>
      <c r="BU134" s="4">
        <v>69.736999999999995</v>
      </c>
      <c r="BW134" s="4">
        <v>1004.353</v>
      </c>
      <c r="BX134" s="4">
        <v>0.44548500000000002</v>
      </c>
      <c r="BY134" s="4">
        <v>-5</v>
      </c>
      <c r="BZ134" s="4">
        <v>1.071134</v>
      </c>
      <c r="CA134" s="4">
        <v>10.88654</v>
      </c>
      <c r="CB134" s="4">
        <v>21.636907000000001</v>
      </c>
      <c r="CC134" s="4">
        <f t="shared" si="12"/>
        <v>2.8762238679999999</v>
      </c>
      <c r="CE134" s="4">
        <f t="shared" si="13"/>
        <v>10325.37371081454</v>
      </c>
      <c r="CF134" s="4">
        <f t="shared" si="13"/>
        <v>4263.2727147473397</v>
      </c>
      <c r="CG134" s="4">
        <f t="shared" si="14"/>
        <v>123.30923669693999</v>
      </c>
      <c r="CH134" s="4">
        <f t="shared" si="14"/>
        <v>2522.8624181147097</v>
      </c>
    </row>
    <row r="135" spans="1:86">
      <c r="A135" s="2">
        <v>42440</v>
      </c>
      <c r="B135" s="32">
        <v>0.57332682870370377</v>
      </c>
      <c r="C135" s="4">
        <v>6.9409999999999998</v>
      </c>
      <c r="D135" s="4">
        <v>4.8544999999999998</v>
      </c>
      <c r="E135" s="4" t="s">
        <v>155</v>
      </c>
      <c r="F135" s="4">
        <v>48545.431034000001</v>
      </c>
      <c r="G135" s="4">
        <v>948.2</v>
      </c>
      <c r="H135" s="4">
        <v>66.400000000000006</v>
      </c>
      <c r="I135" s="4">
        <v>46112</v>
      </c>
      <c r="K135" s="4">
        <v>6.89</v>
      </c>
      <c r="L135" s="4">
        <v>2052</v>
      </c>
      <c r="M135" s="4">
        <v>0.84519999999999995</v>
      </c>
      <c r="N135" s="4">
        <v>5.8666</v>
      </c>
      <c r="O135" s="4">
        <v>4.1029999999999998</v>
      </c>
      <c r="P135" s="4">
        <v>801.41079999999999</v>
      </c>
      <c r="Q135" s="4">
        <v>56.120699999999999</v>
      </c>
      <c r="R135" s="4">
        <v>857.5</v>
      </c>
      <c r="S135" s="4">
        <v>648.29679999999996</v>
      </c>
      <c r="T135" s="4">
        <v>45.398600000000002</v>
      </c>
      <c r="U135" s="4">
        <v>693.7</v>
      </c>
      <c r="V135" s="4">
        <v>46112</v>
      </c>
      <c r="Y135" s="4">
        <v>1734.3330000000001</v>
      </c>
      <c r="Z135" s="4">
        <v>0</v>
      </c>
      <c r="AA135" s="4">
        <v>5.8208000000000002</v>
      </c>
      <c r="AB135" s="4" t="s">
        <v>384</v>
      </c>
      <c r="AC135" s="4">
        <v>0</v>
      </c>
      <c r="AD135" s="4">
        <v>11.6</v>
      </c>
      <c r="AE135" s="4">
        <v>849</v>
      </c>
      <c r="AF135" s="4">
        <v>878</v>
      </c>
      <c r="AG135" s="4">
        <v>883</v>
      </c>
      <c r="AH135" s="4">
        <v>52</v>
      </c>
      <c r="AI135" s="4">
        <v>24.75</v>
      </c>
      <c r="AJ135" s="4">
        <v>0.56999999999999995</v>
      </c>
      <c r="AK135" s="4">
        <v>986</v>
      </c>
      <c r="AL135" s="4">
        <v>8</v>
      </c>
      <c r="AM135" s="4">
        <v>0</v>
      </c>
      <c r="AN135" s="4">
        <v>31</v>
      </c>
      <c r="AO135" s="4">
        <v>191.4</v>
      </c>
      <c r="AP135" s="4">
        <v>189</v>
      </c>
      <c r="AQ135" s="4">
        <v>3.7</v>
      </c>
      <c r="AR135" s="4">
        <v>195</v>
      </c>
      <c r="AS135" s="4" t="s">
        <v>155</v>
      </c>
      <c r="AT135" s="4">
        <v>2</v>
      </c>
      <c r="AU135" s="5">
        <v>0.78148148148148155</v>
      </c>
      <c r="AV135" s="4">
        <v>47.161064000000003</v>
      </c>
      <c r="AW135" s="4">
        <v>-88.490924000000007</v>
      </c>
      <c r="AX135" s="4">
        <v>314.89999999999998</v>
      </c>
      <c r="AY135" s="4">
        <v>41.5</v>
      </c>
      <c r="AZ135" s="4">
        <v>12</v>
      </c>
      <c r="BA135" s="4">
        <v>10</v>
      </c>
      <c r="BB135" s="4" t="s">
        <v>438</v>
      </c>
      <c r="BC135" s="4">
        <v>1.2453080000000001</v>
      </c>
      <c r="BD135" s="4">
        <v>1.7578199999999999</v>
      </c>
      <c r="BE135" s="4">
        <v>2.3453080000000002</v>
      </c>
      <c r="BF135" s="4">
        <v>14.063000000000001</v>
      </c>
      <c r="BG135" s="4">
        <v>11.61</v>
      </c>
      <c r="BH135" s="4">
        <v>0.83</v>
      </c>
      <c r="BI135" s="4">
        <v>18.315999999999999</v>
      </c>
      <c r="BJ135" s="4">
        <v>1219.809</v>
      </c>
      <c r="BK135" s="4">
        <v>542.98400000000004</v>
      </c>
      <c r="BL135" s="4">
        <v>17.45</v>
      </c>
      <c r="BM135" s="4">
        <v>1.222</v>
      </c>
      <c r="BN135" s="4">
        <v>18.672000000000001</v>
      </c>
      <c r="BO135" s="4">
        <v>14.116</v>
      </c>
      <c r="BP135" s="4">
        <v>0.98899999999999999</v>
      </c>
      <c r="BQ135" s="4">
        <v>15.105</v>
      </c>
      <c r="BR135" s="4">
        <v>317.04180000000002</v>
      </c>
      <c r="BU135" s="4">
        <v>71.546000000000006</v>
      </c>
      <c r="BW135" s="4">
        <v>880.005</v>
      </c>
      <c r="BX135" s="4">
        <v>0.46104099999999998</v>
      </c>
      <c r="BY135" s="4">
        <v>-5</v>
      </c>
      <c r="BZ135" s="4">
        <v>1.070433</v>
      </c>
      <c r="CA135" s="4">
        <v>11.266690000000001</v>
      </c>
      <c r="CB135" s="4">
        <v>21.622747</v>
      </c>
      <c r="CC135" s="4">
        <f t="shared" si="12"/>
        <v>2.9766594980000001</v>
      </c>
      <c r="CE135" s="4">
        <f t="shared" si="13"/>
        <v>10266.177767070871</v>
      </c>
      <c r="CF135" s="4">
        <f t="shared" si="13"/>
        <v>4569.8714050111203</v>
      </c>
      <c r="CG135" s="4">
        <f t="shared" si="14"/>
        <v>127.12696428015001</v>
      </c>
      <c r="CH135" s="4">
        <f t="shared" si="14"/>
        <v>2668.2927231985745</v>
      </c>
    </row>
    <row r="136" spans="1:86">
      <c r="A136" s="2">
        <v>42440</v>
      </c>
      <c r="B136" s="32">
        <v>0.57333840277777781</v>
      </c>
      <c r="C136" s="4">
        <v>7.0830000000000002</v>
      </c>
      <c r="D136" s="4">
        <v>5.1566000000000001</v>
      </c>
      <c r="E136" s="4" t="s">
        <v>155</v>
      </c>
      <c r="F136" s="4">
        <v>51566.271185999998</v>
      </c>
      <c r="G136" s="4">
        <v>866</v>
      </c>
      <c r="H136" s="4">
        <v>66.400000000000006</v>
      </c>
      <c r="I136" s="4">
        <v>46112</v>
      </c>
      <c r="K136" s="4">
        <v>6</v>
      </c>
      <c r="L136" s="4">
        <v>2052</v>
      </c>
      <c r="M136" s="4">
        <v>0.84099999999999997</v>
      </c>
      <c r="N136" s="4">
        <v>5.9568000000000003</v>
      </c>
      <c r="O136" s="4">
        <v>4.3369</v>
      </c>
      <c r="P136" s="4">
        <v>728.29970000000003</v>
      </c>
      <c r="Q136" s="4">
        <v>55.844499999999996</v>
      </c>
      <c r="R136" s="4">
        <v>784.1</v>
      </c>
      <c r="S136" s="4">
        <v>589.12950000000001</v>
      </c>
      <c r="T136" s="4">
        <v>45.173200000000001</v>
      </c>
      <c r="U136" s="4">
        <v>634.29999999999995</v>
      </c>
      <c r="V136" s="4">
        <v>46112</v>
      </c>
      <c r="Y136" s="4">
        <v>1725.797</v>
      </c>
      <c r="Z136" s="4">
        <v>0</v>
      </c>
      <c r="AA136" s="4">
        <v>5.0461999999999998</v>
      </c>
      <c r="AB136" s="4" t="s">
        <v>384</v>
      </c>
      <c r="AC136" s="4">
        <v>0</v>
      </c>
      <c r="AD136" s="4">
        <v>11.7</v>
      </c>
      <c r="AE136" s="4">
        <v>848</v>
      </c>
      <c r="AF136" s="4">
        <v>877</v>
      </c>
      <c r="AG136" s="4">
        <v>882</v>
      </c>
      <c r="AH136" s="4">
        <v>52</v>
      </c>
      <c r="AI136" s="4">
        <v>24.74</v>
      </c>
      <c r="AJ136" s="4">
        <v>0.56999999999999995</v>
      </c>
      <c r="AK136" s="4">
        <v>986</v>
      </c>
      <c r="AL136" s="4">
        <v>8</v>
      </c>
      <c r="AM136" s="4">
        <v>0</v>
      </c>
      <c r="AN136" s="4">
        <v>31</v>
      </c>
      <c r="AO136" s="4">
        <v>191.6</v>
      </c>
      <c r="AP136" s="4">
        <v>189</v>
      </c>
      <c r="AQ136" s="4">
        <v>3.8</v>
      </c>
      <c r="AR136" s="4">
        <v>195</v>
      </c>
      <c r="AS136" s="4" t="s">
        <v>155</v>
      </c>
      <c r="AT136" s="4">
        <v>2</v>
      </c>
      <c r="AU136" s="5">
        <v>0.78149305555555559</v>
      </c>
      <c r="AV136" s="4">
        <v>47.160958999999998</v>
      </c>
      <c r="AW136" s="4">
        <v>-88.490819000000002</v>
      </c>
      <c r="AX136" s="4">
        <v>314.7</v>
      </c>
      <c r="AY136" s="4">
        <v>37.4</v>
      </c>
      <c r="AZ136" s="4">
        <v>12</v>
      </c>
      <c r="BA136" s="4">
        <v>10</v>
      </c>
      <c r="BB136" s="4" t="s">
        <v>438</v>
      </c>
      <c r="BC136" s="4">
        <v>1.5507489999999999</v>
      </c>
      <c r="BD136" s="4">
        <v>1.024875</v>
      </c>
      <c r="BE136" s="4">
        <v>2.675624</v>
      </c>
      <c r="BF136" s="4">
        <v>14.063000000000001</v>
      </c>
      <c r="BG136" s="4">
        <v>11.29</v>
      </c>
      <c r="BH136" s="4">
        <v>0.8</v>
      </c>
      <c r="BI136" s="4">
        <v>18.902000000000001</v>
      </c>
      <c r="BJ136" s="4">
        <v>1211.556</v>
      </c>
      <c r="BK136" s="4">
        <v>561.42100000000005</v>
      </c>
      <c r="BL136" s="4">
        <v>15.512</v>
      </c>
      <c r="BM136" s="4">
        <v>1.1890000000000001</v>
      </c>
      <c r="BN136" s="4">
        <v>16.702000000000002</v>
      </c>
      <c r="BO136" s="4">
        <v>12.548</v>
      </c>
      <c r="BP136" s="4">
        <v>0.96199999999999997</v>
      </c>
      <c r="BQ136" s="4">
        <v>13.51</v>
      </c>
      <c r="BR136" s="4">
        <v>310.1302</v>
      </c>
      <c r="BU136" s="4">
        <v>69.641999999999996</v>
      </c>
      <c r="BW136" s="4">
        <v>746.27</v>
      </c>
      <c r="BX136" s="4">
        <v>0.42418499999999998</v>
      </c>
      <c r="BY136" s="4">
        <v>-5</v>
      </c>
      <c r="BZ136" s="4">
        <v>1.070567</v>
      </c>
      <c r="CA136" s="4">
        <v>10.366021</v>
      </c>
      <c r="CB136" s="4">
        <v>21.625453</v>
      </c>
      <c r="CC136" s="4">
        <f t="shared" si="12"/>
        <v>2.7387027481999997</v>
      </c>
      <c r="CE136" s="4">
        <f t="shared" si="13"/>
        <v>9381.5841591909721</v>
      </c>
      <c r="CF136" s="4">
        <f t="shared" si="13"/>
        <v>4347.317301253227</v>
      </c>
      <c r="CG136" s="4">
        <f t="shared" si="14"/>
        <v>104.61357295136999</v>
      </c>
      <c r="CH136" s="4">
        <f t="shared" si="14"/>
        <v>2401.4676759528475</v>
      </c>
    </row>
    <row r="137" spans="1:86">
      <c r="A137" s="2">
        <v>42440</v>
      </c>
      <c r="B137" s="32">
        <v>0.57334997685185185</v>
      </c>
      <c r="C137" s="4">
        <v>7.5869999999999997</v>
      </c>
      <c r="D137" s="4">
        <v>5.2857000000000003</v>
      </c>
      <c r="E137" s="4" t="s">
        <v>155</v>
      </c>
      <c r="F137" s="4">
        <v>52856.712682999998</v>
      </c>
      <c r="G137" s="4">
        <v>843.6</v>
      </c>
      <c r="H137" s="4">
        <v>66.5</v>
      </c>
      <c r="I137" s="4">
        <v>46112</v>
      </c>
      <c r="K137" s="4">
        <v>6.1</v>
      </c>
      <c r="L137" s="4">
        <v>2052</v>
      </c>
      <c r="M137" s="4">
        <v>0.83579999999999999</v>
      </c>
      <c r="N137" s="4">
        <v>6.3407</v>
      </c>
      <c r="O137" s="4">
        <v>4.4175000000000004</v>
      </c>
      <c r="P137" s="4">
        <v>705.04380000000003</v>
      </c>
      <c r="Q137" s="4">
        <v>55.5471</v>
      </c>
      <c r="R137" s="4">
        <v>760.6</v>
      </c>
      <c r="S137" s="4">
        <v>570.28660000000002</v>
      </c>
      <c r="T137" s="4">
        <v>44.930199999999999</v>
      </c>
      <c r="U137" s="4">
        <v>615.20000000000005</v>
      </c>
      <c r="V137" s="4">
        <v>46112</v>
      </c>
      <c r="Y137" s="4">
        <v>1714.971</v>
      </c>
      <c r="Z137" s="4">
        <v>0</v>
      </c>
      <c r="AA137" s="4">
        <v>5.0980999999999996</v>
      </c>
      <c r="AB137" s="4" t="s">
        <v>384</v>
      </c>
      <c r="AC137" s="4">
        <v>0</v>
      </c>
      <c r="AD137" s="4">
        <v>11.6</v>
      </c>
      <c r="AE137" s="4">
        <v>848</v>
      </c>
      <c r="AF137" s="4">
        <v>876</v>
      </c>
      <c r="AG137" s="4">
        <v>883</v>
      </c>
      <c r="AH137" s="4">
        <v>52</v>
      </c>
      <c r="AI137" s="4">
        <v>24.72</v>
      </c>
      <c r="AJ137" s="4">
        <v>0.56999999999999995</v>
      </c>
      <c r="AK137" s="4">
        <v>987</v>
      </c>
      <c r="AL137" s="4">
        <v>8</v>
      </c>
      <c r="AM137" s="4">
        <v>0</v>
      </c>
      <c r="AN137" s="4">
        <v>31</v>
      </c>
      <c r="AO137" s="4">
        <v>191</v>
      </c>
      <c r="AP137" s="4">
        <v>189</v>
      </c>
      <c r="AQ137" s="4">
        <v>3.7</v>
      </c>
      <c r="AR137" s="4">
        <v>195</v>
      </c>
      <c r="AS137" s="4" t="s">
        <v>155</v>
      </c>
      <c r="AT137" s="4">
        <v>2</v>
      </c>
      <c r="AU137" s="5">
        <v>0.78150462962962963</v>
      </c>
      <c r="AV137" s="4">
        <v>47.160832999999997</v>
      </c>
      <c r="AW137" s="4">
        <v>-88.490734000000003</v>
      </c>
      <c r="AX137" s="4">
        <v>314.7</v>
      </c>
      <c r="AY137" s="4">
        <v>34.6</v>
      </c>
      <c r="AZ137" s="4">
        <v>12</v>
      </c>
      <c r="BA137" s="4">
        <v>10</v>
      </c>
      <c r="BB137" s="4" t="s">
        <v>438</v>
      </c>
      <c r="BC137" s="4">
        <v>1.1000000000000001</v>
      </c>
      <c r="BD137" s="4">
        <v>1.1495500000000001</v>
      </c>
      <c r="BE137" s="4">
        <v>2.3247749999999998</v>
      </c>
      <c r="BF137" s="4">
        <v>14.063000000000001</v>
      </c>
      <c r="BG137" s="4">
        <v>10.9</v>
      </c>
      <c r="BH137" s="4">
        <v>0.78</v>
      </c>
      <c r="BI137" s="4">
        <v>19.652000000000001</v>
      </c>
      <c r="BJ137" s="4">
        <v>1250.559</v>
      </c>
      <c r="BK137" s="4">
        <v>554.53200000000004</v>
      </c>
      <c r="BL137" s="4">
        <v>14.561999999999999</v>
      </c>
      <c r="BM137" s="4">
        <v>1.147</v>
      </c>
      <c r="BN137" s="4">
        <v>15.709</v>
      </c>
      <c r="BO137" s="4">
        <v>11.779</v>
      </c>
      <c r="BP137" s="4">
        <v>0.92800000000000005</v>
      </c>
      <c r="BQ137" s="4">
        <v>12.707000000000001</v>
      </c>
      <c r="BR137" s="4">
        <v>300.73219999999998</v>
      </c>
      <c r="BU137" s="4">
        <v>67.108000000000004</v>
      </c>
      <c r="BW137" s="4">
        <v>731.101</v>
      </c>
      <c r="BX137" s="4">
        <v>0.38737100000000002</v>
      </c>
      <c r="BY137" s="4">
        <v>-5</v>
      </c>
      <c r="BZ137" s="4">
        <v>1.071299</v>
      </c>
      <c r="CA137" s="4">
        <v>9.4663789999999999</v>
      </c>
      <c r="CB137" s="4">
        <v>21.640239999999999</v>
      </c>
      <c r="CC137" s="4">
        <f t="shared" si="12"/>
        <v>2.5010173318</v>
      </c>
      <c r="CE137" s="4">
        <f t="shared" si="13"/>
        <v>8843.1842955281663</v>
      </c>
      <c r="CF137" s="4">
        <f t="shared" si="13"/>
        <v>3921.309329482116</v>
      </c>
      <c r="CG137" s="4">
        <f t="shared" si="14"/>
        <v>89.856090630891003</v>
      </c>
      <c r="CH137" s="4">
        <f t="shared" si="14"/>
        <v>2126.5932020797386</v>
      </c>
    </row>
    <row r="138" spans="1:86">
      <c r="A138" s="2">
        <v>42440</v>
      </c>
      <c r="B138" s="32">
        <v>0.57336155092592589</v>
      </c>
      <c r="C138" s="4">
        <v>7.9870000000000001</v>
      </c>
      <c r="D138" s="4">
        <v>4.7309000000000001</v>
      </c>
      <c r="E138" s="4" t="s">
        <v>155</v>
      </c>
      <c r="F138" s="4">
        <v>47308.826574999999</v>
      </c>
      <c r="G138" s="4">
        <v>814.9</v>
      </c>
      <c r="H138" s="4">
        <v>66.5</v>
      </c>
      <c r="I138" s="4">
        <v>42330.9</v>
      </c>
      <c r="K138" s="4">
        <v>5.94</v>
      </c>
      <c r="L138" s="4">
        <v>2052</v>
      </c>
      <c r="M138" s="4">
        <v>0.84199999999999997</v>
      </c>
      <c r="N138" s="4">
        <v>6.7251000000000003</v>
      </c>
      <c r="O138" s="4">
        <v>3.9836</v>
      </c>
      <c r="P138" s="4">
        <v>686.19569999999999</v>
      </c>
      <c r="Q138" s="4">
        <v>56.0261</v>
      </c>
      <c r="R138" s="4">
        <v>742.2</v>
      </c>
      <c r="S138" s="4">
        <v>555.04100000000005</v>
      </c>
      <c r="T138" s="4">
        <v>45.317700000000002</v>
      </c>
      <c r="U138" s="4">
        <v>600.4</v>
      </c>
      <c r="V138" s="4">
        <v>42330.8514</v>
      </c>
      <c r="Y138" s="4">
        <v>1727.8610000000001</v>
      </c>
      <c r="Z138" s="4">
        <v>0</v>
      </c>
      <c r="AA138" s="4">
        <v>5.0006000000000004</v>
      </c>
      <c r="AB138" s="4" t="s">
        <v>384</v>
      </c>
      <c r="AC138" s="4">
        <v>0</v>
      </c>
      <c r="AD138" s="4">
        <v>11.6</v>
      </c>
      <c r="AE138" s="4">
        <v>848</v>
      </c>
      <c r="AF138" s="4">
        <v>877</v>
      </c>
      <c r="AG138" s="4">
        <v>883</v>
      </c>
      <c r="AH138" s="4">
        <v>52</v>
      </c>
      <c r="AI138" s="4">
        <v>24.72</v>
      </c>
      <c r="AJ138" s="4">
        <v>0.56999999999999995</v>
      </c>
      <c r="AK138" s="4">
        <v>987</v>
      </c>
      <c r="AL138" s="4">
        <v>8</v>
      </c>
      <c r="AM138" s="4">
        <v>0</v>
      </c>
      <c r="AN138" s="4">
        <v>31</v>
      </c>
      <c r="AO138" s="4">
        <v>191.4</v>
      </c>
      <c r="AP138" s="4">
        <v>189</v>
      </c>
      <c r="AQ138" s="4">
        <v>3.8</v>
      </c>
      <c r="AR138" s="4">
        <v>195</v>
      </c>
      <c r="AS138" s="4" t="s">
        <v>155</v>
      </c>
      <c r="AT138" s="4">
        <v>2</v>
      </c>
      <c r="AU138" s="5">
        <v>0.78151620370370367</v>
      </c>
      <c r="AV138" s="4">
        <v>47.160704000000003</v>
      </c>
      <c r="AW138" s="4">
        <v>-88.490690000000001</v>
      </c>
      <c r="AX138" s="4">
        <v>314.7</v>
      </c>
      <c r="AY138" s="4">
        <v>33.5</v>
      </c>
      <c r="AZ138" s="4">
        <v>12</v>
      </c>
      <c r="BA138" s="4">
        <v>10</v>
      </c>
      <c r="BB138" s="4" t="s">
        <v>438</v>
      </c>
      <c r="BC138" s="4">
        <v>1.2480519999999999</v>
      </c>
      <c r="BD138" s="4">
        <v>1.2259739999999999</v>
      </c>
      <c r="BE138" s="4">
        <v>2.523377</v>
      </c>
      <c r="BF138" s="4">
        <v>14.063000000000001</v>
      </c>
      <c r="BG138" s="4">
        <v>11.37</v>
      </c>
      <c r="BH138" s="4">
        <v>0.81</v>
      </c>
      <c r="BI138" s="4">
        <v>18.760000000000002</v>
      </c>
      <c r="BJ138" s="4">
        <v>1364.45</v>
      </c>
      <c r="BK138" s="4">
        <v>514.40899999999999</v>
      </c>
      <c r="BL138" s="4">
        <v>14.579000000000001</v>
      </c>
      <c r="BM138" s="4">
        <v>1.19</v>
      </c>
      <c r="BN138" s="4">
        <v>15.77</v>
      </c>
      <c r="BO138" s="4">
        <v>11.792999999999999</v>
      </c>
      <c r="BP138" s="4">
        <v>0.96299999999999997</v>
      </c>
      <c r="BQ138" s="4">
        <v>12.756</v>
      </c>
      <c r="BR138" s="4">
        <v>283.99549999999999</v>
      </c>
      <c r="BU138" s="4">
        <v>69.552999999999997</v>
      </c>
      <c r="BW138" s="4">
        <v>737.69100000000003</v>
      </c>
      <c r="BX138" s="4">
        <v>0.36960799999999999</v>
      </c>
      <c r="BY138" s="4">
        <v>-5</v>
      </c>
      <c r="BZ138" s="4">
        <v>1.0734330000000001</v>
      </c>
      <c r="CA138" s="4">
        <v>9.0322960000000005</v>
      </c>
      <c r="CB138" s="4">
        <v>21.683347000000001</v>
      </c>
      <c r="CC138" s="4">
        <f t="shared" si="12"/>
        <v>2.3863326032000001</v>
      </c>
      <c r="CE138" s="4">
        <f t="shared" si="13"/>
        <v>9206.1148590684006</v>
      </c>
      <c r="CF138" s="4">
        <f t="shared" si="13"/>
        <v>3470.7818817388084</v>
      </c>
      <c r="CG138" s="4">
        <f t="shared" si="14"/>
        <v>86.06632792867201</v>
      </c>
      <c r="CH138" s="4">
        <f t="shared" si="14"/>
        <v>1916.1531697449961</v>
      </c>
    </row>
    <row r="139" spans="1:86">
      <c r="A139" s="2">
        <v>42440</v>
      </c>
      <c r="B139" s="32">
        <v>0.57337312499999993</v>
      </c>
      <c r="C139" s="4">
        <v>8.16</v>
      </c>
      <c r="D139" s="4">
        <v>5.0387000000000004</v>
      </c>
      <c r="E139" s="4" t="s">
        <v>155</v>
      </c>
      <c r="F139" s="4">
        <v>50387</v>
      </c>
      <c r="G139" s="4">
        <v>656.4</v>
      </c>
      <c r="H139" s="4">
        <v>73.5</v>
      </c>
      <c r="I139" s="4">
        <v>38923.4</v>
      </c>
      <c r="K139" s="4">
        <v>5.39</v>
      </c>
      <c r="L139" s="4">
        <v>2052</v>
      </c>
      <c r="M139" s="4">
        <v>0.84109999999999996</v>
      </c>
      <c r="N139" s="4">
        <v>6.8635000000000002</v>
      </c>
      <c r="O139" s="4">
        <v>4.2381000000000002</v>
      </c>
      <c r="P139" s="4">
        <v>552.12249999999995</v>
      </c>
      <c r="Q139" s="4">
        <v>61.852499999999999</v>
      </c>
      <c r="R139" s="4">
        <v>614</v>
      </c>
      <c r="S139" s="4">
        <v>446.59359999999998</v>
      </c>
      <c r="T139" s="4">
        <v>50.030500000000004</v>
      </c>
      <c r="U139" s="4">
        <v>496.6</v>
      </c>
      <c r="V139" s="4">
        <v>38923.354899999998</v>
      </c>
      <c r="Y139" s="4">
        <v>1725.9659999999999</v>
      </c>
      <c r="Z139" s="4">
        <v>0</v>
      </c>
      <c r="AA139" s="4">
        <v>4.5339</v>
      </c>
      <c r="AB139" s="4" t="s">
        <v>384</v>
      </c>
      <c r="AC139" s="4">
        <v>0</v>
      </c>
      <c r="AD139" s="4">
        <v>11.6</v>
      </c>
      <c r="AE139" s="4">
        <v>848</v>
      </c>
      <c r="AF139" s="4">
        <v>879</v>
      </c>
      <c r="AG139" s="4">
        <v>884</v>
      </c>
      <c r="AH139" s="4">
        <v>52</v>
      </c>
      <c r="AI139" s="4">
        <v>24.72</v>
      </c>
      <c r="AJ139" s="4">
        <v>0.56999999999999995</v>
      </c>
      <c r="AK139" s="4">
        <v>987</v>
      </c>
      <c r="AL139" s="4">
        <v>8</v>
      </c>
      <c r="AM139" s="4">
        <v>0</v>
      </c>
      <c r="AN139" s="4">
        <v>31</v>
      </c>
      <c r="AO139" s="4">
        <v>192</v>
      </c>
      <c r="AP139" s="4">
        <v>189.4</v>
      </c>
      <c r="AQ139" s="4">
        <v>3.7</v>
      </c>
      <c r="AR139" s="4">
        <v>195</v>
      </c>
      <c r="AS139" s="4" t="s">
        <v>155</v>
      </c>
      <c r="AT139" s="4">
        <v>2</v>
      </c>
      <c r="AU139" s="5">
        <v>0.78152777777777782</v>
      </c>
      <c r="AV139" s="4">
        <v>47.160578999999998</v>
      </c>
      <c r="AW139" s="4">
        <v>-88.490696</v>
      </c>
      <c r="AX139" s="4">
        <v>314.60000000000002</v>
      </c>
      <c r="AY139" s="4">
        <v>31.9</v>
      </c>
      <c r="AZ139" s="4">
        <v>12</v>
      </c>
      <c r="BA139" s="4">
        <v>10</v>
      </c>
      <c r="BB139" s="4" t="s">
        <v>438</v>
      </c>
      <c r="BC139" s="4">
        <v>1.724575</v>
      </c>
      <c r="BD139" s="4">
        <v>1.0491509999999999</v>
      </c>
      <c r="BE139" s="4">
        <v>2.9245749999999999</v>
      </c>
      <c r="BF139" s="4">
        <v>14.063000000000001</v>
      </c>
      <c r="BG139" s="4">
        <v>11.3</v>
      </c>
      <c r="BH139" s="4">
        <v>0.8</v>
      </c>
      <c r="BI139" s="4">
        <v>18.89</v>
      </c>
      <c r="BJ139" s="4">
        <v>1387.663</v>
      </c>
      <c r="BK139" s="4">
        <v>545.36800000000005</v>
      </c>
      <c r="BL139" s="4">
        <v>11.69</v>
      </c>
      <c r="BM139" s="4">
        <v>1.31</v>
      </c>
      <c r="BN139" s="4">
        <v>12.999000000000001</v>
      </c>
      <c r="BO139" s="4">
        <v>9.4559999999999995</v>
      </c>
      <c r="BP139" s="4">
        <v>1.0589999999999999</v>
      </c>
      <c r="BQ139" s="4">
        <v>10.515000000000001</v>
      </c>
      <c r="BR139" s="4">
        <v>260.22289999999998</v>
      </c>
      <c r="BU139" s="4">
        <v>69.233999999999995</v>
      </c>
      <c r="BW139" s="4">
        <v>666.52</v>
      </c>
      <c r="BX139" s="4">
        <v>0.36465999999999998</v>
      </c>
      <c r="BY139" s="4">
        <v>-5</v>
      </c>
      <c r="BZ139" s="4">
        <v>1.0735669999999999</v>
      </c>
      <c r="CA139" s="4">
        <v>8.9113790000000002</v>
      </c>
      <c r="CB139" s="4">
        <v>21.686053000000001</v>
      </c>
      <c r="CC139" s="4">
        <f t="shared" ref="CC139:CC148" si="15">CA139*0.2642</f>
        <v>2.3543863317999998</v>
      </c>
      <c r="CE139" s="4">
        <f t="shared" ref="CE139:CF148" si="16">BJ139*$CA139*0.747</f>
        <v>9237.3952152059192</v>
      </c>
      <c r="CF139" s="4">
        <f t="shared" si="16"/>
        <v>3630.4057640265846</v>
      </c>
      <c r="CG139" s="4">
        <f t="shared" ref="CG139:CH148" si="17">BQ139*$CA139*0.747</f>
        <v>69.996253188195013</v>
      </c>
      <c r="CH139" s="4">
        <f t="shared" si="17"/>
        <v>1732.2518301251876</v>
      </c>
    </row>
    <row r="140" spans="1:86">
      <c r="A140" s="2">
        <v>42440</v>
      </c>
      <c r="B140" s="32">
        <v>0.57338469907407408</v>
      </c>
      <c r="C140" s="4">
        <v>8.3040000000000003</v>
      </c>
      <c r="D140" s="4">
        <v>5.1311</v>
      </c>
      <c r="E140" s="4" t="s">
        <v>155</v>
      </c>
      <c r="F140" s="4">
        <v>51310.559610999997</v>
      </c>
      <c r="G140" s="4">
        <v>436.6</v>
      </c>
      <c r="H140" s="4">
        <v>77.400000000000006</v>
      </c>
      <c r="I140" s="4">
        <v>36643.4</v>
      </c>
      <c r="K140" s="4">
        <v>4.79</v>
      </c>
      <c r="L140" s="4">
        <v>2052</v>
      </c>
      <c r="M140" s="4">
        <v>0.84140000000000004</v>
      </c>
      <c r="N140" s="4">
        <v>6.9874999999999998</v>
      </c>
      <c r="O140" s="4">
        <v>4.3174000000000001</v>
      </c>
      <c r="P140" s="4">
        <v>367.32850000000002</v>
      </c>
      <c r="Q140" s="4">
        <v>65.156700000000001</v>
      </c>
      <c r="R140" s="4">
        <v>432.5</v>
      </c>
      <c r="S140" s="4">
        <v>297.11989999999997</v>
      </c>
      <c r="T140" s="4">
        <v>52.703099999999999</v>
      </c>
      <c r="U140" s="4">
        <v>349.8</v>
      </c>
      <c r="V140" s="4">
        <v>36643.428800000002</v>
      </c>
      <c r="Y140" s="4">
        <v>1726.6030000000001</v>
      </c>
      <c r="Z140" s="4">
        <v>0</v>
      </c>
      <c r="AA140" s="4">
        <v>4.0286999999999997</v>
      </c>
      <c r="AB140" s="4" t="s">
        <v>384</v>
      </c>
      <c r="AC140" s="4">
        <v>0</v>
      </c>
      <c r="AD140" s="4">
        <v>11.6</v>
      </c>
      <c r="AE140" s="4">
        <v>849</v>
      </c>
      <c r="AF140" s="4">
        <v>880</v>
      </c>
      <c r="AG140" s="4">
        <v>883</v>
      </c>
      <c r="AH140" s="4">
        <v>52</v>
      </c>
      <c r="AI140" s="4">
        <v>24.72</v>
      </c>
      <c r="AJ140" s="4">
        <v>0.56999999999999995</v>
      </c>
      <c r="AK140" s="4">
        <v>987</v>
      </c>
      <c r="AL140" s="4">
        <v>8</v>
      </c>
      <c r="AM140" s="4">
        <v>0</v>
      </c>
      <c r="AN140" s="4">
        <v>31</v>
      </c>
      <c r="AO140" s="4">
        <v>192</v>
      </c>
      <c r="AP140" s="4">
        <v>190</v>
      </c>
      <c r="AQ140" s="4">
        <v>3.7</v>
      </c>
      <c r="AR140" s="4">
        <v>195</v>
      </c>
      <c r="AS140" s="4" t="s">
        <v>155</v>
      </c>
      <c r="AT140" s="4">
        <v>2</v>
      </c>
      <c r="AU140" s="5">
        <v>0.78153935185185175</v>
      </c>
      <c r="AV140" s="4">
        <v>47.160457000000001</v>
      </c>
      <c r="AW140" s="4">
        <v>-88.490708999999995</v>
      </c>
      <c r="AX140" s="4">
        <v>314.10000000000002</v>
      </c>
      <c r="AY140" s="4">
        <v>31</v>
      </c>
      <c r="AZ140" s="4">
        <v>12</v>
      </c>
      <c r="BA140" s="4">
        <v>10</v>
      </c>
      <c r="BB140" s="4" t="s">
        <v>438</v>
      </c>
      <c r="BC140" s="4">
        <v>1.7265729999999999</v>
      </c>
      <c r="BD140" s="4">
        <v>1.2244759999999999</v>
      </c>
      <c r="BE140" s="4">
        <v>2.8776220000000001</v>
      </c>
      <c r="BF140" s="4">
        <v>14.063000000000001</v>
      </c>
      <c r="BG140" s="4">
        <v>11.32</v>
      </c>
      <c r="BH140" s="4">
        <v>0.8</v>
      </c>
      <c r="BI140" s="4">
        <v>18.846</v>
      </c>
      <c r="BJ140" s="4">
        <v>1415.075</v>
      </c>
      <c r="BK140" s="4">
        <v>556.48699999999997</v>
      </c>
      <c r="BL140" s="4">
        <v>7.79</v>
      </c>
      <c r="BM140" s="4">
        <v>1.3819999999999999</v>
      </c>
      <c r="BN140" s="4">
        <v>9.1720000000000006</v>
      </c>
      <c r="BO140" s="4">
        <v>6.3010000000000002</v>
      </c>
      <c r="BP140" s="4">
        <v>1.1180000000000001</v>
      </c>
      <c r="BQ140" s="4">
        <v>7.4189999999999996</v>
      </c>
      <c r="BR140" s="4">
        <v>245.38509999999999</v>
      </c>
      <c r="BU140" s="4">
        <v>69.373999999999995</v>
      </c>
      <c r="BW140" s="4">
        <v>593.21900000000005</v>
      </c>
      <c r="BX140" s="4">
        <v>0.38985599999999998</v>
      </c>
      <c r="BY140" s="4">
        <v>-5</v>
      </c>
      <c r="BZ140" s="4">
        <v>1.0742989999999999</v>
      </c>
      <c r="CA140" s="4">
        <v>9.5271059999999999</v>
      </c>
      <c r="CB140" s="4">
        <v>21.700839999999999</v>
      </c>
      <c r="CC140" s="4">
        <f t="shared" si="15"/>
        <v>2.5170614051999998</v>
      </c>
      <c r="CE140" s="4">
        <f t="shared" si="16"/>
        <v>10070.73243364365</v>
      </c>
      <c r="CF140" s="4">
        <f t="shared" si="16"/>
        <v>3960.3778455566335</v>
      </c>
      <c r="CG140" s="4">
        <f t="shared" si="17"/>
        <v>52.799154762257992</v>
      </c>
      <c r="CH140" s="4">
        <f t="shared" si="17"/>
        <v>1746.3439643148881</v>
      </c>
    </row>
    <row r="141" spans="1:86">
      <c r="A141" s="2">
        <v>42440</v>
      </c>
      <c r="B141" s="32">
        <v>0.57339627314814812</v>
      </c>
      <c r="C141" s="4">
        <v>8.9030000000000005</v>
      </c>
      <c r="D141" s="4">
        <v>4.4642999999999997</v>
      </c>
      <c r="E141" s="4" t="s">
        <v>155</v>
      </c>
      <c r="F141" s="4">
        <v>44642.597835</v>
      </c>
      <c r="G141" s="4">
        <v>311.39999999999998</v>
      </c>
      <c r="H141" s="4">
        <v>77.5</v>
      </c>
      <c r="I141" s="4">
        <v>34549.599999999999</v>
      </c>
      <c r="K141" s="4">
        <v>4.4000000000000004</v>
      </c>
      <c r="L141" s="4">
        <v>2052</v>
      </c>
      <c r="M141" s="4">
        <v>0.84540000000000004</v>
      </c>
      <c r="N141" s="4">
        <v>7.5263</v>
      </c>
      <c r="O141" s="4">
        <v>3.774</v>
      </c>
      <c r="P141" s="4">
        <v>263.24950000000001</v>
      </c>
      <c r="Q141" s="4">
        <v>65.516499999999994</v>
      </c>
      <c r="R141" s="4">
        <v>328.8</v>
      </c>
      <c r="S141" s="4">
        <v>212.93379999999999</v>
      </c>
      <c r="T141" s="4">
        <v>52.994100000000003</v>
      </c>
      <c r="U141" s="4">
        <v>265.89999999999998</v>
      </c>
      <c r="V141" s="4">
        <v>34549.6008</v>
      </c>
      <c r="Y141" s="4">
        <v>1734.7080000000001</v>
      </c>
      <c r="Z141" s="4">
        <v>0</v>
      </c>
      <c r="AA141" s="4">
        <v>3.7195999999999998</v>
      </c>
      <c r="AB141" s="4" t="s">
        <v>384</v>
      </c>
      <c r="AC141" s="4">
        <v>0</v>
      </c>
      <c r="AD141" s="4">
        <v>11.7</v>
      </c>
      <c r="AE141" s="4">
        <v>848</v>
      </c>
      <c r="AF141" s="4">
        <v>879</v>
      </c>
      <c r="AG141" s="4">
        <v>881</v>
      </c>
      <c r="AH141" s="4">
        <v>52</v>
      </c>
      <c r="AI141" s="4">
        <v>24.72</v>
      </c>
      <c r="AJ141" s="4">
        <v>0.56999999999999995</v>
      </c>
      <c r="AK141" s="4">
        <v>987</v>
      </c>
      <c r="AL141" s="4">
        <v>8</v>
      </c>
      <c r="AM141" s="4">
        <v>0</v>
      </c>
      <c r="AN141" s="4">
        <v>31</v>
      </c>
      <c r="AO141" s="4">
        <v>191.6</v>
      </c>
      <c r="AP141" s="4">
        <v>189.6</v>
      </c>
      <c r="AQ141" s="4">
        <v>3.8</v>
      </c>
      <c r="AR141" s="4">
        <v>195</v>
      </c>
      <c r="AS141" s="4" t="s">
        <v>155</v>
      </c>
      <c r="AT141" s="4">
        <v>2</v>
      </c>
      <c r="AU141" s="5">
        <v>0.7815509259259259</v>
      </c>
      <c r="AV141" s="4">
        <v>47.160331999999997</v>
      </c>
      <c r="AW141" s="4">
        <v>-88.490702999999996</v>
      </c>
      <c r="AX141" s="4">
        <v>313.8</v>
      </c>
      <c r="AY141" s="4">
        <v>31</v>
      </c>
      <c r="AZ141" s="4">
        <v>12</v>
      </c>
      <c r="BA141" s="4">
        <v>10</v>
      </c>
      <c r="BB141" s="4" t="s">
        <v>438</v>
      </c>
      <c r="BC141" s="4">
        <v>1.5</v>
      </c>
      <c r="BD141" s="4">
        <v>1.3</v>
      </c>
      <c r="BE141" s="4">
        <v>2.5</v>
      </c>
      <c r="BF141" s="4">
        <v>14.063000000000001</v>
      </c>
      <c r="BG141" s="4">
        <v>11.63</v>
      </c>
      <c r="BH141" s="4">
        <v>0.83</v>
      </c>
      <c r="BI141" s="4">
        <v>18.291</v>
      </c>
      <c r="BJ141" s="4">
        <v>1546.36</v>
      </c>
      <c r="BK141" s="4">
        <v>493.52199999999999</v>
      </c>
      <c r="BL141" s="4">
        <v>5.6639999999999997</v>
      </c>
      <c r="BM141" s="4">
        <v>1.41</v>
      </c>
      <c r="BN141" s="4">
        <v>7.0739999999999998</v>
      </c>
      <c r="BO141" s="4">
        <v>4.5819999999999999</v>
      </c>
      <c r="BP141" s="4">
        <v>1.1399999999999999</v>
      </c>
      <c r="BQ141" s="4">
        <v>5.7220000000000004</v>
      </c>
      <c r="BR141" s="4">
        <v>234.73089999999999</v>
      </c>
      <c r="BU141" s="4">
        <v>70.713999999999999</v>
      </c>
      <c r="BW141" s="4">
        <v>555.68799999999999</v>
      </c>
      <c r="BX141" s="4">
        <v>0.39674199999999998</v>
      </c>
      <c r="BY141" s="4">
        <v>-5</v>
      </c>
      <c r="BZ141" s="4">
        <v>1.0747009999999999</v>
      </c>
      <c r="CA141" s="4">
        <v>9.6953829999999996</v>
      </c>
      <c r="CB141" s="4">
        <v>21.708960000000001</v>
      </c>
      <c r="CC141" s="4">
        <f t="shared" si="15"/>
        <v>2.5615201885999999</v>
      </c>
      <c r="CE141" s="4">
        <f t="shared" si="16"/>
        <v>11199.436684542359</v>
      </c>
      <c r="CF141" s="4">
        <f t="shared" si="16"/>
        <v>3574.3089522677219</v>
      </c>
      <c r="CG141" s="4">
        <f t="shared" si="17"/>
        <v>41.441305199921999</v>
      </c>
      <c r="CH141" s="4">
        <f t="shared" si="17"/>
        <v>1700.0270651437208</v>
      </c>
    </row>
    <row r="142" spans="1:86">
      <c r="A142" s="2">
        <v>42440</v>
      </c>
      <c r="B142" s="32">
        <v>0.57340784722222227</v>
      </c>
      <c r="C142" s="4">
        <v>9.3840000000000003</v>
      </c>
      <c r="D142" s="4">
        <v>3.2721</v>
      </c>
      <c r="E142" s="4" t="s">
        <v>155</v>
      </c>
      <c r="F142" s="4">
        <v>32720.833332999999</v>
      </c>
      <c r="G142" s="4">
        <v>286.5</v>
      </c>
      <c r="H142" s="4">
        <v>77.5</v>
      </c>
      <c r="I142" s="4">
        <v>30440.3</v>
      </c>
      <c r="K142" s="4">
        <v>4.3</v>
      </c>
      <c r="L142" s="4">
        <v>2052</v>
      </c>
      <c r="M142" s="4">
        <v>0.85709999999999997</v>
      </c>
      <c r="N142" s="4">
        <v>8.0435999999999996</v>
      </c>
      <c r="O142" s="4">
        <v>2.8046000000000002</v>
      </c>
      <c r="P142" s="4">
        <v>245.56540000000001</v>
      </c>
      <c r="Q142" s="4">
        <v>66.395899999999997</v>
      </c>
      <c r="R142" s="4">
        <v>312</v>
      </c>
      <c r="S142" s="4">
        <v>198.62970000000001</v>
      </c>
      <c r="T142" s="4">
        <v>53.705399999999997</v>
      </c>
      <c r="U142" s="4">
        <v>252.3</v>
      </c>
      <c r="V142" s="4">
        <v>30440.286</v>
      </c>
      <c r="Y142" s="4">
        <v>1758.8140000000001</v>
      </c>
      <c r="Z142" s="4">
        <v>0</v>
      </c>
      <c r="AA142" s="4">
        <v>3.6856</v>
      </c>
      <c r="AB142" s="4" t="s">
        <v>384</v>
      </c>
      <c r="AC142" s="4">
        <v>0</v>
      </c>
      <c r="AD142" s="4">
        <v>11.6</v>
      </c>
      <c r="AE142" s="4">
        <v>847</v>
      </c>
      <c r="AF142" s="4">
        <v>879</v>
      </c>
      <c r="AG142" s="4">
        <v>882</v>
      </c>
      <c r="AH142" s="4">
        <v>52</v>
      </c>
      <c r="AI142" s="4">
        <v>24.72</v>
      </c>
      <c r="AJ142" s="4">
        <v>0.56999999999999995</v>
      </c>
      <c r="AK142" s="4">
        <v>987</v>
      </c>
      <c r="AL142" s="4">
        <v>8</v>
      </c>
      <c r="AM142" s="4">
        <v>0</v>
      </c>
      <c r="AN142" s="4">
        <v>31</v>
      </c>
      <c r="AO142" s="4">
        <v>191</v>
      </c>
      <c r="AP142" s="4">
        <v>189.4</v>
      </c>
      <c r="AQ142" s="4">
        <v>3.7</v>
      </c>
      <c r="AR142" s="4">
        <v>195</v>
      </c>
      <c r="AS142" s="4" t="s">
        <v>155</v>
      </c>
      <c r="AT142" s="4">
        <v>2</v>
      </c>
      <c r="AU142" s="5">
        <v>0.78156250000000005</v>
      </c>
      <c r="AV142" s="4">
        <v>47.160207</v>
      </c>
      <c r="AW142" s="4">
        <v>-88.490691999999996</v>
      </c>
      <c r="AX142" s="4">
        <v>313.8</v>
      </c>
      <c r="AY142" s="4">
        <v>31.1</v>
      </c>
      <c r="AZ142" s="4">
        <v>12</v>
      </c>
      <c r="BA142" s="4">
        <v>10</v>
      </c>
      <c r="BB142" s="4" t="s">
        <v>438</v>
      </c>
      <c r="BC142" s="4">
        <v>1.5</v>
      </c>
      <c r="BD142" s="4">
        <v>1.324276</v>
      </c>
      <c r="BE142" s="4">
        <v>2.5</v>
      </c>
      <c r="BF142" s="4">
        <v>14.063000000000001</v>
      </c>
      <c r="BG142" s="4">
        <v>12.64</v>
      </c>
      <c r="BH142" s="4">
        <v>0.9</v>
      </c>
      <c r="BI142" s="4">
        <v>16.670000000000002</v>
      </c>
      <c r="BJ142" s="4">
        <v>1755.627</v>
      </c>
      <c r="BK142" s="4">
        <v>389.60700000000003</v>
      </c>
      <c r="BL142" s="4">
        <v>5.6130000000000004</v>
      </c>
      <c r="BM142" s="4">
        <v>1.518</v>
      </c>
      <c r="BN142" s="4">
        <v>7.1310000000000002</v>
      </c>
      <c r="BO142" s="4">
        <v>4.54</v>
      </c>
      <c r="BP142" s="4">
        <v>1.228</v>
      </c>
      <c r="BQ142" s="4">
        <v>5.7679999999999998</v>
      </c>
      <c r="BR142" s="4">
        <v>219.69919999999999</v>
      </c>
      <c r="BU142" s="4">
        <v>76.164000000000001</v>
      </c>
      <c r="BW142" s="4">
        <v>584.91499999999996</v>
      </c>
      <c r="BX142" s="4">
        <v>0.42746499999999998</v>
      </c>
      <c r="BY142" s="4">
        <v>-5</v>
      </c>
      <c r="BZ142" s="4">
        <v>1.073</v>
      </c>
      <c r="CA142" s="4">
        <v>10.446175999999999</v>
      </c>
      <c r="CB142" s="4">
        <v>21.674600000000002</v>
      </c>
      <c r="CC142" s="4">
        <f t="shared" si="15"/>
        <v>2.7598796991999999</v>
      </c>
      <c r="CE142" s="4">
        <f t="shared" si="16"/>
        <v>13699.672708366943</v>
      </c>
      <c r="CF142" s="4">
        <f t="shared" si="16"/>
        <v>3040.2177597455043</v>
      </c>
      <c r="CG142" s="4">
        <f t="shared" si="17"/>
        <v>45.009396746495995</v>
      </c>
      <c r="CH142" s="4">
        <f t="shared" si="17"/>
        <v>1714.3773331636223</v>
      </c>
    </row>
    <row r="143" spans="1:86">
      <c r="A143" s="2">
        <v>42440</v>
      </c>
      <c r="B143" s="32">
        <v>0.57341942129629631</v>
      </c>
      <c r="C143" s="4">
        <v>9.4600000000000009</v>
      </c>
      <c r="D143" s="4">
        <v>3.1892</v>
      </c>
      <c r="E143" s="4" t="s">
        <v>155</v>
      </c>
      <c r="F143" s="4">
        <v>31892.168675000001</v>
      </c>
      <c r="G143" s="4">
        <v>325.89999999999998</v>
      </c>
      <c r="H143" s="4">
        <v>77.400000000000006</v>
      </c>
      <c r="I143" s="4">
        <v>27969.4</v>
      </c>
      <c r="K143" s="4">
        <v>4.2</v>
      </c>
      <c r="L143" s="4">
        <v>2052</v>
      </c>
      <c r="M143" s="4">
        <v>0.85980000000000001</v>
      </c>
      <c r="N143" s="4">
        <v>8.1338000000000008</v>
      </c>
      <c r="O143" s="4">
        <v>2.7421000000000002</v>
      </c>
      <c r="P143" s="4">
        <v>280.2054</v>
      </c>
      <c r="Q143" s="4">
        <v>66.549300000000002</v>
      </c>
      <c r="R143" s="4">
        <v>346.8</v>
      </c>
      <c r="S143" s="4">
        <v>226.6489</v>
      </c>
      <c r="T143" s="4">
        <v>53.829500000000003</v>
      </c>
      <c r="U143" s="4">
        <v>280.5</v>
      </c>
      <c r="V143" s="4">
        <v>27969.424900000002</v>
      </c>
      <c r="Y143" s="4">
        <v>1764.329</v>
      </c>
      <c r="Z143" s="4">
        <v>0</v>
      </c>
      <c r="AA143" s="4">
        <v>3.6112000000000002</v>
      </c>
      <c r="AB143" s="4" t="s">
        <v>384</v>
      </c>
      <c r="AC143" s="4">
        <v>0</v>
      </c>
      <c r="AD143" s="4">
        <v>11.7</v>
      </c>
      <c r="AE143" s="4">
        <v>848</v>
      </c>
      <c r="AF143" s="4">
        <v>878</v>
      </c>
      <c r="AG143" s="4">
        <v>882</v>
      </c>
      <c r="AH143" s="4">
        <v>52</v>
      </c>
      <c r="AI143" s="4">
        <v>24.72</v>
      </c>
      <c r="AJ143" s="4">
        <v>0.56999999999999995</v>
      </c>
      <c r="AK143" s="4">
        <v>987</v>
      </c>
      <c r="AL143" s="4">
        <v>8</v>
      </c>
      <c r="AM143" s="4">
        <v>0</v>
      </c>
      <c r="AN143" s="4">
        <v>31</v>
      </c>
      <c r="AO143" s="4">
        <v>191</v>
      </c>
      <c r="AP143" s="4">
        <v>189.6</v>
      </c>
      <c r="AQ143" s="4">
        <v>3.8</v>
      </c>
      <c r="AR143" s="4">
        <v>195</v>
      </c>
      <c r="AS143" s="4" t="s">
        <v>155</v>
      </c>
      <c r="AT143" s="4">
        <v>2</v>
      </c>
      <c r="AU143" s="5">
        <v>0.78157407407407409</v>
      </c>
      <c r="AV143" s="4">
        <v>47.160082000000003</v>
      </c>
      <c r="AW143" s="4">
        <v>-88.490669999999994</v>
      </c>
      <c r="AX143" s="4">
        <v>313.60000000000002</v>
      </c>
      <c r="AY143" s="4">
        <v>31.1</v>
      </c>
      <c r="AZ143" s="4">
        <v>12</v>
      </c>
      <c r="BA143" s="4">
        <v>10</v>
      </c>
      <c r="BB143" s="4" t="s">
        <v>438</v>
      </c>
      <c r="BC143" s="4">
        <v>1.427473</v>
      </c>
      <c r="BD143" s="4">
        <v>1.4</v>
      </c>
      <c r="BE143" s="4">
        <v>2.4758239999999998</v>
      </c>
      <c r="BF143" s="4">
        <v>14.063000000000001</v>
      </c>
      <c r="BG143" s="4">
        <v>12.89</v>
      </c>
      <c r="BH143" s="4">
        <v>0.92</v>
      </c>
      <c r="BI143" s="4">
        <v>16.305</v>
      </c>
      <c r="BJ143" s="4">
        <v>1803.88</v>
      </c>
      <c r="BK143" s="4">
        <v>387.06</v>
      </c>
      <c r="BL143" s="4">
        <v>6.508</v>
      </c>
      <c r="BM143" s="4">
        <v>1.546</v>
      </c>
      <c r="BN143" s="4">
        <v>8.0530000000000008</v>
      </c>
      <c r="BO143" s="4">
        <v>5.2640000000000002</v>
      </c>
      <c r="BP143" s="4">
        <v>1.25</v>
      </c>
      <c r="BQ143" s="4">
        <v>6.5140000000000002</v>
      </c>
      <c r="BR143" s="4">
        <v>205.11349999999999</v>
      </c>
      <c r="BU143" s="4">
        <v>77.632000000000005</v>
      </c>
      <c r="BW143" s="4">
        <v>582.32399999999996</v>
      </c>
      <c r="BX143" s="4">
        <v>0.47314400000000001</v>
      </c>
      <c r="BY143" s="4">
        <v>-5</v>
      </c>
      <c r="BZ143" s="4">
        <v>1.072567</v>
      </c>
      <c r="CA143" s="4">
        <v>11.562457</v>
      </c>
      <c r="CB143" s="4">
        <v>21.665852999999998</v>
      </c>
      <c r="CC143" s="4">
        <f t="shared" si="15"/>
        <v>3.0548011393999999</v>
      </c>
      <c r="CE143" s="4">
        <f t="shared" si="16"/>
        <v>15580.391845070521</v>
      </c>
      <c r="CF143" s="4">
        <f t="shared" si="16"/>
        <v>3343.09736099574</v>
      </c>
      <c r="CG143" s="4">
        <f t="shared" si="17"/>
        <v>56.262430138806003</v>
      </c>
      <c r="CH143" s="4">
        <f t="shared" si="17"/>
        <v>1771.5971698305163</v>
      </c>
    </row>
    <row r="144" spans="1:86">
      <c r="A144" s="2">
        <v>42440</v>
      </c>
      <c r="B144" s="32">
        <v>0.57343099537037034</v>
      </c>
      <c r="C144" s="4">
        <v>9.4290000000000003</v>
      </c>
      <c r="D144" s="4">
        <v>3.2614999999999998</v>
      </c>
      <c r="E144" s="4" t="s">
        <v>155</v>
      </c>
      <c r="F144" s="4">
        <v>32615.060240999999</v>
      </c>
      <c r="G144" s="4">
        <v>362</v>
      </c>
      <c r="H144" s="4">
        <v>73.3</v>
      </c>
      <c r="I144" s="4">
        <v>26799.8</v>
      </c>
      <c r="K144" s="4">
        <v>4.2</v>
      </c>
      <c r="L144" s="4">
        <v>2052</v>
      </c>
      <c r="M144" s="4">
        <v>0.86050000000000004</v>
      </c>
      <c r="N144" s="4">
        <v>8.1140000000000008</v>
      </c>
      <c r="O144" s="4">
        <v>2.8067000000000002</v>
      </c>
      <c r="P144" s="4">
        <v>311.50069999999999</v>
      </c>
      <c r="Q144" s="4">
        <v>63.066400000000002</v>
      </c>
      <c r="R144" s="4">
        <v>374.6</v>
      </c>
      <c r="S144" s="4">
        <v>251.96260000000001</v>
      </c>
      <c r="T144" s="4">
        <v>51.012300000000003</v>
      </c>
      <c r="U144" s="4">
        <v>303</v>
      </c>
      <c r="V144" s="4">
        <v>26799.7857</v>
      </c>
      <c r="Y144" s="4">
        <v>1765.8320000000001</v>
      </c>
      <c r="Z144" s="4">
        <v>0</v>
      </c>
      <c r="AA144" s="4">
        <v>3.6143000000000001</v>
      </c>
      <c r="AB144" s="4" t="s">
        <v>384</v>
      </c>
      <c r="AC144" s="4">
        <v>0</v>
      </c>
      <c r="AD144" s="4">
        <v>11.7</v>
      </c>
      <c r="AE144" s="4">
        <v>847</v>
      </c>
      <c r="AF144" s="4">
        <v>878</v>
      </c>
      <c r="AG144" s="4">
        <v>881</v>
      </c>
      <c r="AH144" s="4">
        <v>52</v>
      </c>
      <c r="AI144" s="4">
        <v>24.72</v>
      </c>
      <c r="AJ144" s="4">
        <v>0.56999999999999995</v>
      </c>
      <c r="AK144" s="4">
        <v>987</v>
      </c>
      <c r="AL144" s="4">
        <v>8</v>
      </c>
      <c r="AM144" s="4">
        <v>0</v>
      </c>
      <c r="AN144" s="4">
        <v>31</v>
      </c>
      <c r="AO144" s="4">
        <v>191</v>
      </c>
      <c r="AP144" s="4">
        <v>189</v>
      </c>
      <c r="AQ144" s="4">
        <v>3.9</v>
      </c>
      <c r="AR144" s="4">
        <v>195</v>
      </c>
      <c r="AS144" s="4" t="s">
        <v>155</v>
      </c>
      <c r="AT144" s="4">
        <v>2</v>
      </c>
      <c r="AU144" s="5">
        <v>0.78158564814814813</v>
      </c>
      <c r="AV144" s="4">
        <v>47.159958000000003</v>
      </c>
      <c r="AW144" s="4">
        <v>-88.490644000000003</v>
      </c>
      <c r="AX144" s="4">
        <v>313.39999999999998</v>
      </c>
      <c r="AY144" s="4">
        <v>31.1</v>
      </c>
      <c r="AZ144" s="4">
        <v>12</v>
      </c>
      <c r="BA144" s="4">
        <v>10</v>
      </c>
      <c r="BB144" s="4" t="s">
        <v>438</v>
      </c>
      <c r="BC144" s="4">
        <v>1.2</v>
      </c>
      <c r="BD144" s="4">
        <v>1.4</v>
      </c>
      <c r="BE144" s="4">
        <v>2.4</v>
      </c>
      <c r="BF144" s="4">
        <v>14.063000000000001</v>
      </c>
      <c r="BG144" s="4">
        <v>12.96</v>
      </c>
      <c r="BH144" s="4">
        <v>0.92</v>
      </c>
      <c r="BI144" s="4">
        <v>16.206</v>
      </c>
      <c r="BJ144" s="4">
        <v>1809.0730000000001</v>
      </c>
      <c r="BK144" s="4">
        <v>398.279</v>
      </c>
      <c r="BL144" s="4">
        <v>7.2729999999999997</v>
      </c>
      <c r="BM144" s="4">
        <v>1.472</v>
      </c>
      <c r="BN144" s="4">
        <v>8.7460000000000004</v>
      </c>
      <c r="BO144" s="4">
        <v>5.883</v>
      </c>
      <c r="BP144" s="4">
        <v>1.1910000000000001</v>
      </c>
      <c r="BQ144" s="4">
        <v>7.0739999999999998</v>
      </c>
      <c r="BR144" s="4">
        <v>197.58199999999999</v>
      </c>
      <c r="BU144" s="4">
        <v>78.111999999999995</v>
      </c>
      <c r="BW144" s="4">
        <v>585.92100000000005</v>
      </c>
      <c r="BX144" s="4">
        <v>0.45716499999999999</v>
      </c>
      <c r="BY144" s="4">
        <v>-5</v>
      </c>
      <c r="BZ144" s="4">
        <v>1.071134</v>
      </c>
      <c r="CA144" s="4">
        <v>11.17197</v>
      </c>
      <c r="CB144" s="4">
        <v>21.636907000000001</v>
      </c>
      <c r="CC144" s="4">
        <f t="shared" si="15"/>
        <v>2.951634474</v>
      </c>
      <c r="CE144" s="4">
        <f t="shared" si="16"/>
        <v>15097.54923500607</v>
      </c>
      <c r="CF144" s="4">
        <f t="shared" si="16"/>
        <v>3323.8220966036097</v>
      </c>
      <c r="CG144" s="4">
        <f t="shared" si="17"/>
        <v>59.035795287660001</v>
      </c>
      <c r="CH144" s="4">
        <f t="shared" si="17"/>
        <v>1648.9129918753799</v>
      </c>
    </row>
    <row r="145" spans="1:86">
      <c r="A145" s="2">
        <v>42440</v>
      </c>
      <c r="B145" s="32">
        <v>0.57344256944444438</v>
      </c>
      <c r="C145" s="4">
        <v>9.19</v>
      </c>
      <c r="D145" s="4">
        <v>3.65</v>
      </c>
      <c r="E145" s="4" t="s">
        <v>155</v>
      </c>
      <c r="F145" s="4">
        <v>36499.530744000003</v>
      </c>
      <c r="G145" s="4">
        <v>361.7</v>
      </c>
      <c r="H145" s="4">
        <v>66</v>
      </c>
      <c r="I145" s="4">
        <v>26155.4</v>
      </c>
      <c r="K145" s="4">
        <v>4.2</v>
      </c>
      <c r="L145" s="4">
        <v>2052</v>
      </c>
      <c r="M145" s="4">
        <v>0.85940000000000005</v>
      </c>
      <c r="N145" s="4">
        <v>7.8981000000000003</v>
      </c>
      <c r="O145" s="4">
        <v>3.1368999999999998</v>
      </c>
      <c r="P145" s="4">
        <v>310.84059999999999</v>
      </c>
      <c r="Q145" s="4">
        <v>56.691000000000003</v>
      </c>
      <c r="R145" s="4">
        <v>367.5</v>
      </c>
      <c r="S145" s="4">
        <v>251.42869999999999</v>
      </c>
      <c r="T145" s="4">
        <v>45.855499999999999</v>
      </c>
      <c r="U145" s="4">
        <v>297.3</v>
      </c>
      <c r="V145" s="4">
        <v>26155.412499999999</v>
      </c>
      <c r="Y145" s="4">
        <v>1763.5440000000001</v>
      </c>
      <c r="Z145" s="4">
        <v>0</v>
      </c>
      <c r="AA145" s="4">
        <v>3.6095999999999999</v>
      </c>
      <c r="AB145" s="4" t="s">
        <v>384</v>
      </c>
      <c r="AC145" s="4">
        <v>0</v>
      </c>
      <c r="AD145" s="4">
        <v>11.6</v>
      </c>
      <c r="AE145" s="4">
        <v>847</v>
      </c>
      <c r="AF145" s="4">
        <v>878</v>
      </c>
      <c r="AG145" s="4">
        <v>882</v>
      </c>
      <c r="AH145" s="4">
        <v>52</v>
      </c>
      <c r="AI145" s="4">
        <v>24.72</v>
      </c>
      <c r="AJ145" s="4">
        <v>0.56999999999999995</v>
      </c>
      <c r="AK145" s="4">
        <v>987</v>
      </c>
      <c r="AL145" s="4">
        <v>8</v>
      </c>
      <c r="AM145" s="4">
        <v>0</v>
      </c>
      <c r="AN145" s="4">
        <v>31</v>
      </c>
      <c r="AO145" s="4">
        <v>191.4</v>
      </c>
      <c r="AP145" s="4">
        <v>189</v>
      </c>
      <c r="AQ145" s="4">
        <v>3.9</v>
      </c>
      <c r="AR145" s="4">
        <v>195</v>
      </c>
      <c r="AS145" s="4" t="s">
        <v>155</v>
      </c>
      <c r="AT145" s="4">
        <v>2</v>
      </c>
      <c r="AU145" s="5">
        <v>0.78159722222222217</v>
      </c>
      <c r="AV145" s="4">
        <v>47.159833999999996</v>
      </c>
      <c r="AW145" s="4">
        <v>-88.490613999999994</v>
      </c>
      <c r="AX145" s="4">
        <v>313.2</v>
      </c>
      <c r="AY145" s="4">
        <v>31</v>
      </c>
      <c r="AZ145" s="4">
        <v>12</v>
      </c>
      <c r="BA145" s="4">
        <v>10</v>
      </c>
      <c r="BB145" s="4" t="s">
        <v>438</v>
      </c>
      <c r="BC145" s="4">
        <v>1.2242420000000001</v>
      </c>
      <c r="BD145" s="4">
        <v>1.424242</v>
      </c>
      <c r="BE145" s="4">
        <v>2.4</v>
      </c>
      <c r="BF145" s="4">
        <v>14.063000000000001</v>
      </c>
      <c r="BG145" s="4">
        <v>12.85</v>
      </c>
      <c r="BH145" s="4">
        <v>0.91</v>
      </c>
      <c r="BI145" s="4">
        <v>16.356999999999999</v>
      </c>
      <c r="BJ145" s="4">
        <v>1754.4770000000001</v>
      </c>
      <c r="BK145" s="4">
        <v>443.50299999999999</v>
      </c>
      <c r="BL145" s="4">
        <v>7.2309999999999999</v>
      </c>
      <c r="BM145" s="4">
        <v>1.319</v>
      </c>
      <c r="BN145" s="4">
        <v>8.5500000000000007</v>
      </c>
      <c r="BO145" s="4">
        <v>5.8490000000000002</v>
      </c>
      <c r="BP145" s="4">
        <v>1.0669999999999999</v>
      </c>
      <c r="BQ145" s="4">
        <v>6.9160000000000004</v>
      </c>
      <c r="BR145" s="4">
        <v>192.12389999999999</v>
      </c>
      <c r="BU145" s="4">
        <v>77.724000000000004</v>
      </c>
      <c r="BW145" s="4">
        <v>583.01499999999999</v>
      </c>
      <c r="BX145" s="4">
        <v>0.453511</v>
      </c>
      <c r="BY145" s="4">
        <v>-5</v>
      </c>
      <c r="BZ145" s="4">
        <v>1.0717300000000001</v>
      </c>
      <c r="CA145" s="4">
        <v>11.082687</v>
      </c>
      <c r="CB145" s="4">
        <v>21.648951</v>
      </c>
      <c r="CC145" s="4">
        <f t="shared" si="15"/>
        <v>2.9280459053999999</v>
      </c>
      <c r="CE145" s="4">
        <f t="shared" si="16"/>
        <v>14524.906621455153</v>
      </c>
      <c r="CF145" s="4">
        <f t="shared" si="16"/>
        <v>3671.6580846230668</v>
      </c>
      <c r="CG145" s="4">
        <f t="shared" si="17"/>
        <v>57.255953879124</v>
      </c>
      <c r="CH145" s="4">
        <f t="shared" si="17"/>
        <v>1590.5490395427171</v>
      </c>
    </row>
    <row r="146" spans="1:86">
      <c r="A146" s="2">
        <v>42440</v>
      </c>
      <c r="B146" s="32">
        <v>0.57345414351851853</v>
      </c>
      <c r="C146" s="4">
        <v>8.7409999999999997</v>
      </c>
      <c r="D146" s="4">
        <v>4.4793000000000003</v>
      </c>
      <c r="E146" s="4" t="s">
        <v>155</v>
      </c>
      <c r="F146" s="4">
        <v>44793.128120000001</v>
      </c>
      <c r="G146" s="4">
        <v>302.5</v>
      </c>
      <c r="H146" s="4">
        <v>85.8</v>
      </c>
      <c r="I146" s="4">
        <v>26204.1</v>
      </c>
      <c r="K146" s="4">
        <v>4.2</v>
      </c>
      <c r="L146" s="4">
        <v>2052</v>
      </c>
      <c r="M146" s="4">
        <v>0.85499999999999998</v>
      </c>
      <c r="N146" s="4">
        <v>7.4736000000000002</v>
      </c>
      <c r="O146" s="4">
        <v>3.83</v>
      </c>
      <c r="P146" s="4">
        <v>258.63319999999999</v>
      </c>
      <c r="Q146" s="4">
        <v>73.363200000000006</v>
      </c>
      <c r="R146" s="4">
        <v>332</v>
      </c>
      <c r="S146" s="4">
        <v>209.19980000000001</v>
      </c>
      <c r="T146" s="4">
        <v>59.341099999999997</v>
      </c>
      <c r="U146" s="4">
        <v>268.5</v>
      </c>
      <c r="V146" s="4">
        <v>26204.1381</v>
      </c>
      <c r="Y146" s="4">
        <v>1754.5609999999999</v>
      </c>
      <c r="Z146" s="4">
        <v>0</v>
      </c>
      <c r="AA146" s="4">
        <v>3.5912000000000002</v>
      </c>
      <c r="AB146" s="4" t="s">
        <v>384</v>
      </c>
      <c r="AC146" s="4">
        <v>0</v>
      </c>
      <c r="AD146" s="4">
        <v>11.7</v>
      </c>
      <c r="AE146" s="4">
        <v>847</v>
      </c>
      <c r="AF146" s="4">
        <v>878</v>
      </c>
      <c r="AG146" s="4">
        <v>882</v>
      </c>
      <c r="AH146" s="4">
        <v>52</v>
      </c>
      <c r="AI146" s="4">
        <v>24.72</v>
      </c>
      <c r="AJ146" s="4">
        <v>0.56999999999999995</v>
      </c>
      <c r="AK146" s="4">
        <v>987</v>
      </c>
      <c r="AL146" s="4">
        <v>8</v>
      </c>
      <c r="AM146" s="4">
        <v>0</v>
      </c>
      <c r="AN146" s="4">
        <v>31</v>
      </c>
      <c r="AO146" s="4">
        <v>192</v>
      </c>
      <c r="AP146" s="4">
        <v>189</v>
      </c>
      <c r="AQ146" s="4">
        <v>4.0999999999999996</v>
      </c>
      <c r="AR146" s="4">
        <v>195</v>
      </c>
      <c r="AS146" s="4" t="s">
        <v>155</v>
      </c>
      <c r="AT146" s="4">
        <v>2</v>
      </c>
      <c r="AU146" s="5">
        <v>0.78160879629629632</v>
      </c>
      <c r="AV146" s="4">
        <v>47.159719000000003</v>
      </c>
      <c r="AW146" s="4">
        <v>-88.490536000000006</v>
      </c>
      <c r="AX146" s="4">
        <v>312.8</v>
      </c>
      <c r="AY146" s="4">
        <v>32</v>
      </c>
      <c r="AZ146" s="4">
        <v>12</v>
      </c>
      <c r="BA146" s="4">
        <v>10</v>
      </c>
      <c r="BB146" s="4" t="s">
        <v>438</v>
      </c>
      <c r="BC146" s="4">
        <v>1.2750250000000001</v>
      </c>
      <c r="BD146" s="4">
        <v>1.524975</v>
      </c>
      <c r="BE146" s="4">
        <v>2.4</v>
      </c>
      <c r="BF146" s="4">
        <v>14.063000000000001</v>
      </c>
      <c r="BG146" s="4">
        <v>12.44</v>
      </c>
      <c r="BH146" s="4">
        <v>0.88</v>
      </c>
      <c r="BI146" s="4">
        <v>16.952000000000002</v>
      </c>
      <c r="BJ146" s="4">
        <v>1627.4559999999999</v>
      </c>
      <c r="BK146" s="4">
        <v>530.83299999999997</v>
      </c>
      <c r="BL146" s="4">
        <v>5.8979999999999997</v>
      </c>
      <c r="BM146" s="4">
        <v>1.673</v>
      </c>
      <c r="BN146" s="4">
        <v>7.5709999999999997</v>
      </c>
      <c r="BO146" s="4">
        <v>4.7709999999999999</v>
      </c>
      <c r="BP146" s="4">
        <v>1.353</v>
      </c>
      <c r="BQ146" s="4">
        <v>6.1239999999999997</v>
      </c>
      <c r="BR146" s="4">
        <v>188.68809999999999</v>
      </c>
      <c r="BU146" s="4">
        <v>75.804000000000002</v>
      </c>
      <c r="BW146" s="4">
        <v>568.61300000000006</v>
      </c>
      <c r="BX146" s="4">
        <v>0.43851400000000001</v>
      </c>
      <c r="BY146" s="4">
        <v>-5</v>
      </c>
      <c r="BZ146" s="4">
        <v>1.0735680000000001</v>
      </c>
      <c r="CA146" s="4">
        <v>10.716174000000001</v>
      </c>
      <c r="CB146" s="4">
        <v>21.686064999999999</v>
      </c>
      <c r="CC146" s="4">
        <f t="shared" si="15"/>
        <v>2.8312131707999999</v>
      </c>
      <c r="CE146" s="4">
        <f t="shared" si="16"/>
        <v>13027.755949987968</v>
      </c>
      <c r="CF146" s="4">
        <f t="shared" si="16"/>
        <v>4249.3085983276742</v>
      </c>
      <c r="CG146" s="4">
        <f t="shared" si="17"/>
        <v>49.022509633271994</v>
      </c>
      <c r="CH146" s="4">
        <f t="shared" si="17"/>
        <v>1510.4448399630617</v>
      </c>
    </row>
    <row r="147" spans="1:86">
      <c r="A147" s="2">
        <v>42440</v>
      </c>
      <c r="B147" s="32">
        <v>0.57346571759259257</v>
      </c>
      <c r="C147" s="4">
        <v>8.5</v>
      </c>
      <c r="D147" s="4">
        <v>5.0919999999999996</v>
      </c>
      <c r="E147" s="4" t="s">
        <v>155</v>
      </c>
      <c r="F147" s="4">
        <v>50919.734815999996</v>
      </c>
      <c r="G147" s="4">
        <v>190.3</v>
      </c>
      <c r="H147" s="4">
        <v>72.599999999999994</v>
      </c>
      <c r="I147" s="4">
        <v>27268.799999999999</v>
      </c>
      <c r="K147" s="4">
        <v>4.2</v>
      </c>
      <c r="L147" s="4">
        <v>2052</v>
      </c>
      <c r="M147" s="4">
        <v>0.84989999999999999</v>
      </c>
      <c r="N147" s="4">
        <v>7.2244000000000002</v>
      </c>
      <c r="O147" s="4">
        <v>4.3277000000000001</v>
      </c>
      <c r="P147" s="4">
        <v>161.7381</v>
      </c>
      <c r="Q147" s="4">
        <v>61.703600000000002</v>
      </c>
      <c r="R147" s="4">
        <v>223.4</v>
      </c>
      <c r="S147" s="4">
        <v>130.8246</v>
      </c>
      <c r="T147" s="4">
        <v>49.91</v>
      </c>
      <c r="U147" s="4">
        <v>180.7</v>
      </c>
      <c r="V147" s="4">
        <v>27268.806799999998</v>
      </c>
      <c r="Y147" s="4">
        <v>1744.018</v>
      </c>
      <c r="Z147" s="4">
        <v>0</v>
      </c>
      <c r="AA147" s="4">
        <v>3.5687000000000002</v>
      </c>
      <c r="AB147" s="4" t="s">
        <v>384</v>
      </c>
      <c r="AC147" s="4">
        <v>0</v>
      </c>
      <c r="AD147" s="4">
        <v>11.6</v>
      </c>
      <c r="AE147" s="4">
        <v>848</v>
      </c>
      <c r="AF147" s="4">
        <v>877</v>
      </c>
      <c r="AG147" s="4">
        <v>883</v>
      </c>
      <c r="AH147" s="4">
        <v>52</v>
      </c>
      <c r="AI147" s="4">
        <v>24.72</v>
      </c>
      <c r="AJ147" s="4">
        <v>0.56999999999999995</v>
      </c>
      <c r="AK147" s="4">
        <v>987</v>
      </c>
      <c r="AL147" s="4">
        <v>8</v>
      </c>
      <c r="AM147" s="4">
        <v>0</v>
      </c>
      <c r="AN147" s="4">
        <v>31</v>
      </c>
      <c r="AO147" s="4">
        <v>191.6</v>
      </c>
      <c r="AP147" s="4">
        <v>189</v>
      </c>
      <c r="AQ147" s="4">
        <v>4</v>
      </c>
      <c r="AR147" s="4">
        <v>195</v>
      </c>
      <c r="AS147" s="4" t="s">
        <v>155</v>
      </c>
      <c r="AT147" s="4">
        <v>2</v>
      </c>
      <c r="AU147" s="5">
        <v>0.78162037037037047</v>
      </c>
      <c r="AV147" s="4">
        <v>47.159613999999998</v>
      </c>
      <c r="AW147" s="4">
        <v>-88.490386999999998</v>
      </c>
      <c r="AX147" s="4">
        <v>312.5</v>
      </c>
      <c r="AY147" s="4">
        <v>35.799999999999997</v>
      </c>
      <c r="AZ147" s="4">
        <v>12</v>
      </c>
      <c r="BA147" s="4">
        <v>10</v>
      </c>
      <c r="BB147" s="4" t="s">
        <v>438</v>
      </c>
      <c r="BC147" s="4">
        <v>1.175125</v>
      </c>
      <c r="BD147" s="4">
        <v>1.6</v>
      </c>
      <c r="BE147" s="4">
        <v>2.3005</v>
      </c>
      <c r="BF147" s="4">
        <v>14.063000000000001</v>
      </c>
      <c r="BG147" s="4">
        <v>11.99</v>
      </c>
      <c r="BH147" s="4">
        <v>0.85</v>
      </c>
      <c r="BI147" s="4">
        <v>17.658999999999999</v>
      </c>
      <c r="BJ147" s="4">
        <v>1533.9649999999999</v>
      </c>
      <c r="BK147" s="4">
        <v>584.85599999999999</v>
      </c>
      <c r="BL147" s="4">
        <v>3.5960000000000001</v>
      </c>
      <c r="BM147" s="4">
        <v>1.3720000000000001</v>
      </c>
      <c r="BN147" s="4">
        <v>4.968</v>
      </c>
      <c r="BO147" s="4">
        <v>2.9089999999999998</v>
      </c>
      <c r="BP147" s="4">
        <v>1.1100000000000001</v>
      </c>
      <c r="BQ147" s="4">
        <v>4.0190000000000001</v>
      </c>
      <c r="BR147" s="4">
        <v>191.45859999999999</v>
      </c>
      <c r="BU147" s="4">
        <v>73.47</v>
      </c>
      <c r="BW147" s="4">
        <v>550.96</v>
      </c>
      <c r="BX147" s="4">
        <v>0.43216500000000002</v>
      </c>
      <c r="BY147" s="4">
        <v>-5</v>
      </c>
      <c r="BZ147" s="4">
        <v>1.072567</v>
      </c>
      <c r="CA147" s="4">
        <v>10.561032000000001</v>
      </c>
      <c r="CB147" s="4">
        <v>21.665852999999998</v>
      </c>
      <c r="CC147" s="4">
        <f t="shared" si="15"/>
        <v>2.7902246544000002</v>
      </c>
      <c r="CE147" s="4">
        <f t="shared" si="16"/>
        <v>12101.589328554361</v>
      </c>
      <c r="CF147" s="4">
        <f t="shared" si="16"/>
        <v>4613.9821497498242</v>
      </c>
      <c r="CG147" s="4">
        <f t="shared" si="17"/>
        <v>31.706256343176005</v>
      </c>
      <c r="CH147" s="4">
        <f t="shared" si="17"/>
        <v>1510.4342997525746</v>
      </c>
    </row>
    <row r="148" spans="1:86">
      <c r="A148" s="2">
        <v>42440</v>
      </c>
      <c r="B148" s="32">
        <v>0.57347729166666672</v>
      </c>
      <c r="C148" s="4">
        <v>8.5519999999999996</v>
      </c>
      <c r="D148" s="4">
        <v>4.9401000000000002</v>
      </c>
      <c r="E148" s="4" t="s">
        <v>155</v>
      </c>
      <c r="F148" s="4">
        <v>49401.217532000002</v>
      </c>
      <c r="G148" s="4">
        <v>138.4</v>
      </c>
      <c r="H148" s="4">
        <v>69.400000000000006</v>
      </c>
      <c r="I148" s="4">
        <v>27302.5</v>
      </c>
      <c r="K148" s="4">
        <v>4</v>
      </c>
      <c r="L148" s="4">
        <v>2052</v>
      </c>
      <c r="M148" s="4">
        <v>0.85099999999999998</v>
      </c>
      <c r="N148" s="4">
        <v>7.2770000000000001</v>
      </c>
      <c r="O148" s="4">
        <v>4.2038000000000002</v>
      </c>
      <c r="P148" s="4">
        <v>117.7551</v>
      </c>
      <c r="Q148" s="4">
        <v>59.041600000000003</v>
      </c>
      <c r="R148" s="4">
        <v>176.8</v>
      </c>
      <c r="S148" s="4">
        <v>95.248199999999997</v>
      </c>
      <c r="T148" s="4">
        <v>47.756799999999998</v>
      </c>
      <c r="U148" s="4">
        <v>143</v>
      </c>
      <c r="V148" s="4">
        <v>27302.5419</v>
      </c>
      <c r="Y148" s="4">
        <v>1746.15</v>
      </c>
      <c r="Z148" s="4">
        <v>0</v>
      </c>
      <c r="AA148" s="4">
        <v>3.4037999999999999</v>
      </c>
      <c r="AB148" s="4" t="s">
        <v>384</v>
      </c>
      <c r="AC148" s="4">
        <v>0</v>
      </c>
      <c r="AD148" s="4">
        <v>11.7</v>
      </c>
      <c r="AE148" s="4">
        <v>848</v>
      </c>
      <c r="AF148" s="4">
        <v>878</v>
      </c>
      <c r="AG148" s="4">
        <v>884</v>
      </c>
      <c r="AH148" s="4">
        <v>52</v>
      </c>
      <c r="AI148" s="4">
        <v>24.72</v>
      </c>
      <c r="AJ148" s="4">
        <v>0.56999999999999995</v>
      </c>
      <c r="AK148" s="4">
        <v>987</v>
      </c>
      <c r="AL148" s="4">
        <v>8</v>
      </c>
      <c r="AM148" s="4">
        <v>0</v>
      </c>
      <c r="AN148" s="4">
        <v>31</v>
      </c>
      <c r="AO148" s="4">
        <v>191</v>
      </c>
      <c r="AP148" s="4">
        <v>189</v>
      </c>
      <c r="AQ148" s="4">
        <v>4</v>
      </c>
      <c r="AR148" s="4">
        <v>195</v>
      </c>
      <c r="AS148" s="4" t="s">
        <v>155</v>
      </c>
      <c r="AT148" s="4">
        <v>2</v>
      </c>
      <c r="AU148" s="5">
        <v>0.78163194444444439</v>
      </c>
      <c r="AV148" s="4">
        <v>47.159509999999997</v>
      </c>
      <c r="AW148" s="4">
        <v>-88.490228000000002</v>
      </c>
      <c r="AX148" s="4">
        <v>312.3</v>
      </c>
      <c r="AY148" s="4">
        <v>36.6</v>
      </c>
      <c r="AZ148" s="4">
        <v>12</v>
      </c>
      <c r="BA148" s="4">
        <v>10</v>
      </c>
      <c r="BB148" s="4" t="s">
        <v>438</v>
      </c>
      <c r="BC148" s="4">
        <v>1.1000000000000001</v>
      </c>
      <c r="BD148" s="4">
        <v>1.6247750000000001</v>
      </c>
      <c r="BE148" s="4">
        <v>2.04955</v>
      </c>
      <c r="BF148" s="4">
        <v>14.063000000000001</v>
      </c>
      <c r="BG148" s="4">
        <v>12.08</v>
      </c>
      <c r="BH148" s="4">
        <v>0.86</v>
      </c>
      <c r="BI148" s="4">
        <v>17.515999999999998</v>
      </c>
      <c r="BJ148" s="4">
        <v>1552.539</v>
      </c>
      <c r="BK148" s="4">
        <v>570.83600000000001</v>
      </c>
      <c r="BL148" s="4">
        <v>2.6309999999999998</v>
      </c>
      <c r="BM148" s="4">
        <v>1.319</v>
      </c>
      <c r="BN148" s="4">
        <v>3.95</v>
      </c>
      <c r="BO148" s="4">
        <v>2.1280000000000001</v>
      </c>
      <c r="BP148" s="4">
        <v>1.0669999999999999</v>
      </c>
      <c r="BQ148" s="4">
        <v>3.1949999999999998</v>
      </c>
      <c r="BR148" s="4">
        <v>192.6157</v>
      </c>
      <c r="BU148" s="4">
        <v>73.912999999999997</v>
      </c>
      <c r="BW148" s="4">
        <v>528.02599999999995</v>
      </c>
      <c r="BX148" s="4">
        <v>0.44149500000000003</v>
      </c>
      <c r="BY148" s="4">
        <v>-5</v>
      </c>
      <c r="BZ148" s="4">
        <v>1.0715669999999999</v>
      </c>
      <c r="CA148" s="4">
        <v>10.789033999999999</v>
      </c>
      <c r="CB148" s="4">
        <v>21.645652999999999</v>
      </c>
      <c r="CC148" s="4">
        <f t="shared" si="15"/>
        <v>2.8504627827999998</v>
      </c>
      <c r="CE148" s="4">
        <f t="shared" si="16"/>
        <v>12512.54585482252</v>
      </c>
      <c r="CF148" s="4">
        <f t="shared" si="16"/>
        <v>4600.6004522807279</v>
      </c>
      <c r="CG148" s="4">
        <f t="shared" si="17"/>
        <v>25.749809831609994</v>
      </c>
      <c r="CH148" s="4">
        <f t="shared" si="17"/>
        <v>1552.3685901666486</v>
      </c>
    </row>
    <row r="149" spans="1:86">
      <c r="A149" s="2">
        <v>42440</v>
      </c>
      <c r="B149" s="32">
        <v>0.57348886574074076</v>
      </c>
      <c r="C149" s="4">
        <v>8.92</v>
      </c>
      <c r="D149" s="4">
        <v>4.5419999999999998</v>
      </c>
      <c r="E149" s="4" t="s">
        <v>155</v>
      </c>
      <c r="F149" s="4">
        <v>45419.965927999998</v>
      </c>
      <c r="G149" s="4">
        <v>94.3</v>
      </c>
      <c r="H149" s="4">
        <v>63.7</v>
      </c>
      <c r="I149" s="4">
        <v>26979.3</v>
      </c>
      <c r="K149" s="4">
        <v>4</v>
      </c>
      <c r="L149" s="4">
        <v>2052</v>
      </c>
      <c r="M149" s="4">
        <v>0.85219999999999996</v>
      </c>
      <c r="N149" s="4">
        <v>7.6016000000000004</v>
      </c>
      <c r="O149" s="4">
        <v>3.8706999999999998</v>
      </c>
      <c r="P149" s="4">
        <v>80.329300000000003</v>
      </c>
      <c r="Q149" s="4">
        <v>54.285699999999999</v>
      </c>
      <c r="R149" s="4">
        <v>134.6</v>
      </c>
      <c r="S149" s="4">
        <v>64.975700000000003</v>
      </c>
      <c r="T149" s="4">
        <v>43.9099</v>
      </c>
      <c r="U149" s="4">
        <v>108.9</v>
      </c>
      <c r="V149" s="4">
        <v>26979.279600000002</v>
      </c>
      <c r="Y149" s="4">
        <v>1748.732</v>
      </c>
      <c r="Z149" s="4">
        <v>0</v>
      </c>
      <c r="AA149" s="4">
        <v>3.4087999999999998</v>
      </c>
      <c r="AB149" s="4" t="s">
        <v>384</v>
      </c>
      <c r="AC149" s="4">
        <v>0</v>
      </c>
      <c r="AD149" s="4">
        <v>11.7</v>
      </c>
      <c r="AE149" s="4">
        <v>848</v>
      </c>
      <c r="AF149" s="4">
        <v>877</v>
      </c>
      <c r="AG149" s="4">
        <v>885</v>
      </c>
      <c r="AH149" s="4">
        <v>52</v>
      </c>
      <c r="AI149" s="4">
        <v>24.72</v>
      </c>
      <c r="AJ149" s="4">
        <v>0.56999999999999995</v>
      </c>
      <c r="AK149" s="4">
        <v>987</v>
      </c>
      <c r="AL149" s="4">
        <v>8</v>
      </c>
      <c r="AM149" s="4">
        <v>0</v>
      </c>
      <c r="AN149" s="4">
        <v>31</v>
      </c>
      <c r="AO149" s="4">
        <v>191</v>
      </c>
      <c r="AP149" s="4">
        <v>189</v>
      </c>
      <c r="AQ149" s="4">
        <v>4</v>
      </c>
      <c r="AR149" s="4">
        <v>195</v>
      </c>
      <c r="AS149" s="4" t="s">
        <v>155</v>
      </c>
      <c r="AT149" s="4">
        <v>2</v>
      </c>
      <c r="AU149" s="5">
        <v>0.78164351851851854</v>
      </c>
      <c r="AV149" s="4">
        <v>47.159410000000001</v>
      </c>
      <c r="AW149" s="4">
        <v>-88.490065999999999</v>
      </c>
      <c r="AX149" s="4">
        <v>312.10000000000002</v>
      </c>
      <c r="AY149" s="4">
        <v>36.6</v>
      </c>
      <c r="AZ149" s="4">
        <v>12</v>
      </c>
      <c r="BA149" s="4">
        <v>10</v>
      </c>
      <c r="BB149" s="4" t="s">
        <v>438</v>
      </c>
      <c r="BC149" s="4">
        <v>1.1246750000000001</v>
      </c>
      <c r="BD149" s="4">
        <v>1.724675</v>
      </c>
      <c r="BE149" s="4">
        <v>2.224675</v>
      </c>
      <c r="BF149" s="4">
        <v>14.063000000000001</v>
      </c>
      <c r="BG149" s="4">
        <v>12.19</v>
      </c>
      <c r="BH149" s="4">
        <v>0.87</v>
      </c>
      <c r="BI149" s="4">
        <v>17.341999999999999</v>
      </c>
      <c r="BJ149" s="4">
        <v>1626.49</v>
      </c>
      <c r="BK149" s="4">
        <v>527.125</v>
      </c>
      <c r="BL149" s="4">
        <v>1.8</v>
      </c>
      <c r="BM149" s="4">
        <v>1.216</v>
      </c>
      <c r="BN149" s="4">
        <v>3.016</v>
      </c>
      <c r="BO149" s="4">
        <v>1.456</v>
      </c>
      <c r="BP149" s="4">
        <v>0.98399999999999999</v>
      </c>
      <c r="BQ149" s="4">
        <v>2.44</v>
      </c>
      <c r="BR149" s="4">
        <v>190.8844</v>
      </c>
      <c r="BU149" s="4">
        <v>74.236000000000004</v>
      </c>
      <c r="BW149" s="4">
        <v>530.33199999999999</v>
      </c>
      <c r="BX149" s="4">
        <v>0.51321799999999995</v>
      </c>
      <c r="BY149" s="4">
        <v>-5</v>
      </c>
      <c r="BZ149" s="4">
        <v>1.0701339999999999</v>
      </c>
      <c r="CA149" s="4">
        <v>12.541765</v>
      </c>
      <c r="CB149" s="4">
        <v>21.616707000000002</v>
      </c>
      <c r="CC149" s="4">
        <f t="shared" ref="CC149:CC150" si="18">CA149*0.2642</f>
        <v>3.3135343129999999</v>
      </c>
      <c r="CE149" s="4">
        <f t="shared" ref="CE149:CE150" si="19">BJ149*$CA149*0.747</f>
        <v>15238.09435007295</v>
      </c>
      <c r="CF149" s="4">
        <f t="shared" ref="CF149:CF150" si="20">BK149*$CA149*0.747</f>
        <v>4938.4751730918751</v>
      </c>
      <c r="CG149" s="4">
        <f t="shared" ref="CG149:CG150" si="21">BQ149*$CA149*0.747</f>
        <v>22.859624230199998</v>
      </c>
      <c r="CH149" s="4">
        <f t="shared" ref="CH149:CH150" si="22">BR149*$CA149*0.747</f>
        <v>1788.3383833636019</v>
      </c>
    </row>
    <row r="150" spans="1:86">
      <c r="A150" s="2">
        <v>42440</v>
      </c>
      <c r="B150" s="32">
        <v>0.5735004398148148</v>
      </c>
      <c r="C150" s="4">
        <v>9.2970000000000006</v>
      </c>
      <c r="D150" s="4">
        <v>3.5402999999999998</v>
      </c>
      <c r="E150" s="4" t="s">
        <v>155</v>
      </c>
      <c r="F150" s="4">
        <v>35402.930153000001</v>
      </c>
      <c r="G150" s="4">
        <v>96.3</v>
      </c>
      <c r="H150" s="4">
        <v>63.6</v>
      </c>
      <c r="I150" s="4">
        <v>26144.400000000001</v>
      </c>
      <c r="K150" s="4">
        <v>4</v>
      </c>
      <c r="L150" s="4">
        <v>2052</v>
      </c>
      <c r="M150" s="4">
        <v>0.85960000000000003</v>
      </c>
      <c r="N150" s="4">
        <v>7.9916</v>
      </c>
      <c r="O150" s="4">
        <v>3.0432999999999999</v>
      </c>
      <c r="P150" s="4">
        <v>82.768600000000006</v>
      </c>
      <c r="Q150" s="4">
        <v>54.671900000000001</v>
      </c>
      <c r="R150" s="4">
        <v>137.4</v>
      </c>
      <c r="S150" s="4">
        <v>66.948800000000006</v>
      </c>
      <c r="T150" s="4">
        <v>44.222299999999997</v>
      </c>
      <c r="U150" s="4">
        <v>111.2</v>
      </c>
      <c r="V150" s="4">
        <v>26144.3622</v>
      </c>
      <c r="Y150" s="4">
        <v>1763.942</v>
      </c>
      <c r="Z150" s="4">
        <v>0</v>
      </c>
      <c r="AA150" s="4">
        <v>3.4384999999999999</v>
      </c>
      <c r="AB150" s="4" t="s">
        <v>384</v>
      </c>
      <c r="AC150" s="4">
        <v>0</v>
      </c>
      <c r="AD150" s="4">
        <v>11.6</v>
      </c>
      <c r="AE150" s="4">
        <v>848</v>
      </c>
      <c r="AF150" s="4">
        <v>876</v>
      </c>
      <c r="AG150" s="4">
        <v>884</v>
      </c>
      <c r="AH150" s="4">
        <v>52</v>
      </c>
      <c r="AI150" s="4">
        <v>24.72</v>
      </c>
      <c r="AJ150" s="4">
        <v>0.56999999999999995</v>
      </c>
      <c r="AK150" s="4">
        <v>987</v>
      </c>
      <c r="AL150" s="4">
        <v>8</v>
      </c>
      <c r="AM150" s="4">
        <v>0</v>
      </c>
      <c r="AN150" s="4">
        <v>31</v>
      </c>
      <c r="AO150" s="4">
        <v>191</v>
      </c>
      <c r="AP150" s="4">
        <v>189</v>
      </c>
      <c r="AQ150" s="4">
        <v>3.9</v>
      </c>
      <c r="AR150" s="4">
        <v>195</v>
      </c>
      <c r="AS150" s="4" t="s">
        <v>155</v>
      </c>
      <c r="AT150" s="4">
        <v>2</v>
      </c>
      <c r="AU150" s="5">
        <v>0.78165509259259258</v>
      </c>
      <c r="AV150" s="4">
        <v>47.159308000000003</v>
      </c>
      <c r="AW150" s="4">
        <v>-88.489906000000005</v>
      </c>
      <c r="AX150" s="4">
        <v>312.2</v>
      </c>
      <c r="AY150" s="4">
        <v>36.4</v>
      </c>
      <c r="AZ150" s="4">
        <v>12</v>
      </c>
      <c r="BA150" s="4">
        <v>10</v>
      </c>
      <c r="BB150" s="4" t="s">
        <v>438</v>
      </c>
      <c r="BC150" s="4">
        <v>1.2</v>
      </c>
      <c r="BD150" s="4">
        <v>1.8</v>
      </c>
      <c r="BE150" s="4">
        <v>2.2999999999999998</v>
      </c>
      <c r="BF150" s="4">
        <v>14.063000000000001</v>
      </c>
      <c r="BG150" s="4">
        <v>12.87</v>
      </c>
      <c r="BH150" s="4">
        <v>0.92</v>
      </c>
      <c r="BI150" s="4">
        <v>16.329999999999998</v>
      </c>
      <c r="BJ150" s="4">
        <v>1775.402</v>
      </c>
      <c r="BK150" s="4">
        <v>430.31200000000001</v>
      </c>
      <c r="BL150" s="4">
        <v>1.9259999999999999</v>
      </c>
      <c r="BM150" s="4">
        <v>1.272</v>
      </c>
      <c r="BN150" s="4">
        <v>3.198</v>
      </c>
      <c r="BO150" s="4">
        <v>1.5580000000000001</v>
      </c>
      <c r="BP150" s="4">
        <v>1.0289999999999999</v>
      </c>
      <c r="BQ150" s="4">
        <v>2.5859999999999999</v>
      </c>
      <c r="BR150" s="4">
        <v>192.0592</v>
      </c>
      <c r="BU150" s="4">
        <v>77.748999999999995</v>
      </c>
      <c r="BW150" s="4">
        <v>555.42600000000004</v>
      </c>
      <c r="BX150" s="4">
        <v>0.54837000000000002</v>
      </c>
      <c r="BY150" s="4">
        <v>-5</v>
      </c>
      <c r="BZ150" s="4">
        <v>1.069</v>
      </c>
      <c r="CA150" s="4">
        <v>13.400791999999999</v>
      </c>
      <c r="CB150" s="4">
        <v>21.593800000000002</v>
      </c>
      <c r="CC150" s="4">
        <f t="shared" si="18"/>
        <v>3.5404892463999995</v>
      </c>
      <c r="CE150" s="4">
        <f t="shared" si="19"/>
        <v>17772.469310032848</v>
      </c>
      <c r="CF150" s="4">
        <f t="shared" si="20"/>
        <v>4307.5916405066873</v>
      </c>
      <c r="CG150" s="4">
        <f t="shared" si="21"/>
        <v>25.886872739663996</v>
      </c>
      <c r="CH150" s="4">
        <f t="shared" si="22"/>
        <v>1922.5878069921407</v>
      </c>
    </row>
  </sheetData>
  <customSheetViews>
    <customSheetView guid="{2B424CCC-7244-4294-A128-8AE125D4F682}">
      <pane xSplit="2" topLeftCell="C1" activePane="topRight" state="frozen"/>
      <selection pane="topRight" activeCell="H14" sqref="H14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O150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10" sqref="G10:G150"/>
    </sheetView>
  </sheetViews>
  <sheetFormatPr defaultColWidth="9.109375" defaultRowHeight="14.4"/>
  <cols>
    <col min="1" max="1" width="12.6640625" style="2" bestFit="1" customWidth="1"/>
    <col min="2" max="2" width="13.33203125" style="8" bestFit="1" customWidth="1"/>
    <col min="3" max="3" width="11.5546875" style="4" bestFit="1" customWidth="1"/>
    <col min="4" max="4" width="12" style="4" bestFit="1" customWidth="1"/>
    <col min="5" max="5" width="10.6640625" style="4" bestFit="1" customWidth="1"/>
    <col min="6" max="6" width="14.88671875" style="4" bestFit="1" customWidth="1"/>
    <col min="7" max="9" width="12" style="4" bestFit="1" customWidth="1"/>
    <col min="10" max="10" width="9.88671875" style="4" bestFit="1" customWidth="1"/>
    <col min="11" max="11" width="12" style="4" bestFit="1" customWidth="1"/>
    <col min="12" max="12" width="13.6640625" style="4" bestFit="1" customWidth="1"/>
    <col min="13" max="13" width="27.33203125" style="4" bestFit="1" customWidth="1"/>
    <col min="14" max="22" width="12" style="4" bestFit="1" customWidth="1"/>
    <col min="23" max="23" width="8.6640625" style="4" bestFit="1" customWidth="1"/>
    <col min="24" max="24" width="11" style="4" bestFit="1" customWidth="1"/>
    <col min="25" max="25" width="12" style="4" bestFit="1" customWidth="1"/>
    <col min="26" max="26" width="13.109375" style="4" bestFit="1" customWidth="1"/>
    <col min="27" max="27" width="12" style="4" bestFit="1" customWidth="1"/>
    <col min="28" max="28" width="14.44140625" style="4" bestFit="1" customWidth="1"/>
    <col min="29" max="29" width="19.109375" style="4" bestFit="1" customWidth="1"/>
    <col min="30" max="30" width="20.6640625" style="4" bestFit="1" customWidth="1"/>
    <col min="31" max="31" width="21.6640625" style="4" bestFit="1" customWidth="1"/>
    <col min="32" max="33" width="21.109375" style="4" bestFit="1" customWidth="1"/>
    <col min="34" max="34" width="17" style="4" bestFit="1" customWidth="1"/>
    <col min="35" max="35" width="17.88671875" style="4" bestFit="1" customWidth="1"/>
    <col min="36" max="36" width="16.6640625" style="4" bestFit="1" customWidth="1"/>
    <col min="37" max="37" width="22.109375" style="4" bestFit="1" customWidth="1"/>
    <col min="38" max="38" width="26.109375" style="4" bestFit="1" customWidth="1"/>
    <col min="39" max="39" width="21.109375" style="4" bestFit="1" customWidth="1"/>
    <col min="40" max="40" width="16.109375" style="4" bestFit="1" customWidth="1"/>
    <col min="41" max="41" width="25" style="4" bestFit="1" customWidth="1"/>
    <col min="42" max="42" width="24.88671875" style="4" bestFit="1" customWidth="1"/>
    <col min="43" max="43" width="19.109375" style="4" bestFit="1" customWidth="1"/>
    <col min="44" max="44" width="22" style="4" bestFit="1" customWidth="1"/>
    <col min="45" max="45" width="13.109375" style="4" bestFit="1" customWidth="1"/>
    <col min="46" max="46" width="11.44140625" style="4" bestFit="1" customWidth="1"/>
    <col min="47" max="48" width="12" style="4" bestFit="1" customWidth="1"/>
    <col min="49" max="49" width="12.6640625" style="4" bestFit="1" customWidth="1"/>
    <col min="50" max="50" width="12" style="4" bestFit="1" customWidth="1"/>
    <col min="51" max="51" width="21" style="4" bestFit="1" customWidth="1"/>
    <col min="52" max="52" width="26.5546875" style="4" bestFit="1" customWidth="1"/>
    <col min="53" max="53" width="25.33203125" style="4" bestFit="1" customWidth="1"/>
    <col min="54" max="54" width="18.44140625" style="4" bestFit="1" customWidth="1"/>
    <col min="55" max="55" width="14.33203125" style="4" bestFit="1" customWidth="1"/>
    <col min="56" max="56" width="11.88671875" style="4" bestFit="1" customWidth="1"/>
    <col min="57" max="57" width="12.33203125" style="4" bestFit="1" customWidth="1"/>
    <col min="58" max="58" width="28.6640625" style="4" bestFit="1" customWidth="1"/>
    <col min="59" max="59" width="23" style="4" bestFit="1" customWidth="1"/>
    <col min="60" max="60" width="7.88671875" style="4" bestFit="1" customWidth="1"/>
    <col min="61" max="61" width="19" style="4" bestFit="1" customWidth="1"/>
    <col min="62" max="62" width="29.88671875" style="4" bestFit="1" customWidth="1"/>
    <col min="63" max="63" width="28.6640625" style="4" bestFit="1" customWidth="1"/>
    <col min="64" max="64" width="29" style="4" bestFit="1" customWidth="1"/>
    <col min="65" max="66" width="30.109375" style="4" bestFit="1" customWidth="1"/>
    <col min="67" max="67" width="38.5546875" style="4" bestFit="1" customWidth="1"/>
    <col min="68" max="69" width="39.5546875" style="4" bestFit="1" customWidth="1"/>
    <col min="70" max="70" width="28.5546875" style="4" bestFit="1" customWidth="1"/>
    <col min="71" max="71" width="29.6640625" style="4" bestFit="1" customWidth="1"/>
    <col min="72" max="72" width="32" style="4" bestFit="1" customWidth="1"/>
    <col min="73" max="73" width="31.6640625" style="4" bestFit="1" customWidth="1"/>
    <col min="74" max="74" width="34.109375" style="4" bestFit="1" customWidth="1"/>
    <col min="75" max="75" width="28.5546875" style="4" bestFit="1" customWidth="1"/>
    <col min="76" max="78" width="21.88671875" style="4" bestFit="1" customWidth="1"/>
    <col min="79" max="79" width="13.109375" style="4" bestFit="1" customWidth="1"/>
    <col min="80" max="80" width="9.6640625" style="4" bestFit="1" customWidth="1"/>
    <col min="81" max="81" width="9.5546875" style="4" bestFit="1" customWidth="1"/>
    <col min="82" max="82" width="6.5546875" style="4" bestFit="1" customWidth="1"/>
    <col min="83" max="86" width="7.6640625" style="4" bestFit="1" customWidth="1"/>
    <col min="87" max="87" width="14.6640625" style="4" bestFit="1" customWidth="1"/>
    <col min="88" max="88" width="12.33203125" style="4" bestFit="1" customWidth="1"/>
    <col min="89" max="89" width="10" style="4" customWidth="1"/>
    <col min="90" max="92" width="6.88671875" style="4" bestFit="1" customWidth="1"/>
    <col min="93" max="93" width="14.6640625" style="4" bestFit="1" customWidth="1"/>
    <col min="94" max="16384" width="9.109375" style="4"/>
  </cols>
  <sheetData>
    <row r="1" spans="1:93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3</v>
      </c>
      <c r="G1" s="1" t="s">
        <v>4</v>
      </c>
      <c r="H1" s="1" t="s">
        <v>5</v>
      </c>
      <c r="I1" s="1" t="s">
        <v>6</v>
      </c>
      <c r="J1" s="1"/>
      <c r="K1" s="1" t="s">
        <v>7</v>
      </c>
      <c r="L1" s="1" t="s">
        <v>371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372</v>
      </c>
      <c r="Z1" s="1" t="s">
        <v>20</v>
      </c>
      <c r="AA1" s="1" t="s">
        <v>21</v>
      </c>
      <c r="AB1" s="1" t="s">
        <v>373</v>
      </c>
      <c r="AC1" s="1" t="s">
        <v>374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375</v>
      </c>
      <c r="BV1" s="1" t="s">
        <v>65</v>
      </c>
      <c r="BW1" s="1" t="s">
        <v>66</v>
      </c>
      <c r="BX1" s="1" t="s">
        <v>67</v>
      </c>
      <c r="BY1" s="1" t="s">
        <v>68</v>
      </c>
      <c r="BZ1" s="1" t="s">
        <v>69</v>
      </c>
      <c r="CA1" s="1" t="s">
        <v>70</v>
      </c>
      <c r="CB1" s="1" t="s">
        <v>71</v>
      </c>
      <c r="CC1" s="1" t="s">
        <v>173</v>
      </c>
      <c r="CD1" s="1"/>
      <c r="CE1" s="1" t="s">
        <v>2</v>
      </c>
      <c r="CF1" s="1" t="s">
        <v>3</v>
      </c>
      <c r="CG1" s="1" t="s">
        <v>412</v>
      </c>
      <c r="CH1" s="1" t="s">
        <v>6</v>
      </c>
      <c r="CI1" s="1" t="s">
        <v>188</v>
      </c>
      <c r="CJ1" s="1"/>
      <c r="CK1" s="1" t="s">
        <v>2</v>
      </c>
      <c r="CL1" s="1" t="s">
        <v>3</v>
      </c>
      <c r="CM1" s="1" t="s">
        <v>412</v>
      </c>
      <c r="CN1" s="1" t="s">
        <v>6</v>
      </c>
      <c r="CO1" s="1" t="s">
        <v>188</v>
      </c>
    </row>
    <row r="2" spans="1:93">
      <c r="A2" s="1" t="s">
        <v>72</v>
      </c>
      <c r="B2" s="1" t="s">
        <v>73</v>
      </c>
      <c r="C2" s="1" t="s">
        <v>74</v>
      </c>
      <c r="D2" s="1" t="s">
        <v>75</v>
      </c>
      <c r="E2" s="1" t="s">
        <v>376</v>
      </c>
      <c r="F2" s="1" t="s">
        <v>76</v>
      </c>
      <c r="G2" s="1" t="s">
        <v>77</v>
      </c>
      <c r="H2" s="1" t="s">
        <v>78</v>
      </c>
      <c r="I2" s="1" t="s">
        <v>79</v>
      </c>
      <c r="J2" s="1" t="s">
        <v>80</v>
      </c>
      <c r="K2" s="1" t="s">
        <v>81</v>
      </c>
      <c r="L2" s="1" t="s">
        <v>377</v>
      </c>
      <c r="M2" s="1" t="s">
        <v>82</v>
      </c>
      <c r="N2" s="1" t="s">
        <v>83</v>
      </c>
      <c r="O2" s="1" t="s">
        <v>84</v>
      </c>
      <c r="P2" s="1" t="s">
        <v>85</v>
      </c>
      <c r="Q2" s="1" t="s">
        <v>86</v>
      </c>
      <c r="R2" s="1" t="s">
        <v>87</v>
      </c>
      <c r="S2" s="1" t="s">
        <v>88</v>
      </c>
      <c r="T2" s="1" t="s">
        <v>89</v>
      </c>
      <c r="U2" s="1" t="s">
        <v>90</v>
      </c>
      <c r="V2" s="1" t="s">
        <v>91</v>
      </c>
      <c r="W2" s="1" t="s">
        <v>92</v>
      </c>
      <c r="X2" s="1" t="s">
        <v>93</v>
      </c>
      <c r="Y2" s="1" t="s">
        <v>378</v>
      </c>
      <c r="Z2" s="1" t="s">
        <v>94</v>
      </c>
      <c r="AA2" s="1" t="s">
        <v>95</v>
      </c>
      <c r="AB2" s="1" t="s">
        <v>379</v>
      </c>
      <c r="AC2" s="1" t="s">
        <v>380</v>
      </c>
      <c r="AD2" s="1" t="s">
        <v>96</v>
      </c>
      <c r="AE2" s="1" t="s">
        <v>97</v>
      </c>
      <c r="AF2" s="1" t="s">
        <v>98</v>
      </c>
      <c r="AG2" s="1" t="s">
        <v>99</v>
      </c>
      <c r="AH2" s="1" t="s">
        <v>100</v>
      </c>
      <c r="AI2" s="1" t="s">
        <v>101</v>
      </c>
      <c r="AJ2" s="1" t="s">
        <v>102</v>
      </c>
      <c r="AK2" s="1" t="s">
        <v>103</v>
      </c>
      <c r="AL2" s="1" t="s">
        <v>104</v>
      </c>
      <c r="AM2" s="1" t="s">
        <v>105</v>
      </c>
      <c r="AN2" s="1" t="s">
        <v>106</v>
      </c>
      <c r="AO2" s="1" t="s">
        <v>107</v>
      </c>
      <c r="AP2" s="1" t="s">
        <v>108</v>
      </c>
      <c r="AQ2" s="1" t="s">
        <v>109</v>
      </c>
      <c r="AR2" s="1" t="s">
        <v>110</v>
      </c>
      <c r="AS2" s="1" t="s">
        <v>111</v>
      </c>
      <c r="AT2" s="1" t="s">
        <v>112</v>
      </c>
      <c r="AU2" s="1" t="s">
        <v>113</v>
      </c>
      <c r="AV2" s="1" t="s">
        <v>114</v>
      </c>
      <c r="AW2" s="1" t="s">
        <v>115</v>
      </c>
      <c r="AX2" s="1" t="s">
        <v>116</v>
      </c>
      <c r="AY2" s="1" t="s">
        <v>117</v>
      </c>
      <c r="AZ2" s="1" t="s">
        <v>118</v>
      </c>
      <c r="BA2" s="1" t="s">
        <v>119</v>
      </c>
      <c r="BB2" s="1" t="s">
        <v>120</v>
      </c>
      <c r="BC2" s="1" t="s">
        <v>121</v>
      </c>
      <c r="BD2" s="1" t="s">
        <v>122</v>
      </c>
      <c r="BE2" s="1" t="s">
        <v>123</v>
      </c>
      <c r="BF2" s="1" t="s">
        <v>124</v>
      </c>
      <c r="BG2" s="1" t="s">
        <v>125</v>
      </c>
      <c r="BH2" s="1" t="s">
        <v>52</v>
      </c>
      <c r="BI2" s="1" t="s">
        <v>126</v>
      </c>
      <c r="BJ2" s="1" t="s">
        <v>127</v>
      </c>
      <c r="BK2" s="1" t="s">
        <v>128</v>
      </c>
      <c r="BL2" s="1" t="s">
        <v>129</v>
      </c>
      <c r="BM2" s="1" t="s">
        <v>130</v>
      </c>
      <c r="BN2" s="1" t="s">
        <v>131</v>
      </c>
      <c r="BO2" s="1" t="s">
        <v>132</v>
      </c>
      <c r="BP2" s="1" t="s">
        <v>133</v>
      </c>
      <c r="BQ2" s="1" t="s">
        <v>134</v>
      </c>
      <c r="BR2" s="1" t="s">
        <v>135</v>
      </c>
      <c r="BS2" s="1" t="s">
        <v>136</v>
      </c>
      <c r="BT2" s="1" t="s">
        <v>137</v>
      </c>
      <c r="BU2" s="1" t="s">
        <v>381</v>
      </c>
      <c r="BV2" s="1" t="s">
        <v>138</v>
      </c>
      <c r="BW2" s="1" t="s">
        <v>139</v>
      </c>
      <c r="BX2" s="1" t="s">
        <v>140</v>
      </c>
      <c r="BY2" s="1" t="s">
        <v>141</v>
      </c>
      <c r="BZ2" s="1" t="s">
        <v>142</v>
      </c>
      <c r="CA2" s="1" t="s">
        <v>143</v>
      </c>
      <c r="CB2" s="1" t="s">
        <v>144</v>
      </c>
      <c r="CC2" s="1"/>
      <c r="CD2" s="1"/>
      <c r="CE2" s="1"/>
      <c r="CF2" s="1"/>
      <c r="CG2" s="1"/>
      <c r="CH2" s="1"/>
      <c r="CI2" s="1" t="s">
        <v>192</v>
      </c>
      <c r="CJ2" s="1"/>
      <c r="CK2" s="1"/>
      <c r="CL2" s="1"/>
      <c r="CM2" s="1"/>
      <c r="CN2" s="1"/>
      <c r="CO2" s="1" t="s">
        <v>192</v>
      </c>
    </row>
    <row r="3" spans="1:93">
      <c r="A3" s="1" t="s">
        <v>145</v>
      </c>
      <c r="B3" s="1" t="s">
        <v>146</v>
      </c>
      <c r="C3" s="1" t="s">
        <v>147</v>
      </c>
      <c r="D3" s="1" t="s">
        <v>147</v>
      </c>
      <c r="E3" s="1"/>
      <c r="F3" s="1" t="s">
        <v>148</v>
      </c>
      <c r="G3" s="1" t="s">
        <v>148</v>
      </c>
      <c r="H3" s="1" t="s">
        <v>148</v>
      </c>
      <c r="I3" s="1" t="s">
        <v>149</v>
      </c>
      <c r="J3" s="1"/>
      <c r="K3" s="1" t="s">
        <v>147</v>
      </c>
      <c r="L3" s="1" t="s">
        <v>382</v>
      </c>
      <c r="M3" s="1"/>
      <c r="N3" s="1" t="s">
        <v>147</v>
      </c>
      <c r="O3" s="1" t="s">
        <v>147</v>
      </c>
      <c r="P3" s="1" t="s">
        <v>148</v>
      </c>
      <c r="Q3" s="1" t="s">
        <v>148</v>
      </c>
      <c r="R3" s="1" t="s">
        <v>148</v>
      </c>
      <c r="S3" s="1" t="s">
        <v>148</v>
      </c>
      <c r="T3" s="1" t="s">
        <v>148</v>
      </c>
      <c r="U3" s="1" t="s">
        <v>148</v>
      </c>
      <c r="V3" s="1" t="s">
        <v>149</v>
      </c>
      <c r="W3" s="1" t="s">
        <v>149</v>
      </c>
      <c r="X3" s="1" t="s">
        <v>149</v>
      </c>
      <c r="Y3" s="1" t="s">
        <v>148</v>
      </c>
      <c r="Z3" s="1" t="s">
        <v>150</v>
      </c>
      <c r="AA3" s="1" t="s">
        <v>147</v>
      </c>
      <c r="AB3" s="1" t="s">
        <v>156</v>
      </c>
      <c r="AC3" s="1" t="s">
        <v>383</v>
      </c>
      <c r="AD3" s="1" t="s">
        <v>151</v>
      </c>
      <c r="AE3" s="1" t="s">
        <v>152</v>
      </c>
      <c r="AF3" s="1" t="s">
        <v>152</v>
      </c>
      <c r="AG3" s="1" t="s">
        <v>152</v>
      </c>
      <c r="AH3" s="1" t="s">
        <v>147</v>
      </c>
      <c r="AI3" s="1" t="s">
        <v>153</v>
      </c>
      <c r="AJ3" s="1" t="s">
        <v>147</v>
      </c>
      <c r="AK3" s="1" t="s">
        <v>152</v>
      </c>
      <c r="AL3" s="1" t="s">
        <v>154</v>
      </c>
      <c r="AM3" s="1" t="s">
        <v>154</v>
      </c>
      <c r="AN3" s="1" t="s">
        <v>154</v>
      </c>
      <c r="AO3" s="1" t="s">
        <v>154</v>
      </c>
      <c r="AP3" s="1" t="s">
        <v>154</v>
      </c>
      <c r="AQ3" s="1" t="s">
        <v>154</v>
      </c>
      <c r="AR3" s="1" t="s">
        <v>154</v>
      </c>
      <c r="AS3" s="1" t="s">
        <v>155</v>
      </c>
      <c r="AT3" s="1" t="s">
        <v>156</v>
      </c>
      <c r="AU3" s="1" t="s">
        <v>157</v>
      </c>
      <c r="AV3" s="1" t="s">
        <v>158</v>
      </c>
      <c r="AW3" s="1" t="s">
        <v>158</v>
      </c>
      <c r="AX3" s="1" t="s">
        <v>159</v>
      </c>
      <c r="AY3" s="1" t="s">
        <v>160</v>
      </c>
      <c r="AZ3" s="1" t="s">
        <v>156</v>
      </c>
      <c r="BA3" s="1" t="s">
        <v>156</v>
      </c>
      <c r="BB3" s="1" t="s">
        <v>156</v>
      </c>
      <c r="BC3" s="1" t="s">
        <v>156</v>
      </c>
      <c r="BD3" s="1" t="s">
        <v>156</v>
      </c>
      <c r="BE3" s="1" t="s">
        <v>156</v>
      </c>
      <c r="BF3" s="1"/>
      <c r="BG3" s="1"/>
      <c r="BH3" s="1"/>
      <c r="BI3" s="1" t="s">
        <v>147</v>
      </c>
      <c r="BJ3" s="1" t="s">
        <v>161</v>
      </c>
      <c r="BK3" s="1" t="s">
        <v>161</v>
      </c>
      <c r="BL3" s="1" t="s">
        <v>161</v>
      </c>
      <c r="BM3" s="1" t="s">
        <v>161</v>
      </c>
      <c r="BN3" s="1" t="s">
        <v>161</v>
      </c>
      <c r="BO3" s="1" t="s">
        <v>161</v>
      </c>
      <c r="BP3" s="1" t="s">
        <v>161</v>
      </c>
      <c r="BQ3" s="1" t="s">
        <v>161</v>
      </c>
      <c r="BR3" s="1" t="s">
        <v>161</v>
      </c>
      <c r="BS3" s="1" t="s">
        <v>161</v>
      </c>
      <c r="BT3" s="1" t="s">
        <v>161</v>
      </c>
      <c r="BU3" s="1" t="s">
        <v>161</v>
      </c>
      <c r="BV3" s="1" t="s">
        <v>161</v>
      </c>
      <c r="BW3" s="1" t="s">
        <v>161</v>
      </c>
      <c r="BX3" s="1" t="s">
        <v>151</v>
      </c>
      <c r="BY3" s="1" t="s">
        <v>151</v>
      </c>
      <c r="BZ3" s="1" t="s">
        <v>151</v>
      </c>
      <c r="CA3" s="1" t="s">
        <v>162</v>
      </c>
      <c r="CB3" s="1" t="s">
        <v>154</v>
      </c>
      <c r="CC3" s="1" t="s">
        <v>174</v>
      </c>
      <c r="CD3" s="1"/>
      <c r="CE3" s="1" t="s">
        <v>187</v>
      </c>
      <c r="CF3" s="1" t="s">
        <v>187</v>
      </c>
      <c r="CG3" s="1" t="s">
        <v>187</v>
      </c>
      <c r="CH3" s="1" t="s">
        <v>187</v>
      </c>
      <c r="CI3" s="1" t="s">
        <v>187</v>
      </c>
      <c r="CJ3" s="1"/>
      <c r="CK3" s="1" t="s">
        <v>175</v>
      </c>
      <c r="CL3" s="1" t="s">
        <v>175</v>
      </c>
      <c r="CM3" s="1" t="s">
        <v>175</v>
      </c>
      <c r="CN3" s="1" t="s">
        <v>175</v>
      </c>
      <c r="CO3" s="1" t="s">
        <v>175</v>
      </c>
    </row>
    <row r="4" spans="1:93" s="15" customFormat="1">
      <c r="A4" s="7" t="str">
        <f>'Lap Breaks'!C2</f>
        <v>Cells 318 - 458</v>
      </c>
    </row>
    <row r="5" spans="1:93" s="15" customFormat="1">
      <c r="A5" s="33" t="s">
        <v>169</v>
      </c>
      <c r="C5" s="15">
        <f>AVERAGE(C10:C497)</f>
        <v>8.1213687943262407</v>
      </c>
      <c r="D5" s="15">
        <f t="shared" ref="D5:BO5" si="0">AVERAGE(D10:D497)</f>
        <v>4.4836460992907803</v>
      </c>
      <c r="E5" s="15" t="e">
        <f t="shared" si="0"/>
        <v>#DIV/0!</v>
      </c>
      <c r="F5" s="15">
        <f t="shared" si="0"/>
        <v>44836.450998283683</v>
      </c>
      <c r="G5" s="15">
        <f t="shared" si="0"/>
        <v>1224.1099290780146</v>
      </c>
      <c r="H5" s="15">
        <f t="shared" si="0"/>
        <v>66.841134751773055</v>
      </c>
      <c r="I5" s="15">
        <f t="shared" si="0"/>
        <v>35166.192907801429</v>
      </c>
      <c r="J5" s="15" t="e">
        <f t="shared" si="0"/>
        <v>#DIV/0!</v>
      </c>
      <c r="K5" s="15">
        <f t="shared" si="0"/>
        <v>5.0311347517730454</v>
      </c>
      <c r="L5" s="15">
        <f t="shared" si="0"/>
        <v>2052</v>
      </c>
      <c r="M5" s="15">
        <f t="shared" si="0"/>
        <v>0.85058865248226934</v>
      </c>
      <c r="N5" s="15">
        <f t="shared" si="0"/>
        <v>6.9116312056737605</v>
      </c>
      <c r="O5" s="15">
        <f t="shared" si="0"/>
        <v>3.8080574468085091</v>
      </c>
      <c r="P5" s="15">
        <f t="shared" si="0"/>
        <v>1038.2501092198584</v>
      </c>
      <c r="Q5" s="15">
        <f t="shared" si="0"/>
        <v>56.852656737588667</v>
      </c>
      <c r="R5" s="15">
        <f t="shared" si="0"/>
        <v>1095.1021276595745</v>
      </c>
      <c r="S5" s="15">
        <f t="shared" si="0"/>
        <v>840.75282624113515</v>
      </c>
      <c r="T5" s="15">
        <f t="shared" si="0"/>
        <v>46.028349645390094</v>
      </c>
      <c r="U5" s="15">
        <f t="shared" si="0"/>
        <v>886.78085106382957</v>
      </c>
      <c r="V5" s="15">
        <f t="shared" si="0"/>
        <v>35166.193429787236</v>
      </c>
      <c r="W5" s="15" t="e">
        <f t="shared" si="0"/>
        <v>#DIV/0!</v>
      </c>
      <c r="X5" s="15" t="e">
        <f t="shared" si="0"/>
        <v>#DIV/0!</v>
      </c>
      <c r="Y5" s="15">
        <f t="shared" si="0"/>
        <v>1745.4045460992907</v>
      </c>
      <c r="Z5" s="15">
        <f t="shared" si="0"/>
        <v>0</v>
      </c>
      <c r="AA5" s="15">
        <f t="shared" si="0"/>
        <v>4.2757893617021283</v>
      </c>
      <c r="AB5" s="15" t="e">
        <f t="shared" si="0"/>
        <v>#DIV/0!</v>
      </c>
      <c r="AC5" s="15">
        <f t="shared" si="0"/>
        <v>0</v>
      </c>
      <c r="AD5" s="15">
        <f t="shared" si="0"/>
        <v>11.521985815602836</v>
      </c>
      <c r="AE5" s="15">
        <f t="shared" si="0"/>
        <v>849.35460992907804</v>
      </c>
      <c r="AF5" s="15">
        <f t="shared" si="0"/>
        <v>876.8439716312057</v>
      </c>
      <c r="AG5" s="15">
        <f t="shared" si="0"/>
        <v>882.26241134751774</v>
      </c>
      <c r="AH5" s="15">
        <f t="shared" si="0"/>
        <v>52.435460992907799</v>
      </c>
      <c r="AI5" s="15">
        <f t="shared" si="0"/>
        <v>24.943404255319141</v>
      </c>
      <c r="AJ5" s="15">
        <f t="shared" si="0"/>
        <v>0.57425531914893557</v>
      </c>
      <c r="AK5" s="15">
        <f t="shared" si="0"/>
        <v>986.52482269503548</v>
      </c>
      <c r="AL5" s="15">
        <f t="shared" si="0"/>
        <v>8</v>
      </c>
      <c r="AM5" s="15">
        <f t="shared" si="0"/>
        <v>0</v>
      </c>
      <c r="AN5" s="15">
        <f t="shared" si="0"/>
        <v>31</v>
      </c>
      <c r="AO5" s="15">
        <f t="shared" si="0"/>
        <v>190.4836879432624</v>
      </c>
      <c r="AP5" s="15">
        <f t="shared" si="0"/>
        <v>188.4368794326241</v>
      </c>
      <c r="AQ5" s="15">
        <f t="shared" si="0"/>
        <v>3.8198581560283658</v>
      </c>
      <c r="AR5" s="15">
        <f t="shared" si="0"/>
        <v>195</v>
      </c>
      <c r="AS5" s="15" t="e">
        <f t="shared" si="0"/>
        <v>#DIV/0!</v>
      </c>
      <c r="AT5" s="15">
        <f t="shared" si="0"/>
        <v>1.9361702127659575</v>
      </c>
      <c r="AU5" s="15">
        <f t="shared" si="0"/>
        <v>0.78246527777777775</v>
      </c>
      <c r="AV5" s="15">
        <f t="shared" si="0"/>
        <v>47.161518914893612</v>
      </c>
      <c r="AW5" s="15">
        <f t="shared" si="0"/>
        <v>-88.487583943262493</v>
      </c>
      <c r="AX5" s="15">
        <f t="shared" si="0"/>
        <v>314.92624113475193</v>
      </c>
      <c r="AY5" s="15">
        <f t="shared" si="0"/>
        <v>33.411347517730512</v>
      </c>
      <c r="AZ5" s="15">
        <f t="shared" si="0"/>
        <v>12</v>
      </c>
      <c r="BA5" s="15">
        <f t="shared" si="0"/>
        <v>10.106382978723405</v>
      </c>
      <c r="BB5" s="15" t="e">
        <f t="shared" si="0"/>
        <v>#DIV/0!</v>
      </c>
      <c r="BC5" s="15">
        <f t="shared" si="0"/>
        <v>1.3214226170212766</v>
      </c>
      <c r="BD5" s="15">
        <f t="shared" si="0"/>
        <v>1.3920758226950354</v>
      </c>
      <c r="BE5" s="15">
        <f t="shared" si="0"/>
        <v>2.3765689503546099</v>
      </c>
      <c r="BF5" s="15">
        <f t="shared" si="0"/>
        <v>14.063000000000043</v>
      </c>
      <c r="BG5" s="15">
        <f t="shared" si="0"/>
        <v>12.102695035460997</v>
      </c>
      <c r="BH5" s="15">
        <f t="shared" si="0"/>
        <v>0.86092198581560264</v>
      </c>
      <c r="BI5" s="15">
        <f t="shared" si="0"/>
        <v>17.578687943262409</v>
      </c>
      <c r="BJ5" s="15">
        <f t="shared" si="0"/>
        <v>1477.9586595744679</v>
      </c>
      <c r="BK5" s="15">
        <f t="shared" si="0"/>
        <v>514.48874468085091</v>
      </c>
      <c r="BL5" s="15">
        <f t="shared" si="0"/>
        <v>22.919432624113476</v>
      </c>
      <c r="BM5" s="15">
        <f t="shared" si="0"/>
        <v>1.2710638297872336</v>
      </c>
      <c r="BN5" s="15">
        <f t="shared" si="0"/>
        <v>24.190560283687926</v>
      </c>
      <c r="BO5" s="15">
        <f t="shared" si="0"/>
        <v>18.559602836879435</v>
      </c>
      <c r="BP5" s="15">
        <f t="shared" ref="BP5:CC5" si="1">AVERAGE(BP10:BP497)</f>
        <v>1.0290921985815602</v>
      </c>
      <c r="BQ5" s="15">
        <f t="shared" si="1"/>
        <v>19.588624113475174</v>
      </c>
      <c r="BR5" s="15">
        <f t="shared" si="1"/>
        <v>246.55885106382996</v>
      </c>
      <c r="BS5" s="15" t="e">
        <f t="shared" si="1"/>
        <v>#DIV/0!</v>
      </c>
      <c r="BT5" s="15" t="e">
        <f t="shared" si="1"/>
        <v>#DIV/0!</v>
      </c>
      <c r="BU5" s="34">
        <f t="shared" si="1"/>
        <v>73.95107801418439</v>
      </c>
      <c r="BV5" s="34" t="e">
        <f t="shared" si="1"/>
        <v>#DIV/0!</v>
      </c>
      <c r="BW5" s="34">
        <f t="shared" si="1"/>
        <v>661.9760780141844</v>
      </c>
      <c r="BX5" s="15">
        <f t="shared" si="1"/>
        <v>0.43986385815602824</v>
      </c>
      <c r="BY5" s="15">
        <f t="shared" si="1"/>
        <v>-5</v>
      </c>
      <c r="BZ5" s="15">
        <f t="shared" si="1"/>
        <v>1.0572717092198585</v>
      </c>
      <c r="CA5" s="31">
        <f t="shared" si="1"/>
        <v>10.749173049645387</v>
      </c>
      <c r="CB5" s="31">
        <f t="shared" si="1"/>
        <v>21.356888567375883</v>
      </c>
      <c r="CC5" s="31">
        <f t="shared" si="1"/>
        <v>2.8399315197163117</v>
      </c>
      <c r="CD5" s="23"/>
      <c r="CE5" s="15">
        <f t="shared" ref="CE5:CH5" si="2">AVERAGE(CE10:CE497)</f>
        <v>12047.852328719453</v>
      </c>
      <c r="CF5" s="15">
        <f t="shared" si="2"/>
        <v>4124.2243766530646</v>
      </c>
      <c r="CG5" s="15">
        <f t="shared" si="2"/>
        <v>147.59393263298145</v>
      </c>
      <c r="CH5" s="15">
        <f t="shared" si="2"/>
        <v>1923.8281075116281</v>
      </c>
      <c r="CI5" s="36">
        <f>(CF8+CH8+CG8)/(140/3600)</f>
        <v>6239.9010340605146</v>
      </c>
      <c r="CK5" s="38">
        <f>CE8/$AY8</f>
        <v>360.59163199945704</v>
      </c>
      <c r="CL5" s="38">
        <f>CF8/$AY8</f>
        <v>123.4378342407306</v>
      </c>
      <c r="CM5" s="38">
        <f>CG8/$AY8</f>
        <v>4.4174791978880021</v>
      </c>
      <c r="CN5" s="38">
        <f>CH8/$AY8</f>
        <v>57.580081332867636</v>
      </c>
      <c r="CO5" s="39">
        <f>(CF8+CG8+CH8)/AY8</f>
        <v>185.43539477148622</v>
      </c>
    </row>
    <row r="6" spans="1:93" s="15" customFormat="1">
      <c r="A6" s="33" t="s">
        <v>170</v>
      </c>
      <c r="C6" s="15">
        <f>MIN(C10:C497)</f>
        <v>5.36</v>
      </c>
      <c r="D6" s="15">
        <f t="shared" ref="D6:BO6" si="3">MIN(D10:D497)</f>
        <v>2.8506999999999998</v>
      </c>
      <c r="E6" s="15">
        <f t="shared" si="3"/>
        <v>0</v>
      </c>
      <c r="F6" s="15">
        <f t="shared" si="3"/>
        <v>28506.683893000001</v>
      </c>
      <c r="G6" s="15">
        <f t="shared" si="3"/>
        <v>96.3</v>
      </c>
      <c r="H6" s="15">
        <f t="shared" si="3"/>
        <v>43.4</v>
      </c>
      <c r="I6" s="15">
        <f t="shared" si="3"/>
        <v>24216.7</v>
      </c>
      <c r="J6" s="15">
        <f t="shared" si="3"/>
        <v>0</v>
      </c>
      <c r="K6" s="15">
        <f t="shared" si="3"/>
        <v>4</v>
      </c>
      <c r="L6" s="15">
        <f t="shared" si="3"/>
        <v>2052</v>
      </c>
      <c r="M6" s="15">
        <f t="shared" si="3"/>
        <v>0.83340000000000003</v>
      </c>
      <c r="N6" s="15">
        <f t="shared" si="3"/>
        <v>4.6897000000000002</v>
      </c>
      <c r="O6" s="15">
        <f t="shared" si="3"/>
        <v>2.4620000000000002</v>
      </c>
      <c r="P6" s="15">
        <f t="shared" si="3"/>
        <v>82.768600000000006</v>
      </c>
      <c r="Q6" s="15">
        <f t="shared" si="3"/>
        <v>36.9422</v>
      </c>
      <c r="R6" s="15">
        <f t="shared" si="3"/>
        <v>137.4</v>
      </c>
      <c r="S6" s="15">
        <f t="shared" si="3"/>
        <v>66.948800000000006</v>
      </c>
      <c r="T6" s="15">
        <f t="shared" si="3"/>
        <v>29.8813</v>
      </c>
      <c r="U6" s="15">
        <f t="shared" si="3"/>
        <v>111.2</v>
      </c>
      <c r="V6" s="15">
        <f t="shared" si="3"/>
        <v>24216.715199999999</v>
      </c>
      <c r="W6" s="15">
        <f t="shared" si="3"/>
        <v>0</v>
      </c>
      <c r="X6" s="15">
        <f t="shared" si="3"/>
        <v>0</v>
      </c>
      <c r="Y6" s="15">
        <f t="shared" si="3"/>
        <v>1710.0709999999999</v>
      </c>
      <c r="Z6" s="15">
        <f t="shared" si="3"/>
        <v>0</v>
      </c>
      <c r="AA6" s="15">
        <f t="shared" si="3"/>
        <v>3.4201000000000001</v>
      </c>
      <c r="AB6" s="15">
        <f t="shared" si="3"/>
        <v>0</v>
      </c>
      <c r="AC6" s="15">
        <f t="shared" si="3"/>
        <v>0</v>
      </c>
      <c r="AD6" s="15">
        <f t="shared" si="3"/>
        <v>11.4</v>
      </c>
      <c r="AE6" s="15">
        <f t="shared" si="3"/>
        <v>845</v>
      </c>
      <c r="AF6" s="15">
        <f t="shared" si="3"/>
        <v>871</v>
      </c>
      <c r="AG6" s="15">
        <f t="shared" si="3"/>
        <v>878</v>
      </c>
      <c r="AH6" s="15">
        <f t="shared" si="3"/>
        <v>52</v>
      </c>
      <c r="AI6" s="15">
        <f t="shared" si="3"/>
        <v>24.72</v>
      </c>
      <c r="AJ6" s="15">
        <f t="shared" si="3"/>
        <v>0.56999999999999995</v>
      </c>
      <c r="AK6" s="15">
        <f t="shared" si="3"/>
        <v>986</v>
      </c>
      <c r="AL6" s="15">
        <f t="shared" si="3"/>
        <v>8</v>
      </c>
      <c r="AM6" s="15">
        <f t="shared" si="3"/>
        <v>0</v>
      </c>
      <c r="AN6" s="15">
        <f t="shared" si="3"/>
        <v>31</v>
      </c>
      <c r="AO6" s="15">
        <f t="shared" si="3"/>
        <v>189</v>
      </c>
      <c r="AP6" s="15">
        <f t="shared" si="3"/>
        <v>187.4</v>
      </c>
      <c r="AQ6" s="15">
        <f t="shared" si="3"/>
        <v>3.3</v>
      </c>
      <c r="AR6" s="15">
        <f t="shared" si="3"/>
        <v>195</v>
      </c>
      <c r="AS6" s="15">
        <f t="shared" si="3"/>
        <v>0</v>
      </c>
      <c r="AT6" s="15">
        <f t="shared" si="3"/>
        <v>1</v>
      </c>
      <c r="AU6" s="15">
        <f t="shared" si="3"/>
        <v>0.78165509259259258</v>
      </c>
      <c r="AV6" s="15">
        <f t="shared" si="3"/>
        <v>47.158459999999998</v>
      </c>
      <c r="AW6" s="15">
        <f t="shared" si="3"/>
        <v>-88.492037999999994</v>
      </c>
      <c r="AX6" s="15">
        <f t="shared" si="3"/>
        <v>308.39999999999998</v>
      </c>
      <c r="AY6" s="15">
        <f t="shared" si="3"/>
        <v>19</v>
      </c>
      <c r="AZ6" s="15">
        <f t="shared" si="3"/>
        <v>12</v>
      </c>
      <c r="BA6" s="15">
        <f t="shared" si="3"/>
        <v>8</v>
      </c>
      <c r="BB6" s="15">
        <f t="shared" si="3"/>
        <v>0</v>
      </c>
      <c r="BC6" s="15">
        <f t="shared" si="3"/>
        <v>0.9</v>
      </c>
      <c r="BD6" s="15">
        <f t="shared" si="3"/>
        <v>1</v>
      </c>
      <c r="BE6" s="15">
        <f t="shared" si="3"/>
        <v>1.8983019999999999</v>
      </c>
      <c r="BF6" s="15">
        <f t="shared" si="3"/>
        <v>14.063000000000001</v>
      </c>
      <c r="BG6" s="15">
        <f t="shared" si="3"/>
        <v>10.74</v>
      </c>
      <c r="BH6" s="15">
        <f t="shared" si="3"/>
        <v>0.76</v>
      </c>
      <c r="BI6" s="15">
        <f t="shared" si="3"/>
        <v>14.295</v>
      </c>
      <c r="BJ6" s="15">
        <f t="shared" si="3"/>
        <v>1085.395</v>
      </c>
      <c r="BK6" s="15">
        <f t="shared" si="3"/>
        <v>341.77300000000002</v>
      </c>
      <c r="BL6" s="15">
        <f t="shared" si="3"/>
        <v>1.9259999999999999</v>
      </c>
      <c r="BM6" s="15">
        <f t="shared" si="3"/>
        <v>0.80400000000000005</v>
      </c>
      <c r="BN6" s="15">
        <f t="shared" si="3"/>
        <v>3.198</v>
      </c>
      <c r="BO6" s="15">
        <f t="shared" si="3"/>
        <v>1.5580000000000001</v>
      </c>
      <c r="BP6" s="15">
        <f t="shared" ref="BP6:CC6" si="4">MIN(BP10:BP497)</f>
        <v>0.65</v>
      </c>
      <c r="BQ6" s="15">
        <f t="shared" si="4"/>
        <v>2.5859999999999999</v>
      </c>
      <c r="BR6" s="15">
        <f t="shared" si="4"/>
        <v>179.06209999999999</v>
      </c>
      <c r="BS6" s="15">
        <f t="shared" si="4"/>
        <v>0</v>
      </c>
      <c r="BT6" s="15">
        <f t="shared" si="4"/>
        <v>0</v>
      </c>
      <c r="BU6" s="34">
        <f t="shared" si="4"/>
        <v>66.033000000000001</v>
      </c>
      <c r="BV6" s="34">
        <f t="shared" si="4"/>
        <v>0</v>
      </c>
      <c r="BW6" s="34">
        <f t="shared" si="4"/>
        <v>514.26099999999997</v>
      </c>
      <c r="BX6" s="15">
        <f t="shared" si="4"/>
        <v>0.280227</v>
      </c>
      <c r="BY6" s="15">
        <f t="shared" si="4"/>
        <v>-5</v>
      </c>
      <c r="BZ6" s="15">
        <f t="shared" si="4"/>
        <v>1.0429999999999999</v>
      </c>
      <c r="CA6" s="31">
        <f t="shared" si="4"/>
        <v>6.8480470000000002</v>
      </c>
      <c r="CB6" s="31">
        <f t="shared" si="4"/>
        <v>21.0686</v>
      </c>
      <c r="CC6" s="31">
        <f t="shared" si="4"/>
        <v>1.8092540174</v>
      </c>
      <c r="CD6" s="23"/>
      <c r="CE6" s="15">
        <f t="shared" ref="CE6:CH6" si="5">MIN(CE10:CE497)</f>
        <v>5712.5098453491728</v>
      </c>
      <c r="CF6" s="15">
        <f t="shared" si="5"/>
        <v>2221.2879048574828</v>
      </c>
      <c r="CG6" s="15">
        <f t="shared" si="5"/>
        <v>25.886872739663996</v>
      </c>
      <c r="CH6" s="15">
        <f t="shared" si="5"/>
        <v>1325.9015124169428</v>
      </c>
      <c r="CI6" s="23"/>
    </row>
    <row r="7" spans="1:93" s="15" customFormat="1">
      <c r="A7" s="33" t="s">
        <v>171</v>
      </c>
      <c r="C7" s="15">
        <f>MAX(C10:C497)</f>
        <v>9.6639999999999997</v>
      </c>
      <c r="D7" s="15">
        <f t="shared" ref="D7:BO7" si="6">MAX(D10:D497)</f>
        <v>5.8771000000000004</v>
      </c>
      <c r="E7" s="15">
        <f t="shared" si="6"/>
        <v>0</v>
      </c>
      <c r="F7" s="15">
        <f t="shared" si="6"/>
        <v>58770.625</v>
      </c>
      <c r="G7" s="15">
        <f t="shared" si="6"/>
        <v>4302.1000000000004</v>
      </c>
      <c r="H7" s="15">
        <f t="shared" si="6"/>
        <v>95.1</v>
      </c>
      <c r="I7" s="15">
        <f t="shared" si="6"/>
        <v>46131.199999999997</v>
      </c>
      <c r="J7" s="15">
        <f t="shared" si="6"/>
        <v>0</v>
      </c>
      <c r="K7" s="15">
        <f t="shared" si="6"/>
        <v>10.1</v>
      </c>
      <c r="L7" s="15">
        <f t="shared" si="6"/>
        <v>2052</v>
      </c>
      <c r="M7" s="15">
        <f t="shared" si="6"/>
        <v>0.87490000000000001</v>
      </c>
      <c r="N7" s="15">
        <f t="shared" si="6"/>
        <v>8.3468</v>
      </c>
      <c r="O7" s="15">
        <f t="shared" si="6"/>
        <v>4.9850000000000003</v>
      </c>
      <c r="P7" s="15">
        <f t="shared" si="6"/>
        <v>3597.3465999999999</v>
      </c>
      <c r="Q7" s="15">
        <f t="shared" si="6"/>
        <v>81.189800000000005</v>
      </c>
      <c r="R7" s="15">
        <f t="shared" si="6"/>
        <v>3661.6</v>
      </c>
      <c r="S7" s="15">
        <f t="shared" si="6"/>
        <v>2915.3597</v>
      </c>
      <c r="T7" s="15">
        <f t="shared" si="6"/>
        <v>65.678100000000001</v>
      </c>
      <c r="U7" s="15">
        <f t="shared" si="6"/>
        <v>2967.4</v>
      </c>
      <c r="V7" s="15">
        <f t="shared" si="6"/>
        <v>46131.199999999997</v>
      </c>
      <c r="W7" s="15">
        <f t="shared" si="6"/>
        <v>0</v>
      </c>
      <c r="X7" s="15">
        <f t="shared" si="6"/>
        <v>0</v>
      </c>
      <c r="Y7" s="15">
        <f t="shared" si="6"/>
        <v>1795.3610000000001</v>
      </c>
      <c r="Z7" s="15">
        <f t="shared" si="6"/>
        <v>0</v>
      </c>
      <c r="AA7" s="15">
        <f t="shared" si="6"/>
        <v>8.5083000000000002</v>
      </c>
      <c r="AB7" s="15">
        <f t="shared" si="6"/>
        <v>0</v>
      </c>
      <c r="AC7" s="15">
        <f t="shared" si="6"/>
        <v>0</v>
      </c>
      <c r="AD7" s="15">
        <f t="shared" si="6"/>
        <v>11.7</v>
      </c>
      <c r="AE7" s="15">
        <f t="shared" si="6"/>
        <v>853</v>
      </c>
      <c r="AF7" s="15">
        <f t="shared" si="6"/>
        <v>881</v>
      </c>
      <c r="AG7" s="15">
        <f t="shared" si="6"/>
        <v>885</v>
      </c>
      <c r="AH7" s="15">
        <f t="shared" si="6"/>
        <v>53</v>
      </c>
      <c r="AI7" s="15">
        <f t="shared" si="6"/>
        <v>25.23</v>
      </c>
      <c r="AJ7" s="15">
        <f t="shared" si="6"/>
        <v>0.57999999999999996</v>
      </c>
      <c r="AK7" s="15">
        <f t="shared" si="6"/>
        <v>987</v>
      </c>
      <c r="AL7" s="15">
        <f t="shared" si="6"/>
        <v>8</v>
      </c>
      <c r="AM7" s="15">
        <f t="shared" si="6"/>
        <v>0</v>
      </c>
      <c r="AN7" s="15">
        <f t="shared" si="6"/>
        <v>31</v>
      </c>
      <c r="AO7" s="15">
        <f t="shared" si="6"/>
        <v>192</v>
      </c>
      <c r="AP7" s="15">
        <f t="shared" si="6"/>
        <v>189.6</v>
      </c>
      <c r="AQ7" s="15">
        <f t="shared" si="6"/>
        <v>4.5</v>
      </c>
      <c r="AR7" s="15">
        <f t="shared" si="6"/>
        <v>195</v>
      </c>
      <c r="AS7" s="15">
        <f t="shared" si="6"/>
        <v>0</v>
      </c>
      <c r="AT7" s="15">
        <f t="shared" si="6"/>
        <v>2</v>
      </c>
      <c r="AU7" s="15">
        <f t="shared" si="6"/>
        <v>0.78327546296296291</v>
      </c>
      <c r="AV7" s="15">
        <f t="shared" si="6"/>
        <v>47.164399000000003</v>
      </c>
      <c r="AW7" s="15">
        <f t="shared" si="6"/>
        <v>-88.483948999999996</v>
      </c>
      <c r="AX7" s="15">
        <f t="shared" si="6"/>
        <v>320.60000000000002</v>
      </c>
      <c r="AY7" s="15">
        <f t="shared" si="6"/>
        <v>45.7</v>
      </c>
      <c r="AZ7" s="15">
        <f t="shared" si="6"/>
        <v>12</v>
      </c>
      <c r="BA7" s="15">
        <f t="shared" si="6"/>
        <v>11</v>
      </c>
      <c r="BB7" s="15">
        <f t="shared" si="6"/>
        <v>0</v>
      </c>
      <c r="BC7" s="15">
        <f t="shared" si="6"/>
        <v>2.3274729999999999</v>
      </c>
      <c r="BD7" s="15">
        <f t="shared" si="6"/>
        <v>2.4</v>
      </c>
      <c r="BE7" s="15">
        <f t="shared" si="6"/>
        <v>3.5</v>
      </c>
      <c r="BF7" s="15">
        <f t="shared" si="6"/>
        <v>14.063000000000001</v>
      </c>
      <c r="BG7" s="15">
        <f t="shared" si="6"/>
        <v>14.54</v>
      </c>
      <c r="BH7" s="15">
        <f t="shared" si="6"/>
        <v>1.03</v>
      </c>
      <c r="BI7" s="15">
        <f t="shared" si="6"/>
        <v>19.995000000000001</v>
      </c>
      <c r="BJ7" s="15">
        <f t="shared" si="6"/>
        <v>1893.883</v>
      </c>
      <c r="BK7" s="15">
        <f t="shared" si="6"/>
        <v>677.46500000000003</v>
      </c>
      <c r="BL7" s="15">
        <f t="shared" si="6"/>
        <v>77.647999999999996</v>
      </c>
      <c r="BM7" s="15">
        <f t="shared" si="6"/>
        <v>1.8440000000000001</v>
      </c>
      <c r="BN7" s="15">
        <f t="shared" si="6"/>
        <v>78.914000000000001</v>
      </c>
      <c r="BO7" s="15">
        <f t="shared" si="6"/>
        <v>62.927</v>
      </c>
      <c r="BP7" s="15">
        <f t="shared" ref="BP7:CC7" si="7">MAX(BP10:BP497)</f>
        <v>1.492</v>
      </c>
      <c r="BQ7" s="15">
        <f t="shared" si="7"/>
        <v>63.953000000000003</v>
      </c>
      <c r="BR7" s="15">
        <f t="shared" si="7"/>
        <v>382.74900000000002</v>
      </c>
      <c r="BS7" s="15">
        <f t="shared" si="7"/>
        <v>0</v>
      </c>
      <c r="BT7" s="15">
        <f t="shared" si="7"/>
        <v>0</v>
      </c>
      <c r="BU7" s="34">
        <f t="shared" si="7"/>
        <v>89.447999999999993</v>
      </c>
      <c r="BV7" s="34">
        <f t="shared" si="7"/>
        <v>0</v>
      </c>
      <c r="BW7" s="34">
        <f t="shared" si="7"/>
        <v>1428.3389999999999</v>
      </c>
      <c r="BX7" s="15">
        <f t="shared" si="7"/>
        <v>0.68788700000000003</v>
      </c>
      <c r="BY7" s="15">
        <f t="shared" si="7"/>
        <v>-5</v>
      </c>
      <c r="BZ7" s="15">
        <f t="shared" si="7"/>
        <v>1.070268</v>
      </c>
      <c r="CA7" s="31">
        <f t="shared" si="7"/>
        <v>16.810237999999998</v>
      </c>
      <c r="CB7" s="31">
        <f t="shared" si="7"/>
        <v>21.619413999999999</v>
      </c>
      <c r="CC7" s="31">
        <f t="shared" si="7"/>
        <v>4.4412648795999994</v>
      </c>
      <c r="CD7" s="23"/>
      <c r="CE7" s="15">
        <f t="shared" ref="CE7:CH7" si="8">MAX(CE10:CE497)</f>
        <v>19814.510297861241</v>
      </c>
      <c r="CF7" s="15">
        <f t="shared" si="8"/>
        <v>6997.2500692972071</v>
      </c>
      <c r="CG7" s="15">
        <f t="shared" si="8"/>
        <v>440.506411349139</v>
      </c>
      <c r="CH7" s="15">
        <f t="shared" si="8"/>
        <v>3147.6835118436484</v>
      </c>
      <c r="CI7" s="23"/>
    </row>
    <row r="8" spans="1:93" s="15" customFormat="1">
      <c r="A8" s="33" t="s">
        <v>172</v>
      </c>
      <c r="B8" s="3">
        <f>B150-B10</f>
        <v>1.6203703703703276E-3</v>
      </c>
      <c r="AT8" s="17"/>
      <c r="AY8" s="16">
        <f>SUM(AY10:AY497)/3600</f>
        <v>1.3086111111111116</v>
      </c>
      <c r="BU8" s="25"/>
      <c r="BV8" s="23"/>
      <c r="BW8" s="25"/>
      <c r="BX8" s="23"/>
      <c r="BY8" s="25"/>
      <c r="BZ8" s="25"/>
      <c r="CA8" s="24">
        <f>SUM(CA10:CA497)/3600</f>
        <v>0.42100927777777764</v>
      </c>
      <c r="CB8" s="25"/>
      <c r="CC8" s="24">
        <f>SUM(CC10:CC497)/3600</f>
        <v>0.11123065118888889</v>
      </c>
      <c r="CD8" s="23"/>
      <c r="CE8" s="24">
        <f>SUM(CE10:CE497)/3600</f>
        <v>471.87421620817855</v>
      </c>
      <c r="CF8" s="24">
        <f>SUM(CF10:CF497)/3600</f>
        <v>161.53212141891169</v>
      </c>
      <c r="CG8" s="24">
        <f>SUM(CG10:CG497)/3600</f>
        <v>5.7807623614584402</v>
      </c>
      <c r="CH8" s="24">
        <f>SUM(CH10:CH497)/3600</f>
        <v>75.349934210872092</v>
      </c>
      <c r="CI8" s="37">
        <f>SUM(CF8:CH8)</f>
        <v>242.66281799124221</v>
      </c>
      <c r="CJ8" s="15" t="s">
        <v>411</v>
      </c>
    </row>
    <row r="9" spans="1:93">
      <c r="A9" s="4"/>
      <c r="B9" s="4"/>
      <c r="BW9" s="14"/>
      <c r="BX9" s="26"/>
      <c r="CC9" s="35">
        <f>AY8/CC8</f>
        <v>11.764842668131678</v>
      </c>
      <c r="CD9" s="4" t="s">
        <v>190</v>
      </c>
      <c r="CK9" s="27" t="s">
        <v>191</v>
      </c>
    </row>
    <row r="10" spans="1:93">
      <c r="A10" s="2">
        <v>42440</v>
      </c>
      <c r="B10" s="32">
        <v>0.5735004398148148</v>
      </c>
      <c r="C10" s="4">
        <v>9.2970000000000006</v>
      </c>
      <c r="D10" s="4">
        <v>3.5402999999999998</v>
      </c>
      <c r="E10" s="4" t="s">
        <v>155</v>
      </c>
      <c r="F10" s="4">
        <v>35402.930153000001</v>
      </c>
      <c r="G10" s="4">
        <v>96.3</v>
      </c>
      <c r="H10" s="4">
        <v>63.6</v>
      </c>
      <c r="I10" s="4">
        <v>26144.400000000001</v>
      </c>
      <c r="K10" s="4">
        <v>4</v>
      </c>
      <c r="L10" s="4">
        <v>2052</v>
      </c>
      <c r="M10" s="4">
        <v>0.85960000000000003</v>
      </c>
      <c r="N10" s="4">
        <v>7.9916</v>
      </c>
      <c r="O10" s="4">
        <v>3.0432999999999999</v>
      </c>
      <c r="P10" s="4">
        <v>82.768600000000006</v>
      </c>
      <c r="Q10" s="4">
        <v>54.671900000000001</v>
      </c>
      <c r="R10" s="4">
        <v>137.4</v>
      </c>
      <c r="S10" s="4">
        <v>66.948800000000006</v>
      </c>
      <c r="T10" s="4">
        <v>44.222299999999997</v>
      </c>
      <c r="U10" s="4">
        <v>111.2</v>
      </c>
      <c r="V10" s="4">
        <v>26144.3622</v>
      </c>
      <c r="Y10" s="4">
        <v>1763.942</v>
      </c>
      <c r="Z10" s="4">
        <v>0</v>
      </c>
      <c r="AA10" s="4">
        <v>3.4384999999999999</v>
      </c>
      <c r="AB10" s="4" t="s">
        <v>384</v>
      </c>
      <c r="AC10" s="4">
        <v>0</v>
      </c>
      <c r="AD10" s="4">
        <v>11.6</v>
      </c>
      <c r="AE10" s="4">
        <v>848</v>
      </c>
      <c r="AF10" s="4">
        <v>876</v>
      </c>
      <c r="AG10" s="4">
        <v>884</v>
      </c>
      <c r="AH10" s="4">
        <v>52</v>
      </c>
      <c r="AI10" s="4">
        <v>24.72</v>
      </c>
      <c r="AJ10" s="4">
        <v>0.56999999999999995</v>
      </c>
      <c r="AK10" s="4">
        <v>987</v>
      </c>
      <c r="AL10" s="4">
        <v>8</v>
      </c>
      <c r="AM10" s="4">
        <v>0</v>
      </c>
      <c r="AN10" s="4">
        <v>31</v>
      </c>
      <c r="AO10" s="4">
        <v>191</v>
      </c>
      <c r="AP10" s="4">
        <v>189</v>
      </c>
      <c r="AQ10" s="4">
        <v>3.9</v>
      </c>
      <c r="AR10" s="4">
        <v>195</v>
      </c>
      <c r="AS10" s="4" t="s">
        <v>155</v>
      </c>
      <c r="AT10" s="4">
        <v>2</v>
      </c>
      <c r="AU10" s="5">
        <v>0.78165509259259258</v>
      </c>
      <c r="AV10" s="4">
        <v>47.159308000000003</v>
      </c>
      <c r="AW10" s="4">
        <v>-88.489906000000005</v>
      </c>
      <c r="AX10" s="4">
        <v>312.2</v>
      </c>
      <c r="AY10" s="4">
        <v>36.4</v>
      </c>
      <c r="AZ10" s="4">
        <v>12</v>
      </c>
      <c r="BA10" s="4">
        <v>10</v>
      </c>
      <c r="BB10" s="4" t="s">
        <v>438</v>
      </c>
      <c r="BC10" s="4">
        <v>1.2</v>
      </c>
      <c r="BD10" s="4">
        <v>1.8</v>
      </c>
      <c r="BE10" s="4">
        <v>2.2999999999999998</v>
      </c>
      <c r="BF10" s="4">
        <v>14.063000000000001</v>
      </c>
      <c r="BG10" s="4">
        <v>12.87</v>
      </c>
      <c r="BH10" s="4">
        <v>0.92</v>
      </c>
      <c r="BI10" s="4">
        <v>16.329999999999998</v>
      </c>
      <c r="BJ10" s="4">
        <v>1775.402</v>
      </c>
      <c r="BK10" s="4">
        <v>430.31200000000001</v>
      </c>
      <c r="BL10" s="4">
        <v>1.9259999999999999</v>
      </c>
      <c r="BM10" s="4">
        <v>1.272</v>
      </c>
      <c r="BN10" s="4">
        <v>3.198</v>
      </c>
      <c r="BO10" s="4">
        <v>1.5580000000000001</v>
      </c>
      <c r="BP10" s="4">
        <v>1.0289999999999999</v>
      </c>
      <c r="BQ10" s="4">
        <v>2.5859999999999999</v>
      </c>
      <c r="BR10" s="4">
        <v>192.0592</v>
      </c>
      <c r="BU10" s="4">
        <v>77.748999999999995</v>
      </c>
      <c r="BW10" s="4">
        <v>555.42600000000004</v>
      </c>
      <c r="BX10" s="4">
        <v>0.54837000000000002</v>
      </c>
      <c r="BY10" s="4">
        <v>-5</v>
      </c>
      <c r="BZ10" s="4">
        <v>1.069</v>
      </c>
      <c r="CA10" s="4">
        <v>13.400791999999999</v>
      </c>
      <c r="CB10" s="4">
        <v>21.593800000000002</v>
      </c>
      <c r="CC10" s="4">
        <f>CA10*0.2642</f>
        <v>3.5404892463999995</v>
      </c>
      <c r="CE10" s="4">
        <f>BJ10*$CA10*0.747</f>
        <v>17772.469310032848</v>
      </c>
      <c r="CF10" s="4">
        <f>BK10*$CA10*0.747</f>
        <v>4307.5916405066873</v>
      </c>
      <c r="CG10" s="4">
        <f>BQ10*$CA10*0.747</f>
        <v>25.886872739663996</v>
      </c>
      <c r="CH10" s="4">
        <f>BR10*$CA10*0.747</f>
        <v>1922.5878069921407</v>
      </c>
    </row>
    <row r="11" spans="1:93">
      <c r="A11" s="2">
        <v>42440</v>
      </c>
      <c r="B11" s="32">
        <v>0.57351201388888884</v>
      </c>
      <c r="C11" s="4">
        <v>9.5250000000000004</v>
      </c>
      <c r="D11" s="4">
        <v>3.1352000000000002</v>
      </c>
      <c r="E11" s="4" t="s">
        <v>155</v>
      </c>
      <c r="F11" s="4">
        <v>31351.680531999998</v>
      </c>
      <c r="G11" s="4">
        <v>160.9</v>
      </c>
      <c r="H11" s="4">
        <v>56.5</v>
      </c>
      <c r="I11" s="4">
        <v>25353.1</v>
      </c>
      <c r="K11" s="4">
        <v>4</v>
      </c>
      <c r="L11" s="4">
        <v>2052</v>
      </c>
      <c r="M11" s="4">
        <v>0.86240000000000006</v>
      </c>
      <c r="N11" s="4">
        <v>8.2141000000000002</v>
      </c>
      <c r="O11" s="4">
        <v>2.7038000000000002</v>
      </c>
      <c r="P11" s="4">
        <v>138.74770000000001</v>
      </c>
      <c r="Q11" s="4">
        <v>48.695099999999996</v>
      </c>
      <c r="R11" s="4">
        <v>187.4</v>
      </c>
      <c r="S11" s="4">
        <v>112.22839999999999</v>
      </c>
      <c r="T11" s="4">
        <v>39.387900000000002</v>
      </c>
      <c r="U11" s="4">
        <v>151.6</v>
      </c>
      <c r="V11" s="4">
        <v>25353.090899999999</v>
      </c>
      <c r="Y11" s="4">
        <v>1769.671</v>
      </c>
      <c r="Z11" s="4">
        <v>0</v>
      </c>
      <c r="AA11" s="4">
        <v>3.4497</v>
      </c>
      <c r="AB11" s="4" t="s">
        <v>384</v>
      </c>
      <c r="AC11" s="4">
        <v>0</v>
      </c>
      <c r="AD11" s="4">
        <v>11.6</v>
      </c>
      <c r="AE11" s="4">
        <v>847</v>
      </c>
      <c r="AF11" s="4">
        <v>873</v>
      </c>
      <c r="AG11" s="4">
        <v>883</v>
      </c>
      <c r="AH11" s="4">
        <v>52</v>
      </c>
      <c r="AI11" s="4">
        <v>24.72</v>
      </c>
      <c r="AJ11" s="4">
        <v>0.56999999999999995</v>
      </c>
      <c r="AK11" s="4">
        <v>987</v>
      </c>
      <c r="AL11" s="4">
        <v>8</v>
      </c>
      <c r="AM11" s="4">
        <v>0</v>
      </c>
      <c r="AN11" s="4">
        <v>31</v>
      </c>
      <c r="AO11" s="4">
        <v>191</v>
      </c>
      <c r="AP11" s="4">
        <v>189</v>
      </c>
      <c r="AQ11" s="4">
        <v>3.9</v>
      </c>
      <c r="AR11" s="4">
        <v>195</v>
      </c>
      <c r="AS11" s="4" t="s">
        <v>155</v>
      </c>
      <c r="AT11" s="4">
        <v>2</v>
      </c>
      <c r="AU11" s="5">
        <v>0.78166666666666673</v>
      </c>
      <c r="AV11" s="4">
        <v>47.159205999999998</v>
      </c>
      <c r="AW11" s="4">
        <v>-88.489749000000003</v>
      </c>
      <c r="AX11" s="4">
        <v>312.3</v>
      </c>
      <c r="AY11" s="4">
        <v>36</v>
      </c>
      <c r="AZ11" s="4">
        <v>12</v>
      </c>
      <c r="BA11" s="4">
        <v>10</v>
      </c>
      <c r="BB11" s="4" t="s">
        <v>438</v>
      </c>
      <c r="BC11" s="4">
        <v>1.2</v>
      </c>
      <c r="BD11" s="4">
        <v>1.6043909999999999</v>
      </c>
      <c r="BE11" s="4">
        <v>2.2510979999999998</v>
      </c>
      <c r="BF11" s="4">
        <v>14.063000000000001</v>
      </c>
      <c r="BG11" s="4">
        <v>13.15</v>
      </c>
      <c r="BH11" s="4">
        <v>0.94</v>
      </c>
      <c r="BI11" s="4">
        <v>15.954000000000001</v>
      </c>
      <c r="BJ11" s="4">
        <v>1851.5170000000001</v>
      </c>
      <c r="BK11" s="4">
        <v>387.90199999999999</v>
      </c>
      <c r="BL11" s="4">
        <v>3.2749999999999999</v>
      </c>
      <c r="BM11" s="4">
        <v>1.149</v>
      </c>
      <c r="BN11" s="4">
        <v>4.4249999999999998</v>
      </c>
      <c r="BO11" s="4">
        <v>2.649</v>
      </c>
      <c r="BP11" s="4">
        <v>0.93</v>
      </c>
      <c r="BQ11" s="4">
        <v>3.5790000000000002</v>
      </c>
      <c r="BR11" s="4">
        <v>188.97130000000001</v>
      </c>
      <c r="BU11" s="4">
        <v>79.141999999999996</v>
      </c>
      <c r="BW11" s="4">
        <v>565.38199999999995</v>
      </c>
      <c r="BX11" s="4">
        <v>0.461752</v>
      </c>
      <c r="BY11" s="4">
        <v>-5</v>
      </c>
      <c r="BZ11" s="4">
        <v>1.069</v>
      </c>
      <c r="CA11" s="4">
        <v>11.284064000000001</v>
      </c>
      <c r="CB11" s="4">
        <v>21.593800000000002</v>
      </c>
      <c r="CC11" s="4">
        <f t="shared" ref="CC11:CC74" si="9">CA11*0.2642</f>
        <v>2.9812497088000001</v>
      </c>
      <c r="CE11" s="4">
        <f t="shared" ref="CE11:CE74" si="10">BJ11*$CA11*0.747</f>
        <v>15606.799334840738</v>
      </c>
      <c r="CF11" s="4">
        <f t="shared" ref="CF11:CF74" si="11">BK11*$CA11*0.747</f>
        <v>3269.7019123148157</v>
      </c>
      <c r="CG11" s="4">
        <f t="shared" ref="CG11:CG74" si="12">BQ11*$CA11*0.747</f>
        <v>30.168091796832005</v>
      </c>
      <c r="CH11" s="4">
        <f t="shared" ref="CH11:CH74" si="13">BR11*$CA11*0.747</f>
        <v>1592.8760897923107</v>
      </c>
    </row>
    <row r="12" spans="1:93">
      <c r="A12" s="2">
        <v>42440</v>
      </c>
      <c r="B12" s="32">
        <v>0.57352358796296299</v>
      </c>
      <c r="C12" s="4">
        <v>9.5719999999999992</v>
      </c>
      <c r="D12" s="4">
        <v>2.9636</v>
      </c>
      <c r="E12" s="4" t="s">
        <v>155</v>
      </c>
      <c r="F12" s="4">
        <v>29635.673469000001</v>
      </c>
      <c r="G12" s="4">
        <v>264.10000000000002</v>
      </c>
      <c r="H12" s="4">
        <v>52.9</v>
      </c>
      <c r="I12" s="4">
        <v>24816</v>
      </c>
      <c r="K12" s="4">
        <v>4.0999999999999996</v>
      </c>
      <c r="L12" s="4">
        <v>2052</v>
      </c>
      <c r="M12" s="4">
        <v>0.86409999999999998</v>
      </c>
      <c r="N12" s="4">
        <v>8.2715999999999994</v>
      </c>
      <c r="O12" s="4">
        <v>2.5609000000000002</v>
      </c>
      <c r="P12" s="4">
        <v>228.22190000000001</v>
      </c>
      <c r="Q12" s="4">
        <v>45.713200000000001</v>
      </c>
      <c r="R12" s="4">
        <v>273.89999999999998</v>
      </c>
      <c r="S12" s="4">
        <v>184.60120000000001</v>
      </c>
      <c r="T12" s="4">
        <v>36.975900000000003</v>
      </c>
      <c r="U12" s="4">
        <v>221.6</v>
      </c>
      <c r="V12" s="4">
        <v>24815.963500000002</v>
      </c>
      <c r="Y12" s="4">
        <v>1773.222</v>
      </c>
      <c r="Z12" s="4">
        <v>0</v>
      </c>
      <c r="AA12" s="4">
        <v>3.5430000000000001</v>
      </c>
      <c r="AB12" s="4" t="s">
        <v>384</v>
      </c>
      <c r="AC12" s="4">
        <v>0</v>
      </c>
      <c r="AD12" s="4">
        <v>11.6</v>
      </c>
      <c r="AE12" s="4">
        <v>847</v>
      </c>
      <c r="AF12" s="4">
        <v>872</v>
      </c>
      <c r="AG12" s="4">
        <v>883</v>
      </c>
      <c r="AH12" s="4">
        <v>52</v>
      </c>
      <c r="AI12" s="4">
        <v>24.72</v>
      </c>
      <c r="AJ12" s="4">
        <v>0.56999999999999995</v>
      </c>
      <c r="AK12" s="4">
        <v>987</v>
      </c>
      <c r="AL12" s="4">
        <v>8</v>
      </c>
      <c r="AM12" s="4">
        <v>0</v>
      </c>
      <c r="AN12" s="4">
        <v>31</v>
      </c>
      <c r="AO12" s="4">
        <v>191</v>
      </c>
      <c r="AP12" s="4">
        <v>189</v>
      </c>
      <c r="AQ12" s="4">
        <v>3.8</v>
      </c>
      <c r="AR12" s="4">
        <v>195</v>
      </c>
      <c r="AS12" s="4" t="s">
        <v>155</v>
      </c>
      <c r="AT12" s="4">
        <v>2</v>
      </c>
      <c r="AU12" s="5">
        <v>0.78167824074074066</v>
      </c>
      <c r="AV12" s="4">
        <v>47.159100000000002</v>
      </c>
      <c r="AW12" s="4">
        <v>-88.489596000000006</v>
      </c>
      <c r="AX12" s="4">
        <v>312.3</v>
      </c>
      <c r="AY12" s="4">
        <v>36.200000000000003</v>
      </c>
      <c r="AZ12" s="4">
        <v>12</v>
      </c>
      <c r="BA12" s="4">
        <v>10</v>
      </c>
      <c r="BB12" s="4" t="s">
        <v>438</v>
      </c>
      <c r="BC12" s="4">
        <v>1.2</v>
      </c>
      <c r="BD12" s="4">
        <v>1</v>
      </c>
      <c r="BE12" s="4">
        <v>2.1</v>
      </c>
      <c r="BF12" s="4">
        <v>14.063000000000001</v>
      </c>
      <c r="BG12" s="4">
        <v>13.33</v>
      </c>
      <c r="BH12" s="4">
        <v>0.95</v>
      </c>
      <c r="BI12" s="4">
        <v>15.722</v>
      </c>
      <c r="BJ12" s="4">
        <v>1884.02</v>
      </c>
      <c r="BK12" s="4">
        <v>371.255</v>
      </c>
      <c r="BL12" s="4">
        <v>5.444</v>
      </c>
      <c r="BM12" s="4">
        <v>1.0900000000000001</v>
      </c>
      <c r="BN12" s="4">
        <v>6.5339999999999998</v>
      </c>
      <c r="BO12" s="4">
        <v>4.4029999999999996</v>
      </c>
      <c r="BP12" s="4">
        <v>0.88200000000000001</v>
      </c>
      <c r="BQ12" s="4">
        <v>5.2850000000000001</v>
      </c>
      <c r="BR12" s="4">
        <v>186.90530000000001</v>
      </c>
      <c r="BU12" s="4">
        <v>80.132000000000005</v>
      </c>
      <c r="BW12" s="4">
        <v>586.76199999999994</v>
      </c>
      <c r="BX12" s="4">
        <v>0.44775300000000001</v>
      </c>
      <c r="BY12" s="4">
        <v>-5</v>
      </c>
      <c r="BZ12" s="4">
        <v>1.069</v>
      </c>
      <c r="CA12" s="4">
        <v>10.941964</v>
      </c>
      <c r="CB12" s="4">
        <v>21.593800000000002</v>
      </c>
      <c r="CC12" s="4">
        <f t="shared" si="9"/>
        <v>2.8908668888000002</v>
      </c>
      <c r="CE12" s="4">
        <f t="shared" si="10"/>
        <v>15399.314624414159</v>
      </c>
      <c r="CF12" s="4">
        <f t="shared" si="11"/>
        <v>3034.5073570805398</v>
      </c>
      <c r="CG12" s="4">
        <f t="shared" si="12"/>
        <v>43.197724965780004</v>
      </c>
      <c r="CH12" s="4">
        <f t="shared" si="13"/>
        <v>1527.6979648148724</v>
      </c>
    </row>
    <row r="13" spans="1:93">
      <c r="A13" s="2">
        <v>42440</v>
      </c>
      <c r="B13" s="32">
        <v>0.57353516203703703</v>
      </c>
      <c r="C13" s="4">
        <v>9.5679999999999996</v>
      </c>
      <c r="D13" s="4">
        <v>2.9218999999999999</v>
      </c>
      <c r="E13" s="4" t="s">
        <v>155</v>
      </c>
      <c r="F13" s="4">
        <v>29218.666107000001</v>
      </c>
      <c r="G13" s="4">
        <v>332.3</v>
      </c>
      <c r="H13" s="4">
        <v>52.9</v>
      </c>
      <c r="I13" s="4">
        <v>24622.5</v>
      </c>
      <c r="K13" s="4">
        <v>4.0999999999999996</v>
      </c>
      <c r="L13" s="4">
        <v>2052</v>
      </c>
      <c r="M13" s="4">
        <v>0.86470000000000002</v>
      </c>
      <c r="N13" s="4">
        <v>8.2736000000000001</v>
      </c>
      <c r="O13" s="4">
        <v>2.5266000000000002</v>
      </c>
      <c r="P13" s="4">
        <v>287.34649999999999</v>
      </c>
      <c r="Q13" s="4">
        <v>45.743699999999997</v>
      </c>
      <c r="R13" s="4">
        <v>333.1</v>
      </c>
      <c r="S13" s="4">
        <v>232.42509999999999</v>
      </c>
      <c r="T13" s="4">
        <v>37.000599999999999</v>
      </c>
      <c r="U13" s="4">
        <v>269.39999999999998</v>
      </c>
      <c r="V13" s="4">
        <v>24622.4516</v>
      </c>
      <c r="Y13" s="4">
        <v>1774.4059999999999</v>
      </c>
      <c r="Z13" s="4">
        <v>0</v>
      </c>
      <c r="AA13" s="4">
        <v>3.5453999999999999</v>
      </c>
      <c r="AB13" s="4" t="s">
        <v>384</v>
      </c>
      <c r="AC13" s="4">
        <v>0</v>
      </c>
      <c r="AD13" s="4">
        <v>11.6</v>
      </c>
      <c r="AE13" s="4">
        <v>848</v>
      </c>
      <c r="AF13" s="4">
        <v>874</v>
      </c>
      <c r="AG13" s="4">
        <v>883</v>
      </c>
      <c r="AH13" s="4">
        <v>52</v>
      </c>
      <c r="AI13" s="4">
        <v>24.72</v>
      </c>
      <c r="AJ13" s="4">
        <v>0.56999999999999995</v>
      </c>
      <c r="AK13" s="4">
        <v>987</v>
      </c>
      <c r="AL13" s="4">
        <v>8</v>
      </c>
      <c r="AM13" s="4">
        <v>0</v>
      </c>
      <c r="AN13" s="4">
        <v>31</v>
      </c>
      <c r="AO13" s="4">
        <v>191</v>
      </c>
      <c r="AP13" s="4">
        <v>189</v>
      </c>
      <c r="AQ13" s="4">
        <v>3.7</v>
      </c>
      <c r="AR13" s="4">
        <v>195</v>
      </c>
      <c r="AS13" s="4" t="s">
        <v>155</v>
      </c>
      <c r="AT13" s="4">
        <v>2</v>
      </c>
      <c r="AU13" s="5">
        <v>0.78168981481481481</v>
      </c>
      <c r="AV13" s="4">
        <v>47.159001000000004</v>
      </c>
      <c r="AW13" s="4">
        <v>-88.489435</v>
      </c>
      <c r="AX13" s="4">
        <v>312.2</v>
      </c>
      <c r="AY13" s="4">
        <v>36.4</v>
      </c>
      <c r="AZ13" s="4">
        <v>12</v>
      </c>
      <c r="BA13" s="4">
        <v>10</v>
      </c>
      <c r="BB13" s="4" t="s">
        <v>438</v>
      </c>
      <c r="BC13" s="4">
        <v>1.175824</v>
      </c>
      <c r="BD13" s="4">
        <v>1.024176</v>
      </c>
      <c r="BE13" s="4">
        <v>2.1</v>
      </c>
      <c r="BF13" s="4">
        <v>14.063000000000001</v>
      </c>
      <c r="BG13" s="4">
        <v>13.39</v>
      </c>
      <c r="BH13" s="4">
        <v>0.95</v>
      </c>
      <c r="BI13" s="4">
        <v>15.644</v>
      </c>
      <c r="BJ13" s="4">
        <v>1891.8389999999999</v>
      </c>
      <c r="BK13" s="4">
        <v>367.709</v>
      </c>
      <c r="BL13" s="4">
        <v>6.8810000000000002</v>
      </c>
      <c r="BM13" s="4">
        <v>1.095</v>
      </c>
      <c r="BN13" s="4">
        <v>7.976</v>
      </c>
      <c r="BO13" s="4">
        <v>5.5659999999999998</v>
      </c>
      <c r="BP13" s="4">
        <v>0.88600000000000001</v>
      </c>
      <c r="BQ13" s="4">
        <v>6.452</v>
      </c>
      <c r="BR13" s="4">
        <v>186.1738</v>
      </c>
      <c r="BU13" s="4">
        <v>80.498999999999995</v>
      </c>
      <c r="BW13" s="4">
        <v>589.45299999999997</v>
      </c>
      <c r="BX13" s="4">
        <v>0.47489700000000001</v>
      </c>
      <c r="BY13" s="4">
        <v>-5</v>
      </c>
      <c r="BZ13" s="4">
        <v>1.069</v>
      </c>
      <c r="CA13" s="4">
        <v>11.605295999999999</v>
      </c>
      <c r="CB13" s="4">
        <v>21.593800000000002</v>
      </c>
      <c r="CC13" s="4">
        <f t="shared" si="9"/>
        <v>3.0661192031999995</v>
      </c>
      <c r="CE13" s="4">
        <f t="shared" si="10"/>
        <v>16400.647629769966</v>
      </c>
      <c r="CF13" s="4">
        <f t="shared" si="11"/>
        <v>3187.7267247874079</v>
      </c>
      <c r="CG13" s="4">
        <f t="shared" si="12"/>
        <v>55.933395234623994</v>
      </c>
      <c r="CH13" s="4">
        <f t="shared" si="13"/>
        <v>1613.9697361642654</v>
      </c>
    </row>
    <row r="14" spans="1:93">
      <c r="A14" s="2">
        <v>42440</v>
      </c>
      <c r="B14" s="32">
        <v>0.57354673611111118</v>
      </c>
      <c r="C14" s="4">
        <v>9.266</v>
      </c>
      <c r="D14" s="4">
        <v>3.1147</v>
      </c>
      <c r="E14" s="4" t="s">
        <v>155</v>
      </c>
      <c r="F14" s="4">
        <v>31147.313432999999</v>
      </c>
      <c r="G14" s="4">
        <v>369.1</v>
      </c>
      <c r="H14" s="4">
        <v>52.9</v>
      </c>
      <c r="I14" s="4">
        <v>24851.9</v>
      </c>
      <c r="K14" s="4">
        <v>4.1500000000000004</v>
      </c>
      <c r="L14" s="4">
        <v>2052</v>
      </c>
      <c r="M14" s="4">
        <v>0.86499999999999999</v>
      </c>
      <c r="N14" s="4">
        <v>8.0155999999999992</v>
      </c>
      <c r="O14" s="4">
        <v>2.6943999999999999</v>
      </c>
      <c r="P14" s="4">
        <v>319.32299999999998</v>
      </c>
      <c r="Q14" s="4">
        <v>45.760800000000003</v>
      </c>
      <c r="R14" s="4">
        <v>365.1</v>
      </c>
      <c r="S14" s="4">
        <v>258.28980000000001</v>
      </c>
      <c r="T14" s="4">
        <v>37.014400000000002</v>
      </c>
      <c r="U14" s="4">
        <v>295.3</v>
      </c>
      <c r="V14" s="4">
        <v>24851.896000000001</v>
      </c>
      <c r="Y14" s="4">
        <v>1775.07</v>
      </c>
      <c r="Z14" s="4">
        <v>0</v>
      </c>
      <c r="AA14" s="4">
        <v>3.5924999999999998</v>
      </c>
      <c r="AB14" s="4" t="s">
        <v>384</v>
      </c>
      <c r="AC14" s="4">
        <v>0</v>
      </c>
      <c r="AD14" s="4">
        <v>11.6</v>
      </c>
      <c r="AE14" s="4">
        <v>848</v>
      </c>
      <c r="AF14" s="4">
        <v>875</v>
      </c>
      <c r="AG14" s="4">
        <v>883</v>
      </c>
      <c r="AH14" s="4">
        <v>52</v>
      </c>
      <c r="AI14" s="4">
        <v>24.72</v>
      </c>
      <c r="AJ14" s="4">
        <v>0.56999999999999995</v>
      </c>
      <c r="AK14" s="4">
        <v>987</v>
      </c>
      <c r="AL14" s="4">
        <v>8</v>
      </c>
      <c r="AM14" s="4">
        <v>0</v>
      </c>
      <c r="AN14" s="4">
        <v>31</v>
      </c>
      <c r="AO14" s="4">
        <v>191</v>
      </c>
      <c r="AP14" s="4">
        <v>188.6</v>
      </c>
      <c r="AQ14" s="4">
        <v>3.6</v>
      </c>
      <c r="AR14" s="4">
        <v>195</v>
      </c>
      <c r="AS14" s="4" t="s">
        <v>155</v>
      </c>
      <c r="AT14" s="4">
        <v>2</v>
      </c>
      <c r="AU14" s="5">
        <v>0.78170138888888896</v>
      </c>
      <c r="AV14" s="4">
        <v>47.158932</v>
      </c>
      <c r="AW14" s="4">
        <v>-88.489236000000005</v>
      </c>
      <c r="AX14" s="4">
        <v>312.10000000000002</v>
      </c>
      <c r="AY14" s="4">
        <v>37.200000000000003</v>
      </c>
      <c r="AZ14" s="4">
        <v>12</v>
      </c>
      <c r="BA14" s="4">
        <v>10</v>
      </c>
      <c r="BB14" s="4" t="s">
        <v>438</v>
      </c>
      <c r="BC14" s="4">
        <v>1.1240760000000001</v>
      </c>
      <c r="BD14" s="4">
        <v>1.1481520000000001</v>
      </c>
      <c r="BE14" s="4">
        <v>2.1481520000000001</v>
      </c>
      <c r="BF14" s="4">
        <v>14.063000000000001</v>
      </c>
      <c r="BG14" s="4">
        <v>13.43</v>
      </c>
      <c r="BH14" s="4">
        <v>0.96</v>
      </c>
      <c r="BI14" s="4">
        <v>15.601000000000001</v>
      </c>
      <c r="BJ14" s="4">
        <v>1842.2159999999999</v>
      </c>
      <c r="BK14" s="4">
        <v>394.13</v>
      </c>
      <c r="BL14" s="4">
        <v>7.6849999999999996</v>
      </c>
      <c r="BM14" s="4">
        <v>1.101</v>
      </c>
      <c r="BN14" s="4">
        <v>8.7870000000000008</v>
      </c>
      <c r="BO14" s="4">
        <v>6.2169999999999996</v>
      </c>
      <c r="BP14" s="4">
        <v>0.89100000000000001</v>
      </c>
      <c r="BQ14" s="4">
        <v>7.1070000000000002</v>
      </c>
      <c r="BR14" s="4">
        <v>188.86859999999999</v>
      </c>
      <c r="BU14" s="4">
        <v>80.941000000000003</v>
      </c>
      <c r="BW14" s="4">
        <v>600.33399999999995</v>
      </c>
      <c r="BX14" s="4">
        <v>0.51680499999999996</v>
      </c>
      <c r="BY14" s="4">
        <v>-5</v>
      </c>
      <c r="BZ14" s="4">
        <v>1.0681339999999999</v>
      </c>
      <c r="CA14" s="4">
        <v>12.629422</v>
      </c>
      <c r="CB14" s="4">
        <v>21.576307</v>
      </c>
      <c r="CC14" s="4">
        <f t="shared" si="9"/>
        <v>3.3366932923999997</v>
      </c>
      <c r="CE14" s="4">
        <f t="shared" si="10"/>
        <v>17379.794089526542</v>
      </c>
      <c r="CF14" s="4">
        <f t="shared" si="11"/>
        <v>3718.2926673664201</v>
      </c>
      <c r="CG14" s="4">
        <f t="shared" si="12"/>
        <v>67.048704709038006</v>
      </c>
      <c r="CH14" s="4">
        <f t="shared" si="13"/>
        <v>1781.8200352060524</v>
      </c>
    </row>
    <row r="15" spans="1:93">
      <c r="A15" s="2">
        <v>42440</v>
      </c>
      <c r="B15" s="32">
        <v>0.57355831018518522</v>
      </c>
      <c r="C15" s="4">
        <v>8.8870000000000005</v>
      </c>
      <c r="D15" s="4">
        <v>3.83</v>
      </c>
      <c r="E15" s="4" t="s">
        <v>155</v>
      </c>
      <c r="F15" s="4">
        <v>38300.203046000002</v>
      </c>
      <c r="G15" s="4">
        <v>474</v>
      </c>
      <c r="H15" s="4">
        <v>53.3</v>
      </c>
      <c r="I15" s="4">
        <v>26436.9</v>
      </c>
      <c r="K15" s="4">
        <v>4.3</v>
      </c>
      <c r="L15" s="4">
        <v>2052</v>
      </c>
      <c r="M15" s="4">
        <v>0.85970000000000002</v>
      </c>
      <c r="N15" s="4">
        <v>7.6402000000000001</v>
      </c>
      <c r="O15" s="4">
        <v>3.2925</v>
      </c>
      <c r="P15" s="4">
        <v>407.5197</v>
      </c>
      <c r="Q15" s="4">
        <v>45.820399999999999</v>
      </c>
      <c r="R15" s="4">
        <v>453.3</v>
      </c>
      <c r="S15" s="4">
        <v>329.62920000000003</v>
      </c>
      <c r="T15" s="4">
        <v>37.062600000000003</v>
      </c>
      <c r="U15" s="4">
        <v>366.7</v>
      </c>
      <c r="V15" s="4">
        <v>26436.941500000001</v>
      </c>
      <c r="Y15" s="4">
        <v>1764.0309999999999</v>
      </c>
      <c r="Z15" s="4">
        <v>0</v>
      </c>
      <c r="AA15" s="4">
        <v>3.6966000000000001</v>
      </c>
      <c r="AB15" s="4" t="s">
        <v>384</v>
      </c>
      <c r="AC15" s="4">
        <v>0</v>
      </c>
      <c r="AD15" s="4">
        <v>11.5</v>
      </c>
      <c r="AE15" s="4">
        <v>849</v>
      </c>
      <c r="AF15" s="4">
        <v>874</v>
      </c>
      <c r="AG15" s="4">
        <v>883</v>
      </c>
      <c r="AH15" s="4">
        <v>52</v>
      </c>
      <c r="AI15" s="4">
        <v>24.72</v>
      </c>
      <c r="AJ15" s="4">
        <v>0.56999999999999995</v>
      </c>
      <c r="AK15" s="4">
        <v>987</v>
      </c>
      <c r="AL15" s="4">
        <v>8</v>
      </c>
      <c r="AM15" s="4">
        <v>0</v>
      </c>
      <c r="AN15" s="4">
        <v>31</v>
      </c>
      <c r="AO15" s="4">
        <v>191</v>
      </c>
      <c r="AP15" s="4">
        <v>188.4</v>
      </c>
      <c r="AQ15" s="4">
        <v>3.5</v>
      </c>
      <c r="AR15" s="4">
        <v>195</v>
      </c>
      <c r="AS15" s="4" t="s">
        <v>155</v>
      </c>
      <c r="AT15" s="4">
        <v>2</v>
      </c>
      <c r="AU15" s="5">
        <v>0.781712962962963</v>
      </c>
      <c r="AV15" s="4">
        <v>47.158887999999997</v>
      </c>
      <c r="AW15" s="4">
        <v>-88.489018999999999</v>
      </c>
      <c r="AX15" s="4">
        <v>311.7</v>
      </c>
      <c r="AY15" s="4">
        <v>37.299999999999997</v>
      </c>
      <c r="AZ15" s="4">
        <v>12</v>
      </c>
      <c r="BA15" s="4">
        <v>10</v>
      </c>
      <c r="BB15" s="4" t="s">
        <v>438</v>
      </c>
      <c r="BC15" s="4">
        <v>1.2</v>
      </c>
      <c r="BD15" s="4">
        <v>1.323976</v>
      </c>
      <c r="BE15" s="4">
        <v>2.2999999999999998</v>
      </c>
      <c r="BF15" s="4">
        <v>14.063000000000001</v>
      </c>
      <c r="BG15" s="4">
        <v>12.89</v>
      </c>
      <c r="BH15" s="4">
        <v>0.92</v>
      </c>
      <c r="BI15" s="4">
        <v>16.324000000000002</v>
      </c>
      <c r="BJ15" s="4">
        <v>1706.4680000000001</v>
      </c>
      <c r="BK15" s="4">
        <v>468.05900000000003</v>
      </c>
      <c r="BL15" s="4">
        <v>9.532</v>
      </c>
      <c r="BM15" s="4">
        <v>1.0720000000000001</v>
      </c>
      <c r="BN15" s="4">
        <v>10.603999999999999</v>
      </c>
      <c r="BO15" s="4">
        <v>7.71</v>
      </c>
      <c r="BP15" s="4">
        <v>0.86699999999999999</v>
      </c>
      <c r="BQ15" s="4">
        <v>8.577</v>
      </c>
      <c r="BR15" s="4">
        <v>195.25460000000001</v>
      </c>
      <c r="BU15" s="4">
        <v>78.171000000000006</v>
      </c>
      <c r="BW15" s="4">
        <v>600.32899999999995</v>
      </c>
      <c r="BX15" s="4">
        <v>0.56716500000000003</v>
      </c>
      <c r="BY15" s="4">
        <v>-5</v>
      </c>
      <c r="BZ15" s="4">
        <v>1.0682990000000001</v>
      </c>
      <c r="CA15" s="4">
        <v>13.860094999999999</v>
      </c>
      <c r="CB15" s="4">
        <v>21.579640000000001</v>
      </c>
      <c r="CC15" s="4">
        <f t="shared" si="9"/>
        <v>3.6618370989999995</v>
      </c>
      <c r="CE15" s="4">
        <f t="shared" si="10"/>
        <v>17667.901020061618</v>
      </c>
      <c r="CF15" s="4">
        <f t="shared" si="11"/>
        <v>4846.0446275869353</v>
      </c>
      <c r="CG15" s="4">
        <f t="shared" si="12"/>
        <v>88.801892006804991</v>
      </c>
      <c r="CH15" s="4">
        <f t="shared" si="13"/>
        <v>2021.5667369746891</v>
      </c>
    </row>
    <row r="16" spans="1:93">
      <c r="A16" s="2">
        <v>42440</v>
      </c>
      <c r="B16" s="32">
        <v>0.57356988425925926</v>
      </c>
      <c r="C16" s="4">
        <v>8.7140000000000004</v>
      </c>
      <c r="D16" s="4">
        <v>4.1700999999999997</v>
      </c>
      <c r="E16" s="4" t="s">
        <v>155</v>
      </c>
      <c r="F16" s="4">
        <v>41701.218273999999</v>
      </c>
      <c r="G16" s="4">
        <v>482.8</v>
      </c>
      <c r="H16" s="4">
        <v>57.3</v>
      </c>
      <c r="I16" s="4">
        <v>28177.599999999999</v>
      </c>
      <c r="K16" s="4">
        <v>4.4000000000000004</v>
      </c>
      <c r="L16" s="4">
        <v>2052</v>
      </c>
      <c r="M16" s="4">
        <v>0.85599999999999998</v>
      </c>
      <c r="N16" s="4">
        <v>7.4596</v>
      </c>
      <c r="O16" s="4">
        <v>3.5697000000000001</v>
      </c>
      <c r="P16" s="4">
        <v>413.25400000000002</v>
      </c>
      <c r="Q16" s="4">
        <v>49.047600000000003</v>
      </c>
      <c r="R16" s="4">
        <v>462.3</v>
      </c>
      <c r="S16" s="4">
        <v>334.26749999999998</v>
      </c>
      <c r="T16" s="4">
        <v>39.673000000000002</v>
      </c>
      <c r="U16" s="4">
        <v>373.9</v>
      </c>
      <c r="V16" s="4">
        <v>28177.630799999999</v>
      </c>
      <c r="Y16" s="4">
        <v>1756.5409999999999</v>
      </c>
      <c r="Z16" s="4">
        <v>0</v>
      </c>
      <c r="AA16" s="4">
        <v>3.7665000000000002</v>
      </c>
      <c r="AB16" s="4" t="s">
        <v>384</v>
      </c>
      <c r="AC16" s="4">
        <v>0</v>
      </c>
      <c r="AD16" s="4">
        <v>11.6</v>
      </c>
      <c r="AE16" s="4">
        <v>849</v>
      </c>
      <c r="AF16" s="4">
        <v>876</v>
      </c>
      <c r="AG16" s="4">
        <v>883</v>
      </c>
      <c r="AH16" s="4">
        <v>52</v>
      </c>
      <c r="AI16" s="4">
        <v>24.72</v>
      </c>
      <c r="AJ16" s="4">
        <v>0.56999999999999995</v>
      </c>
      <c r="AK16" s="4">
        <v>987</v>
      </c>
      <c r="AL16" s="4">
        <v>8</v>
      </c>
      <c r="AM16" s="4">
        <v>0</v>
      </c>
      <c r="AN16" s="4">
        <v>31</v>
      </c>
      <c r="AO16" s="4">
        <v>190.6</v>
      </c>
      <c r="AP16" s="4">
        <v>189</v>
      </c>
      <c r="AQ16" s="4">
        <v>3.5</v>
      </c>
      <c r="AR16" s="4">
        <v>195</v>
      </c>
      <c r="AS16" s="4" t="s">
        <v>155</v>
      </c>
      <c r="AT16" s="4">
        <v>2</v>
      </c>
      <c r="AU16" s="5">
        <v>0.78172453703703704</v>
      </c>
      <c r="AV16" s="4">
        <v>47.158856999999998</v>
      </c>
      <c r="AW16" s="4">
        <v>-88.488793000000001</v>
      </c>
      <c r="AX16" s="4">
        <v>311.8</v>
      </c>
      <c r="AY16" s="4">
        <v>37.799999999999997</v>
      </c>
      <c r="AZ16" s="4">
        <v>12</v>
      </c>
      <c r="BA16" s="4">
        <v>10</v>
      </c>
      <c r="BB16" s="4" t="s">
        <v>438</v>
      </c>
      <c r="BC16" s="4">
        <v>1.175859</v>
      </c>
      <c r="BD16" s="4">
        <v>1.4</v>
      </c>
      <c r="BE16" s="4">
        <v>2.2517170000000002</v>
      </c>
      <c r="BF16" s="4">
        <v>14.063000000000001</v>
      </c>
      <c r="BG16" s="4">
        <v>12.55</v>
      </c>
      <c r="BH16" s="4">
        <v>0.89</v>
      </c>
      <c r="BI16" s="4">
        <v>16.82</v>
      </c>
      <c r="BJ16" s="4">
        <v>1633.47</v>
      </c>
      <c r="BK16" s="4">
        <v>497.51100000000002</v>
      </c>
      <c r="BL16" s="4">
        <v>9.4770000000000003</v>
      </c>
      <c r="BM16" s="4">
        <v>1.125</v>
      </c>
      <c r="BN16" s="4">
        <v>10.601000000000001</v>
      </c>
      <c r="BO16" s="4">
        <v>7.665</v>
      </c>
      <c r="BP16" s="4">
        <v>0.91</v>
      </c>
      <c r="BQ16" s="4">
        <v>8.5749999999999993</v>
      </c>
      <c r="BR16" s="4">
        <v>204.03110000000001</v>
      </c>
      <c r="BU16" s="4">
        <v>76.313999999999993</v>
      </c>
      <c r="BW16" s="4">
        <v>599.69100000000003</v>
      </c>
      <c r="BX16" s="4">
        <v>0.57259800000000005</v>
      </c>
      <c r="BY16" s="4">
        <v>-5</v>
      </c>
      <c r="BZ16" s="4">
        <v>1.0695669999999999</v>
      </c>
      <c r="CA16" s="4">
        <v>13.992864000000001</v>
      </c>
      <c r="CB16" s="4">
        <v>21.605253000000001</v>
      </c>
      <c r="CC16" s="4">
        <f t="shared" si="9"/>
        <v>3.6969146688000003</v>
      </c>
      <c r="CE16" s="4">
        <f t="shared" si="10"/>
        <v>17074.121897885761</v>
      </c>
      <c r="CF16" s="4">
        <f t="shared" si="11"/>
        <v>5200.3180098434887</v>
      </c>
      <c r="CG16" s="4">
        <f t="shared" si="12"/>
        <v>89.631640173600005</v>
      </c>
      <c r="CH16" s="4">
        <f t="shared" si="13"/>
        <v>2132.6696372505889</v>
      </c>
    </row>
    <row r="17" spans="1:86">
      <c r="A17" s="2">
        <v>42440</v>
      </c>
      <c r="B17" s="32">
        <v>0.57358145833333329</v>
      </c>
      <c r="C17" s="4">
        <v>8.6869999999999994</v>
      </c>
      <c r="D17" s="4">
        <v>4.2812000000000001</v>
      </c>
      <c r="E17" s="4" t="s">
        <v>155</v>
      </c>
      <c r="F17" s="4">
        <v>42812.372171000003</v>
      </c>
      <c r="G17" s="4">
        <v>462.2</v>
      </c>
      <c r="H17" s="4">
        <v>58.8</v>
      </c>
      <c r="I17" s="4">
        <v>28902</v>
      </c>
      <c r="K17" s="4">
        <v>4.4000000000000004</v>
      </c>
      <c r="L17" s="4">
        <v>2052</v>
      </c>
      <c r="M17" s="4">
        <v>0.85440000000000005</v>
      </c>
      <c r="N17" s="4">
        <v>7.4217000000000004</v>
      </c>
      <c r="O17" s="4">
        <v>3.6577999999999999</v>
      </c>
      <c r="P17" s="4">
        <v>394.89019999999999</v>
      </c>
      <c r="Q17" s="4">
        <v>50.237499999999997</v>
      </c>
      <c r="R17" s="4">
        <v>445.1</v>
      </c>
      <c r="S17" s="4">
        <v>319.41359999999997</v>
      </c>
      <c r="T17" s="4">
        <v>40.635399999999997</v>
      </c>
      <c r="U17" s="4">
        <v>360</v>
      </c>
      <c r="V17" s="4">
        <v>28902.006099999999</v>
      </c>
      <c r="Y17" s="4">
        <v>1753.1849999999999</v>
      </c>
      <c r="Z17" s="4">
        <v>0</v>
      </c>
      <c r="AA17" s="4">
        <v>3.7593000000000001</v>
      </c>
      <c r="AB17" s="4" t="s">
        <v>384</v>
      </c>
      <c r="AC17" s="4">
        <v>0</v>
      </c>
      <c r="AD17" s="4">
        <v>11.5</v>
      </c>
      <c r="AE17" s="4">
        <v>849</v>
      </c>
      <c r="AF17" s="4">
        <v>877</v>
      </c>
      <c r="AG17" s="4">
        <v>883</v>
      </c>
      <c r="AH17" s="4">
        <v>52</v>
      </c>
      <c r="AI17" s="4">
        <v>24.72</v>
      </c>
      <c r="AJ17" s="4">
        <v>0.56999999999999995</v>
      </c>
      <c r="AK17" s="4">
        <v>987</v>
      </c>
      <c r="AL17" s="4">
        <v>8</v>
      </c>
      <c r="AM17" s="4">
        <v>0</v>
      </c>
      <c r="AN17" s="4">
        <v>31</v>
      </c>
      <c r="AO17" s="4">
        <v>190</v>
      </c>
      <c r="AP17" s="4">
        <v>189</v>
      </c>
      <c r="AQ17" s="4">
        <v>3.3</v>
      </c>
      <c r="AR17" s="4">
        <v>195</v>
      </c>
      <c r="AS17" s="4" t="s">
        <v>155</v>
      </c>
      <c r="AT17" s="4">
        <v>2</v>
      </c>
      <c r="AU17" s="5">
        <v>0.78173611111111108</v>
      </c>
      <c r="AV17" s="4">
        <v>47.158847999999999</v>
      </c>
      <c r="AW17" s="4">
        <v>-88.488551999999999</v>
      </c>
      <c r="AX17" s="4">
        <v>311.8</v>
      </c>
      <c r="AY17" s="4">
        <v>39.1</v>
      </c>
      <c r="AZ17" s="4">
        <v>12</v>
      </c>
      <c r="BA17" s="4">
        <v>10</v>
      </c>
      <c r="BB17" s="4" t="s">
        <v>438</v>
      </c>
      <c r="BC17" s="4">
        <v>1.1248750000000001</v>
      </c>
      <c r="BD17" s="4">
        <v>1.3005</v>
      </c>
      <c r="BE17" s="4">
        <v>2.1248749999999998</v>
      </c>
      <c r="BF17" s="4">
        <v>14.063000000000001</v>
      </c>
      <c r="BG17" s="4">
        <v>12.41</v>
      </c>
      <c r="BH17" s="4">
        <v>0.88</v>
      </c>
      <c r="BI17" s="4">
        <v>17.044</v>
      </c>
      <c r="BJ17" s="4">
        <v>1610.8579999999999</v>
      </c>
      <c r="BK17" s="4">
        <v>505.303</v>
      </c>
      <c r="BL17" s="4">
        <v>8.9760000000000009</v>
      </c>
      <c r="BM17" s="4">
        <v>1.1419999999999999</v>
      </c>
      <c r="BN17" s="4">
        <v>10.118</v>
      </c>
      <c r="BO17" s="4">
        <v>7.26</v>
      </c>
      <c r="BP17" s="4">
        <v>0.92400000000000004</v>
      </c>
      <c r="BQ17" s="4">
        <v>8.1839999999999993</v>
      </c>
      <c r="BR17" s="4">
        <v>207.43369999999999</v>
      </c>
      <c r="BU17" s="4">
        <v>75.497</v>
      </c>
      <c r="BW17" s="4">
        <v>593.27599999999995</v>
      </c>
      <c r="BX17" s="4">
        <v>0.62709400000000004</v>
      </c>
      <c r="BY17" s="4">
        <v>-5</v>
      </c>
      <c r="BZ17" s="4">
        <v>1.0681339999999999</v>
      </c>
      <c r="CA17" s="4">
        <v>15.32461</v>
      </c>
      <c r="CB17" s="4">
        <v>21.576307</v>
      </c>
      <c r="CC17" s="4">
        <f t="shared" si="9"/>
        <v>4.0487619619999995</v>
      </c>
      <c r="CE17" s="4">
        <f t="shared" si="10"/>
        <v>18440.27064968886</v>
      </c>
      <c r="CF17" s="4">
        <f t="shared" si="11"/>
        <v>5784.4478409020094</v>
      </c>
      <c r="CG17" s="4">
        <f t="shared" si="12"/>
        <v>93.686206355279992</v>
      </c>
      <c r="CH17" s="4">
        <f t="shared" si="13"/>
        <v>2374.593893357679</v>
      </c>
    </row>
    <row r="18" spans="1:86">
      <c r="A18" s="2">
        <v>42440</v>
      </c>
      <c r="B18" s="32">
        <v>0.57359303240740744</v>
      </c>
      <c r="C18" s="4">
        <v>8.65</v>
      </c>
      <c r="D18" s="4">
        <v>4.3663999999999996</v>
      </c>
      <c r="E18" s="4" t="s">
        <v>155</v>
      </c>
      <c r="F18" s="4">
        <v>43664.296545999998</v>
      </c>
      <c r="G18" s="4">
        <v>448.7</v>
      </c>
      <c r="H18" s="4">
        <v>53.2</v>
      </c>
      <c r="I18" s="4">
        <v>29187.5</v>
      </c>
      <c r="K18" s="4">
        <v>4.4000000000000004</v>
      </c>
      <c r="L18" s="4">
        <v>2052</v>
      </c>
      <c r="M18" s="4">
        <v>0.85360000000000003</v>
      </c>
      <c r="N18" s="4">
        <v>7.3830999999999998</v>
      </c>
      <c r="O18" s="4">
        <v>3.7269999999999999</v>
      </c>
      <c r="P18" s="4">
        <v>382.988</v>
      </c>
      <c r="Q18" s="4">
        <v>45.405000000000001</v>
      </c>
      <c r="R18" s="4">
        <v>428.4</v>
      </c>
      <c r="S18" s="4">
        <v>309.78629999999998</v>
      </c>
      <c r="T18" s="4">
        <v>36.726599999999998</v>
      </c>
      <c r="U18" s="4">
        <v>346.5</v>
      </c>
      <c r="V18" s="4">
        <v>29187.5075</v>
      </c>
      <c r="Y18" s="4">
        <v>1751.521</v>
      </c>
      <c r="Z18" s="4">
        <v>0</v>
      </c>
      <c r="AA18" s="4">
        <v>3.7557</v>
      </c>
      <c r="AB18" s="4" t="s">
        <v>384</v>
      </c>
      <c r="AC18" s="4">
        <v>0</v>
      </c>
      <c r="AD18" s="4">
        <v>11.5</v>
      </c>
      <c r="AE18" s="4">
        <v>850</v>
      </c>
      <c r="AF18" s="4">
        <v>877</v>
      </c>
      <c r="AG18" s="4">
        <v>884</v>
      </c>
      <c r="AH18" s="4">
        <v>52</v>
      </c>
      <c r="AI18" s="4">
        <v>24.72</v>
      </c>
      <c r="AJ18" s="4">
        <v>0.56999999999999995</v>
      </c>
      <c r="AK18" s="4">
        <v>987</v>
      </c>
      <c r="AL18" s="4">
        <v>8</v>
      </c>
      <c r="AM18" s="4">
        <v>0</v>
      </c>
      <c r="AN18" s="4">
        <v>31</v>
      </c>
      <c r="AO18" s="4">
        <v>190</v>
      </c>
      <c r="AP18" s="4">
        <v>189</v>
      </c>
      <c r="AQ18" s="4">
        <v>3.3</v>
      </c>
      <c r="AR18" s="4">
        <v>195</v>
      </c>
      <c r="AS18" s="4" t="s">
        <v>155</v>
      </c>
      <c r="AT18" s="4">
        <v>2</v>
      </c>
      <c r="AU18" s="5">
        <v>0.78174768518518523</v>
      </c>
      <c r="AV18" s="4">
        <v>47.158850999999999</v>
      </c>
      <c r="AW18" s="4">
        <v>-88.488297000000003</v>
      </c>
      <c r="AX18" s="4">
        <v>311.8</v>
      </c>
      <c r="AY18" s="4">
        <v>40.6</v>
      </c>
      <c r="AZ18" s="4">
        <v>12</v>
      </c>
      <c r="BA18" s="4">
        <v>11</v>
      </c>
      <c r="BB18" s="4" t="s">
        <v>420</v>
      </c>
      <c r="BC18" s="4">
        <v>1.2991010000000001</v>
      </c>
      <c r="BD18" s="4">
        <v>1.024775</v>
      </c>
      <c r="BE18" s="4">
        <v>2.2743259999999998</v>
      </c>
      <c r="BF18" s="4">
        <v>14.063000000000001</v>
      </c>
      <c r="BG18" s="4">
        <v>12.33</v>
      </c>
      <c r="BH18" s="4">
        <v>0.88</v>
      </c>
      <c r="BI18" s="4">
        <v>17.155000000000001</v>
      </c>
      <c r="BJ18" s="4">
        <v>1595.702</v>
      </c>
      <c r="BK18" s="4">
        <v>512.68799999999999</v>
      </c>
      <c r="BL18" s="4">
        <v>8.6679999999999993</v>
      </c>
      <c r="BM18" s="4">
        <v>1.028</v>
      </c>
      <c r="BN18" s="4">
        <v>9.6959999999999997</v>
      </c>
      <c r="BO18" s="4">
        <v>7.0110000000000001</v>
      </c>
      <c r="BP18" s="4">
        <v>0.83099999999999996</v>
      </c>
      <c r="BQ18" s="4">
        <v>7.843</v>
      </c>
      <c r="BR18" s="4">
        <v>208.59549999999999</v>
      </c>
      <c r="BU18" s="4">
        <v>75.105999999999995</v>
      </c>
      <c r="BW18" s="4">
        <v>590.202</v>
      </c>
      <c r="BX18" s="4">
        <v>0.65156599999999998</v>
      </c>
      <c r="BY18" s="4">
        <v>-5</v>
      </c>
      <c r="BZ18" s="4">
        <v>1.0691649999999999</v>
      </c>
      <c r="CA18" s="4">
        <v>15.922644</v>
      </c>
      <c r="CB18" s="4">
        <v>21.597132999999999</v>
      </c>
      <c r="CC18" s="4">
        <f t="shared" si="9"/>
        <v>4.2067625448000001</v>
      </c>
      <c r="CE18" s="4">
        <f t="shared" si="10"/>
        <v>18979.622772437735</v>
      </c>
      <c r="CF18" s="4">
        <f t="shared" si="11"/>
        <v>6098.0213347827839</v>
      </c>
      <c r="CG18" s="4">
        <f t="shared" si="12"/>
        <v>93.286328778323991</v>
      </c>
      <c r="CH18" s="4">
        <f t="shared" si="13"/>
        <v>2481.0797392169939</v>
      </c>
    </row>
    <row r="19" spans="1:86">
      <c r="A19" s="2">
        <v>42440</v>
      </c>
      <c r="B19" s="32">
        <v>0.57360460648148148</v>
      </c>
      <c r="C19" s="4">
        <v>8.4990000000000006</v>
      </c>
      <c r="D19" s="4">
        <v>4.7209000000000003</v>
      </c>
      <c r="E19" s="4" t="s">
        <v>155</v>
      </c>
      <c r="F19" s="4">
        <v>47208.715823999999</v>
      </c>
      <c r="G19" s="4">
        <v>448.6</v>
      </c>
      <c r="H19" s="4">
        <v>43.4</v>
      </c>
      <c r="I19" s="4">
        <v>29374.1</v>
      </c>
      <c r="K19" s="4">
        <v>4.4000000000000004</v>
      </c>
      <c r="L19" s="4">
        <v>2052</v>
      </c>
      <c r="M19" s="4">
        <v>0.85119999999999996</v>
      </c>
      <c r="N19" s="4">
        <v>7.2344999999999997</v>
      </c>
      <c r="O19" s="4">
        <v>4.0183999999999997</v>
      </c>
      <c r="P19" s="4">
        <v>381.84980000000002</v>
      </c>
      <c r="Q19" s="4">
        <v>36.9422</v>
      </c>
      <c r="R19" s="4">
        <v>418.8</v>
      </c>
      <c r="S19" s="4">
        <v>308.8657</v>
      </c>
      <c r="T19" s="4">
        <v>29.8813</v>
      </c>
      <c r="U19" s="4">
        <v>338.7</v>
      </c>
      <c r="V19" s="4">
        <v>29374.147799999999</v>
      </c>
      <c r="Y19" s="4">
        <v>1746.6690000000001</v>
      </c>
      <c r="Z19" s="4">
        <v>0</v>
      </c>
      <c r="AA19" s="4">
        <v>3.7452999999999999</v>
      </c>
      <c r="AB19" s="4" t="s">
        <v>384</v>
      </c>
      <c r="AC19" s="4">
        <v>0</v>
      </c>
      <c r="AD19" s="4">
        <v>11.6</v>
      </c>
      <c r="AE19" s="4">
        <v>849</v>
      </c>
      <c r="AF19" s="4">
        <v>878</v>
      </c>
      <c r="AG19" s="4">
        <v>883</v>
      </c>
      <c r="AH19" s="4">
        <v>52</v>
      </c>
      <c r="AI19" s="4">
        <v>24.72</v>
      </c>
      <c r="AJ19" s="4">
        <v>0.56999999999999995</v>
      </c>
      <c r="AK19" s="4">
        <v>987</v>
      </c>
      <c r="AL19" s="4">
        <v>8</v>
      </c>
      <c r="AM19" s="4">
        <v>0</v>
      </c>
      <c r="AN19" s="4">
        <v>31</v>
      </c>
      <c r="AO19" s="4">
        <v>190</v>
      </c>
      <c r="AP19" s="4">
        <v>188.6</v>
      </c>
      <c r="AQ19" s="4">
        <v>3.5</v>
      </c>
      <c r="AR19" s="4">
        <v>195</v>
      </c>
      <c r="AS19" s="4" t="s">
        <v>155</v>
      </c>
      <c r="AT19" s="4">
        <v>2</v>
      </c>
      <c r="AU19" s="5">
        <v>0.78175925925925915</v>
      </c>
      <c r="AV19" s="4">
        <v>47.158853000000001</v>
      </c>
      <c r="AW19" s="4">
        <v>-88.488035999999994</v>
      </c>
      <c r="AX19" s="4">
        <v>311.60000000000002</v>
      </c>
      <c r="AY19" s="4">
        <v>41.9</v>
      </c>
      <c r="AZ19" s="4">
        <v>12</v>
      </c>
      <c r="BA19" s="4">
        <v>11</v>
      </c>
      <c r="BB19" s="4" t="s">
        <v>420</v>
      </c>
      <c r="BC19" s="4">
        <v>1.451948</v>
      </c>
      <c r="BD19" s="4">
        <v>1.1246750000000001</v>
      </c>
      <c r="BE19" s="4">
        <v>2.3766229999999999</v>
      </c>
      <c r="BF19" s="4">
        <v>14.063000000000001</v>
      </c>
      <c r="BG19" s="4">
        <v>12.12</v>
      </c>
      <c r="BH19" s="4">
        <v>0.86</v>
      </c>
      <c r="BI19" s="4">
        <v>17.481000000000002</v>
      </c>
      <c r="BJ19" s="4">
        <v>1545.7339999999999</v>
      </c>
      <c r="BK19" s="4">
        <v>546.46400000000006</v>
      </c>
      <c r="BL19" s="4">
        <v>8.5440000000000005</v>
      </c>
      <c r="BM19" s="4">
        <v>0.82699999999999996</v>
      </c>
      <c r="BN19" s="4">
        <v>9.3710000000000004</v>
      </c>
      <c r="BO19" s="4">
        <v>6.9109999999999996</v>
      </c>
      <c r="BP19" s="4">
        <v>0.66900000000000004</v>
      </c>
      <c r="BQ19" s="4">
        <v>7.58</v>
      </c>
      <c r="BR19" s="4">
        <v>207.53460000000001</v>
      </c>
      <c r="BU19" s="4">
        <v>74.043999999999997</v>
      </c>
      <c r="BW19" s="4">
        <v>581.85299999999995</v>
      </c>
      <c r="BX19" s="4">
        <v>0.63237200000000005</v>
      </c>
      <c r="BY19" s="4">
        <v>-5</v>
      </c>
      <c r="BZ19" s="4">
        <v>1.070268</v>
      </c>
      <c r="CA19" s="4">
        <v>15.453590999999999</v>
      </c>
      <c r="CB19" s="4">
        <v>21.619413999999999</v>
      </c>
      <c r="CC19" s="4">
        <f t="shared" si="9"/>
        <v>4.0828387421999999</v>
      </c>
      <c r="CE19" s="4">
        <f t="shared" si="10"/>
        <v>17843.694350003116</v>
      </c>
      <c r="CF19" s="4">
        <f t="shared" si="11"/>
        <v>6308.2888707113279</v>
      </c>
      <c r="CG19" s="4">
        <f t="shared" si="12"/>
        <v>87.502250175659995</v>
      </c>
      <c r="CH19" s="4">
        <f t="shared" si="13"/>
        <v>2395.7446555812044</v>
      </c>
    </row>
    <row r="20" spans="1:86">
      <c r="A20" s="2">
        <v>42440</v>
      </c>
      <c r="B20" s="32">
        <v>0.57361618055555552</v>
      </c>
      <c r="C20" s="4">
        <v>7.5940000000000003</v>
      </c>
      <c r="D20" s="4">
        <v>5.3068999999999997</v>
      </c>
      <c r="E20" s="4" t="s">
        <v>155</v>
      </c>
      <c r="F20" s="4">
        <v>53068.842105000003</v>
      </c>
      <c r="G20" s="4">
        <v>434.7</v>
      </c>
      <c r="H20" s="4">
        <v>43.9</v>
      </c>
      <c r="I20" s="4">
        <v>30515.200000000001</v>
      </c>
      <c r="K20" s="4">
        <v>4.4000000000000004</v>
      </c>
      <c r="L20" s="4">
        <v>2052</v>
      </c>
      <c r="M20" s="4">
        <v>0.85150000000000003</v>
      </c>
      <c r="N20" s="4">
        <v>6.4659000000000004</v>
      </c>
      <c r="O20" s="4">
        <v>4.5186000000000002</v>
      </c>
      <c r="P20" s="4">
        <v>370.14109999999999</v>
      </c>
      <c r="Q20" s="4">
        <v>37.379800000000003</v>
      </c>
      <c r="R20" s="4">
        <v>407.5</v>
      </c>
      <c r="S20" s="4">
        <v>299.39490000000001</v>
      </c>
      <c r="T20" s="4">
        <v>30.235299999999999</v>
      </c>
      <c r="U20" s="4">
        <v>329.6</v>
      </c>
      <c r="V20" s="4">
        <v>30515.237300000001</v>
      </c>
      <c r="Y20" s="4">
        <v>1747.213</v>
      </c>
      <c r="Z20" s="4">
        <v>0</v>
      </c>
      <c r="AA20" s="4">
        <v>3.7465000000000002</v>
      </c>
      <c r="AB20" s="4" t="s">
        <v>384</v>
      </c>
      <c r="AC20" s="4">
        <v>0</v>
      </c>
      <c r="AD20" s="4">
        <v>11.5</v>
      </c>
      <c r="AE20" s="4">
        <v>850</v>
      </c>
      <c r="AF20" s="4">
        <v>878</v>
      </c>
      <c r="AG20" s="4">
        <v>883</v>
      </c>
      <c r="AH20" s="4">
        <v>52</v>
      </c>
      <c r="AI20" s="4">
        <v>24.72</v>
      </c>
      <c r="AJ20" s="4">
        <v>0.56999999999999995</v>
      </c>
      <c r="AK20" s="4">
        <v>987</v>
      </c>
      <c r="AL20" s="4">
        <v>8</v>
      </c>
      <c r="AM20" s="4">
        <v>0</v>
      </c>
      <c r="AN20" s="4">
        <v>31</v>
      </c>
      <c r="AO20" s="4">
        <v>190.4</v>
      </c>
      <c r="AP20" s="4">
        <v>188.4</v>
      </c>
      <c r="AQ20" s="4">
        <v>3.5</v>
      </c>
      <c r="AR20" s="4">
        <v>195</v>
      </c>
      <c r="AS20" s="4" t="s">
        <v>155</v>
      </c>
      <c r="AT20" s="4">
        <v>2</v>
      </c>
      <c r="AU20" s="5">
        <v>0.7817708333333333</v>
      </c>
      <c r="AV20" s="4">
        <v>47.158855000000003</v>
      </c>
      <c r="AW20" s="4">
        <v>-88.487774999999999</v>
      </c>
      <c r="AX20" s="4">
        <v>311.5</v>
      </c>
      <c r="AY20" s="4">
        <v>42.9</v>
      </c>
      <c r="AZ20" s="4">
        <v>12</v>
      </c>
      <c r="BA20" s="4">
        <v>11</v>
      </c>
      <c r="BB20" s="4" t="s">
        <v>420</v>
      </c>
      <c r="BC20" s="4">
        <v>1</v>
      </c>
      <c r="BD20" s="4">
        <v>1.224575</v>
      </c>
      <c r="BE20" s="4">
        <v>2</v>
      </c>
      <c r="BF20" s="4">
        <v>14.063000000000001</v>
      </c>
      <c r="BG20" s="4">
        <v>12.14</v>
      </c>
      <c r="BH20" s="4">
        <v>0.86</v>
      </c>
      <c r="BI20" s="4">
        <v>17.443999999999999</v>
      </c>
      <c r="BJ20" s="4">
        <v>1396.7329999999999</v>
      </c>
      <c r="BK20" s="4">
        <v>621.25599999999997</v>
      </c>
      <c r="BL20" s="4">
        <v>8.3729999999999993</v>
      </c>
      <c r="BM20" s="4">
        <v>0.84599999999999997</v>
      </c>
      <c r="BN20" s="4">
        <v>9.2189999999999994</v>
      </c>
      <c r="BO20" s="4">
        <v>6.7729999999999997</v>
      </c>
      <c r="BP20" s="4">
        <v>0.68400000000000005</v>
      </c>
      <c r="BQ20" s="4">
        <v>7.4569999999999999</v>
      </c>
      <c r="BR20" s="4">
        <v>217.9708</v>
      </c>
      <c r="BU20" s="4">
        <v>74.882000000000005</v>
      </c>
      <c r="BW20" s="4">
        <v>588.44399999999996</v>
      </c>
      <c r="BX20" s="4">
        <v>0.60162700000000002</v>
      </c>
      <c r="BY20" s="4">
        <v>-5</v>
      </c>
      <c r="BZ20" s="4">
        <v>1.068433</v>
      </c>
      <c r="CA20" s="4">
        <v>14.702260000000001</v>
      </c>
      <c r="CB20" s="4">
        <v>21.582346999999999</v>
      </c>
      <c r="CC20" s="4">
        <f t="shared" si="9"/>
        <v>3.884337092</v>
      </c>
      <c r="CE20" s="4">
        <f t="shared" si="10"/>
        <v>15339.74339228526</v>
      </c>
      <c r="CF20" s="4">
        <f t="shared" si="11"/>
        <v>6822.9988272043202</v>
      </c>
      <c r="CG20" s="4">
        <f t="shared" si="12"/>
        <v>81.897160356539999</v>
      </c>
      <c r="CH20" s="4">
        <f t="shared" si="13"/>
        <v>2393.8835403839762</v>
      </c>
    </row>
    <row r="21" spans="1:86">
      <c r="A21" s="2">
        <v>42440</v>
      </c>
      <c r="B21" s="32">
        <v>0.57362775462962967</v>
      </c>
      <c r="C21" s="4">
        <v>6.4619999999999997</v>
      </c>
      <c r="D21" s="4">
        <v>5.5926999999999998</v>
      </c>
      <c r="E21" s="4" t="s">
        <v>155</v>
      </c>
      <c r="F21" s="4">
        <v>55927.1417</v>
      </c>
      <c r="G21" s="4">
        <v>348.6</v>
      </c>
      <c r="H21" s="4">
        <v>47</v>
      </c>
      <c r="I21" s="4">
        <v>46096</v>
      </c>
      <c r="K21" s="4">
        <v>4.4000000000000004</v>
      </c>
      <c r="L21" s="4">
        <v>2052</v>
      </c>
      <c r="M21" s="4">
        <v>0.84150000000000003</v>
      </c>
      <c r="N21" s="4">
        <v>5.4372999999999996</v>
      </c>
      <c r="O21" s="4">
        <v>4.7061000000000002</v>
      </c>
      <c r="P21" s="4">
        <v>293.30919999999998</v>
      </c>
      <c r="Q21" s="4">
        <v>39.579500000000003</v>
      </c>
      <c r="R21" s="4">
        <v>332.9</v>
      </c>
      <c r="S21" s="4">
        <v>237.24809999999999</v>
      </c>
      <c r="T21" s="4">
        <v>32.014499999999998</v>
      </c>
      <c r="U21" s="4">
        <v>269.3</v>
      </c>
      <c r="V21" s="4">
        <v>46096</v>
      </c>
      <c r="Y21" s="4">
        <v>1726.6849999999999</v>
      </c>
      <c r="Z21" s="4">
        <v>0</v>
      </c>
      <c r="AA21" s="4">
        <v>3.7023999999999999</v>
      </c>
      <c r="AB21" s="4" t="s">
        <v>384</v>
      </c>
      <c r="AC21" s="4">
        <v>0</v>
      </c>
      <c r="AD21" s="4">
        <v>11.5</v>
      </c>
      <c r="AE21" s="4">
        <v>851</v>
      </c>
      <c r="AF21" s="4">
        <v>879</v>
      </c>
      <c r="AG21" s="4">
        <v>884</v>
      </c>
      <c r="AH21" s="4">
        <v>52</v>
      </c>
      <c r="AI21" s="4">
        <v>24.72</v>
      </c>
      <c r="AJ21" s="4">
        <v>0.56999999999999995</v>
      </c>
      <c r="AK21" s="4">
        <v>987</v>
      </c>
      <c r="AL21" s="4">
        <v>8</v>
      </c>
      <c r="AM21" s="4">
        <v>0</v>
      </c>
      <c r="AN21" s="4">
        <v>31</v>
      </c>
      <c r="AO21" s="4">
        <v>190.6</v>
      </c>
      <c r="AP21" s="4">
        <v>189</v>
      </c>
      <c r="AQ21" s="4">
        <v>3.5</v>
      </c>
      <c r="AR21" s="4">
        <v>195</v>
      </c>
      <c r="AS21" s="4" t="s">
        <v>155</v>
      </c>
      <c r="AT21" s="4">
        <v>2</v>
      </c>
      <c r="AU21" s="5">
        <v>0.78178240740740745</v>
      </c>
      <c r="AV21" s="4">
        <v>47.158859999999997</v>
      </c>
      <c r="AW21" s="4">
        <v>-88.487504000000001</v>
      </c>
      <c r="AX21" s="4">
        <v>311.3</v>
      </c>
      <c r="AY21" s="4">
        <v>43.9</v>
      </c>
      <c r="AZ21" s="4">
        <v>12</v>
      </c>
      <c r="BA21" s="4">
        <v>10</v>
      </c>
      <c r="BB21" s="4" t="s">
        <v>424</v>
      </c>
      <c r="BC21" s="4">
        <v>1</v>
      </c>
      <c r="BD21" s="4">
        <v>1.3</v>
      </c>
      <c r="BE21" s="4">
        <v>2</v>
      </c>
      <c r="BF21" s="4">
        <v>14.063000000000001</v>
      </c>
      <c r="BG21" s="4">
        <v>11.33</v>
      </c>
      <c r="BH21" s="4">
        <v>0.81</v>
      </c>
      <c r="BI21" s="4">
        <v>18.84</v>
      </c>
      <c r="BJ21" s="4">
        <v>1117.3109999999999</v>
      </c>
      <c r="BK21" s="4">
        <v>615.49800000000005</v>
      </c>
      <c r="BL21" s="4">
        <v>6.3120000000000003</v>
      </c>
      <c r="BM21" s="4">
        <v>0.85199999999999998</v>
      </c>
      <c r="BN21" s="4">
        <v>7.1639999999999997</v>
      </c>
      <c r="BO21" s="4">
        <v>5.1050000000000004</v>
      </c>
      <c r="BP21" s="4">
        <v>0.68899999999999995</v>
      </c>
      <c r="BQ21" s="4">
        <v>5.7939999999999996</v>
      </c>
      <c r="BR21" s="4">
        <v>313.22109999999998</v>
      </c>
      <c r="BU21" s="4">
        <v>70.397000000000006</v>
      </c>
      <c r="BW21" s="4">
        <v>553.19500000000005</v>
      </c>
      <c r="BX21" s="4">
        <v>0.45357999999999998</v>
      </c>
      <c r="BY21" s="4">
        <v>-5</v>
      </c>
      <c r="BZ21" s="4">
        <v>1.0681350000000001</v>
      </c>
      <c r="CA21" s="4">
        <v>11.084372</v>
      </c>
      <c r="CB21" s="4">
        <v>21.576324</v>
      </c>
      <c r="CC21" s="4">
        <f t="shared" si="9"/>
        <v>2.9284910823999999</v>
      </c>
      <c r="CE21" s="4">
        <f t="shared" si="10"/>
        <v>9251.3640004779227</v>
      </c>
      <c r="CF21" s="4">
        <f t="shared" si="11"/>
        <v>5096.3393715502325</v>
      </c>
      <c r="CG21" s="4">
        <f t="shared" si="12"/>
        <v>47.974469971895992</v>
      </c>
      <c r="CH21" s="4">
        <f t="shared" si="13"/>
        <v>2593.4788154149524</v>
      </c>
    </row>
    <row r="22" spans="1:86">
      <c r="A22" s="2">
        <v>42440</v>
      </c>
      <c r="B22" s="32">
        <v>0.57363932870370371</v>
      </c>
      <c r="C22" s="4">
        <v>5.5090000000000003</v>
      </c>
      <c r="D22" s="4">
        <v>4.0284000000000004</v>
      </c>
      <c r="E22" s="4" t="s">
        <v>155</v>
      </c>
      <c r="F22" s="4">
        <v>40284.020101000002</v>
      </c>
      <c r="G22" s="4">
        <v>405.6</v>
      </c>
      <c r="H22" s="4">
        <v>47.2</v>
      </c>
      <c r="I22" s="4">
        <v>46096.2</v>
      </c>
      <c r="K22" s="4">
        <v>5.18</v>
      </c>
      <c r="L22" s="4">
        <v>2052</v>
      </c>
      <c r="M22" s="4">
        <v>0.86509999999999998</v>
      </c>
      <c r="N22" s="4">
        <v>4.7659000000000002</v>
      </c>
      <c r="O22" s="4">
        <v>3.4849999999999999</v>
      </c>
      <c r="P22" s="4">
        <v>350.9271</v>
      </c>
      <c r="Q22" s="4">
        <v>40.802199999999999</v>
      </c>
      <c r="R22" s="4">
        <v>391.7</v>
      </c>
      <c r="S22" s="4">
        <v>283.85329999999999</v>
      </c>
      <c r="T22" s="4">
        <v>33.003500000000003</v>
      </c>
      <c r="U22" s="4">
        <v>316.89999999999998</v>
      </c>
      <c r="V22" s="4">
        <v>46096.2</v>
      </c>
      <c r="Y22" s="4">
        <v>1775.2159999999999</v>
      </c>
      <c r="Z22" s="4">
        <v>0</v>
      </c>
      <c r="AA22" s="4">
        <v>4.4824999999999999</v>
      </c>
      <c r="AB22" s="4" t="s">
        <v>384</v>
      </c>
      <c r="AC22" s="4">
        <v>0</v>
      </c>
      <c r="AD22" s="4">
        <v>11.5</v>
      </c>
      <c r="AE22" s="4">
        <v>852</v>
      </c>
      <c r="AF22" s="4">
        <v>880</v>
      </c>
      <c r="AG22" s="4">
        <v>885</v>
      </c>
      <c r="AH22" s="4">
        <v>52</v>
      </c>
      <c r="AI22" s="4">
        <v>24.72</v>
      </c>
      <c r="AJ22" s="4">
        <v>0.56999999999999995</v>
      </c>
      <c r="AK22" s="4">
        <v>987</v>
      </c>
      <c r="AL22" s="4">
        <v>8</v>
      </c>
      <c r="AM22" s="4">
        <v>0</v>
      </c>
      <c r="AN22" s="4">
        <v>31</v>
      </c>
      <c r="AO22" s="4">
        <v>190</v>
      </c>
      <c r="AP22" s="4">
        <v>189</v>
      </c>
      <c r="AQ22" s="4">
        <v>3.6</v>
      </c>
      <c r="AR22" s="4">
        <v>195</v>
      </c>
      <c r="AS22" s="4" t="s">
        <v>155</v>
      </c>
      <c r="AT22" s="4">
        <v>2</v>
      </c>
      <c r="AU22" s="5">
        <v>0.78179398148148149</v>
      </c>
      <c r="AV22" s="4">
        <v>47.158861999999999</v>
      </c>
      <c r="AW22" s="4">
        <v>-88.487234999999998</v>
      </c>
      <c r="AX22" s="4">
        <v>311.10000000000002</v>
      </c>
      <c r="AY22" s="4">
        <v>44.5</v>
      </c>
      <c r="AZ22" s="4">
        <v>12</v>
      </c>
      <c r="BA22" s="4">
        <v>10</v>
      </c>
      <c r="BB22" s="4" t="s">
        <v>424</v>
      </c>
      <c r="BC22" s="4">
        <v>1</v>
      </c>
      <c r="BD22" s="4">
        <v>1.324376</v>
      </c>
      <c r="BE22" s="4">
        <v>2</v>
      </c>
      <c r="BF22" s="4">
        <v>14.063000000000001</v>
      </c>
      <c r="BG22" s="4">
        <v>13.44</v>
      </c>
      <c r="BH22" s="4">
        <v>0.96</v>
      </c>
      <c r="BI22" s="4">
        <v>15.592000000000001</v>
      </c>
      <c r="BJ22" s="4">
        <v>1123.92</v>
      </c>
      <c r="BK22" s="4">
        <v>523.08299999999997</v>
      </c>
      <c r="BL22" s="4">
        <v>8.6660000000000004</v>
      </c>
      <c r="BM22" s="4">
        <v>1.008</v>
      </c>
      <c r="BN22" s="4">
        <v>9.6739999999999995</v>
      </c>
      <c r="BO22" s="4">
        <v>7.01</v>
      </c>
      <c r="BP22" s="4">
        <v>0.81499999999999995</v>
      </c>
      <c r="BQ22" s="4">
        <v>7.8250000000000002</v>
      </c>
      <c r="BR22" s="4">
        <v>359.45800000000003</v>
      </c>
      <c r="BU22" s="4">
        <v>83.058999999999997</v>
      </c>
      <c r="BW22" s="4">
        <v>768.60900000000004</v>
      </c>
      <c r="BX22" s="4">
        <v>0.42124299999999998</v>
      </c>
      <c r="BY22" s="4">
        <v>-5</v>
      </c>
      <c r="BZ22" s="4">
        <v>1.0657030000000001</v>
      </c>
      <c r="CA22" s="4">
        <v>10.294131999999999</v>
      </c>
      <c r="CB22" s="4">
        <v>21.527194999999999</v>
      </c>
      <c r="CC22" s="4">
        <f t="shared" si="9"/>
        <v>2.7197096743999998</v>
      </c>
      <c r="CE22" s="4">
        <f t="shared" si="10"/>
        <v>8642.6262855676796</v>
      </c>
      <c r="CF22" s="4">
        <f t="shared" si="11"/>
        <v>4022.3600303701314</v>
      </c>
      <c r="CG22" s="4">
        <f t="shared" si="12"/>
        <v>60.172032426299999</v>
      </c>
      <c r="CH22" s="4">
        <f t="shared" si="13"/>
        <v>2764.130151040632</v>
      </c>
    </row>
    <row r="23" spans="1:86">
      <c r="A23" s="2">
        <v>42440</v>
      </c>
      <c r="B23" s="32">
        <v>0.57365090277777775</v>
      </c>
      <c r="C23" s="4">
        <v>5.36</v>
      </c>
      <c r="D23" s="4">
        <v>3.1783000000000001</v>
      </c>
      <c r="E23" s="4" t="s">
        <v>155</v>
      </c>
      <c r="F23" s="4">
        <v>31782.994011999999</v>
      </c>
      <c r="G23" s="4">
        <v>835.1</v>
      </c>
      <c r="H23" s="4">
        <v>47.1</v>
      </c>
      <c r="I23" s="4">
        <v>46094</v>
      </c>
      <c r="K23" s="4">
        <v>7.22</v>
      </c>
      <c r="L23" s="4">
        <v>2052</v>
      </c>
      <c r="M23" s="4">
        <v>0.87490000000000001</v>
      </c>
      <c r="N23" s="4">
        <v>4.6897000000000002</v>
      </c>
      <c r="O23" s="4">
        <v>2.7808000000000002</v>
      </c>
      <c r="P23" s="4">
        <v>730.6191</v>
      </c>
      <c r="Q23" s="4">
        <v>41.209299999999999</v>
      </c>
      <c r="R23" s="4">
        <v>771.8</v>
      </c>
      <c r="S23" s="4">
        <v>590.97360000000003</v>
      </c>
      <c r="T23" s="4">
        <v>33.332799999999999</v>
      </c>
      <c r="U23" s="4">
        <v>624.29999999999995</v>
      </c>
      <c r="V23" s="4">
        <v>46094</v>
      </c>
      <c r="Y23" s="4">
        <v>1795.3610000000001</v>
      </c>
      <c r="Z23" s="4">
        <v>0</v>
      </c>
      <c r="AA23" s="4">
        <v>6.3177000000000003</v>
      </c>
      <c r="AB23" s="4" t="s">
        <v>384</v>
      </c>
      <c r="AC23" s="4">
        <v>0</v>
      </c>
      <c r="AD23" s="4">
        <v>11.5</v>
      </c>
      <c r="AE23" s="4">
        <v>853</v>
      </c>
      <c r="AF23" s="4">
        <v>881</v>
      </c>
      <c r="AG23" s="4">
        <v>885</v>
      </c>
      <c r="AH23" s="4">
        <v>52</v>
      </c>
      <c r="AI23" s="4">
        <v>24.72</v>
      </c>
      <c r="AJ23" s="4">
        <v>0.56999999999999995</v>
      </c>
      <c r="AK23" s="4">
        <v>987</v>
      </c>
      <c r="AL23" s="4">
        <v>8</v>
      </c>
      <c r="AM23" s="4">
        <v>0</v>
      </c>
      <c r="AN23" s="4">
        <v>31</v>
      </c>
      <c r="AO23" s="4">
        <v>190</v>
      </c>
      <c r="AP23" s="4">
        <v>189</v>
      </c>
      <c r="AQ23" s="4">
        <v>3.5</v>
      </c>
      <c r="AR23" s="4">
        <v>195</v>
      </c>
      <c r="AS23" s="4" t="s">
        <v>155</v>
      </c>
      <c r="AT23" s="4">
        <v>2</v>
      </c>
      <c r="AU23" s="5">
        <v>0.78180555555555553</v>
      </c>
      <c r="AV23" s="4">
        <v>47.158859</v>
      </c>
      <c r="AW23" s="4">
        <v>-88.486974000000004</v>
      </c>
      <c r="AX23" s="4">
        <v>310.89999999999998</v>
      </c>
      <c r="AY23" s="4">
        <v>43.9</v>
      </c>
      <c r="AZ23" s="4">
        <v>12</v>
      </c>
      <c r="BA23" s="4">
        <v>10</v>
      </c>
      <c r="BB23" s="4" t="s">
        <v>424</v>
      </c>
      <c r="BC23" s="4">
        <v>1.048551</v>
      </c>
      <c r="BD23" s="4">
        <v>1.302897</v>
      </c>
      <c r="BE23" s="4">
        <v>2.0485509999999998</v>
      </c>
      <c r="BF23" s="4">
        <v>14.063000000000001</v>
      </c>
      <c r="BG23" s="4">
        <v>14.54</v>
      </c>
      <c r="BH23" s="4">
        <v>1.03</v>
      </c>
      <c r="BI23" s="4">
        <v>14.295</v>
      </c>
      <c r="BJ23" s="4">
        <v>1177.6679999999999</v>
      </c>
      <c r="BK23" s="4">
        <v>444.447</v>
      </c>
      <c r="BL23" s="4">
        <v>19.213000000000001</v>
      </c>
      <c r="BM23" s="4">
        <v>1.0840000000000001</v>
      </c>
      <c r="BN23" s="4">
        <v>20.297000000000001</v>
      </c>
      <c r="BO23" s="4">
        <v>15.541</v>
      </c>
      <c r="BP23" s="4">
        <v>0.877</v>
      </c>
      <c r="BQ23" s="4">
        <v>16.417999999999999</v>
      </c>
      <c r="BR23" s="4">
        <v>382.74900000000002</v>
      </c>
      <c r="BU23" s="4">
        <v>89.447999999999993</v>
      </c>
      <c r="BW23" s="4">
        <v>1153.53</v>
      </c>
      <c r="BX23" s="4">
        <v>0.45050499999999999</v>
      </c>
      <c r="BY23" s="4">
        <v>-5</v>
      </c>
      <c r="BZ23" s="4">
        <v>1.064433</v>
      </c>
      <c r="CA23" s="4">
        <v>11.009216</v>
      </c>
      <c r="CB23" s="4">
        <v>21.501546999999999</v>
      </c>
      <c r="CC23" s="4">
        <f t="shared" si="9"/>
        <v>2.9086348672</v>
      </c>
      <c r="CE23" s="4">
        <f t="shared" si="10"/>
        <v>9685.0054370511352</v>
      </c>
      <c r="CF23" s="4">
        <f t="shared" si="11"/>
        <v>3655.0807285933442</v>
      </c>
      <c r="CG23" s="4">
        <f t="shared" si="12"/>
        <v>135.01973329113599</v>
      </c>
      <c r="CH23" s="4">
        <f t="shared" si="13"/>
        <v>3147.6835118436484</v>
      </c>
    </row>
    <row r="24" spans="1:86">
      <c r="A24" s="2">
        <v>42440</v>
      </c>
      <c r="B24" s="32">
        <v>0.57366247685185179</v>
      </c>
      <c r="C24" s="4">
        <v>6.4649999999999999</v>
      </c>
      <c r="D24" s="4">
        <v>3.2343999999999999</v>
      </c>
      <c r="E24" s="4" t="s">
        <v>155</v>
      </c>
      <c r="F24" s="4">
        <v>32343.862519999999</v>
      </c>
      <c r="G24" s="4">
        <v>1277.3</v>
      </c>
      <c r="H24" s="4">
        <v>47.1</v>
      </c>
      <c r="I24" s="4">
        <v>46094.400000000001</v>
      </c>
      <c r="K24" s="4">
        <v>9.73</v>
      </c>
      <c r="L24" s="4">
        <v>2052</v>
      </c>
      <c r="M24" s="4">
        <v>0.86509999999999998</v>
      </c>
      <c r="N24" s="4">
        <v>5.593</v>
      </c>
      <c r="O24" s="4">
        <v>2.7982</v>
      </c>
      <c r="P24" s="4">
        <v>1105.0437999999999</v>
      </c>
      <c r="Q24" s="4">
        <v>40.717100000000002</v>
      </c>
      <c r="R24" s="4">
        <v>1145.8</v>
      </c>
      <c r="S24" s="4">
        <v>893.83339999999998</v>
      </c>
      <c r="T24" s="4">
        <v>32.934699999999999</v>
      </c>
      <c r="U24" s="4">
        <v>926.8</v>
      </c>
      <c r="V24" s="4">
        <v>46094.400000000001</v>
      </c>
      <c r="Y24" s="4">
        <v>1775.2809999999999</v>
      </c>
      <c r="Z24" s="4">
        <v>0</v>
      </c>
      <c r="AA24" s="4">
        <v>8.4208999999999996</v>
      </c>
      <c r="AB24" s="4" t="s">
        <v>384</v>
      </c>
      <c r="AC24" s="4">
        <v>0</v>
      </c>
      <c r="AD24" s="4">
        <v>11.6</v>
      </c>
      <c r="AE24" s="4">
        <v>852</v>
      </c>
      <c r="AF24" s="4">
        <v>881</v>
      </c>
      <c r="AG24" s="4">
        <v>885</v>
      </c>
      <c r="AH24" s="4">
        <v>52</v>
      </c>
      <c r="AI24" s="4">
        <v>24.72</v>
      </c>
      <c r="AJ24" s="4">
        <v>0.56999999999999995</v>
      </c>
      <c r="AK24" s="4">
        <v>987</v>
      </c>
      <c r="AL24" s="4">
        <v>8</v>
      </c>
      <c r="AM24" s="4">
        <v>0</v>
      </c>
      <c r="AN24" s="4">
        <v>31</v>
      </c>
      <c r="AO24" s="4">
        <v>190</v>
      </c>
      <c r="AP24" s="4">
        <v>189</v>
      </c>
      <c r="AQ24" s="4">
        <v>3.5</v>
      </c>
      <c r="AR24" s="4">
        <v>195</v>
      </c>
      <c r="AS24" s="4" t="s">
        <v>155</v>
      </c>
      <c r="AT24" s="4">
        <v>2</v>
      </c>
      <c r="AU24" s="5">
        <v>0.78181712962962957</v>
      </c>
      <c r="AV24" s="4">
        <v>47.158844000000002</v>
      </c>
      <c r="AW24" s="4">
        <v>-88.486738000000003</v>
      </c>
      <c r="AX24" s="4">
        <v>310.7</v>
      </c>
      <c r="AY24" s="4">
        <v>40.9</v>
      </c>
      <c r="AZ24" s="4">
        <v>12</v>
      </c>
      <c r="BA24" s="4">
        <v>10</v>
      </c>
      <c r="BB24" s="4" t="s">
        <v>424</v>
      </c>
      <c r="BC24" s="4">
        <v>1.151648</v>
      </c>
      <c r="BD24" s="4">
        <v>1.024176</v>
      </c>
      <c r="BE24" s="4">
        <v>2.2000000000000002</v>
      </c>
      <c r="BF24" s="4">
        <v>14.063000000000001</v>
      </c>
      <c r="BG24" s="4">
        <v>13.44</v>
      </c>
      <c r="BH24" s="4">
        <v>0.96</v>
      </c>
      <c r="BI24" s="4">
        <v>15.587</v>
      </c>
      <c r="BJ24" s="4">
        <v>1304.7149999999999</v>
      </c>
      <c r="BK24" s="4">
        <v>415.46300000000002</v>
      </c>
      <c r="BL24" s="4">
        <v>26.995000000000001</v>
      </c>
      <c r="BM24" s="4">
        <v>0.995</v>
      </c>
      <c r="BN24" s="4">
        <v>27.99</v>
      </c>
      <c r="BO24" s="4">
        <v>21.835999999999999</v>
      </c>
      <c r="BP24" s="4">
        <v>0.80500000000000005</v>
      </c>
      <c r="BQ24" s="4">
        <v>22.64</v>
      </c>
      <c r="BR24" s="4">
        <v>355.56439999999998</v>
      </c>
      <c r="BU24" s="4">
        <v>82.165000000000006</v>
      </c>
      <c r="BW24" s="4">
        <v>1428.3389999999999</v>
      </c>
      <c r="BX24" s="4">
        <v>0.42035</v>
      </c>
      <c r="BY24" s="4">
        <v>-5</v>
      </c>
      <c r="BZ24" s="4">
        <v>1.0641339999999999</v>
      </c>
      <c r="CA24" s="4">
        <v>10.272303000000001</v>
      </c>
      <c r="CB24" s="4">
        <v>21.495507</v>
      </c>
      <c r="CC24" s="4">
        <f t="shared" si="9"/>
        <v>2.7139424526</v>
      </c>
      <c r="CE24" s="4">
        <f t="shared" si="10"/>
        <v>10011.613573057815</v>
      </c>
      <c r="CF24" s="4">
        <f t="shared" si="11"/>
        <v>3188.0180805028831</v>
      </c>
      <c r="CG24" s="4">
        <f t="shared" si="12"/>
        <v>173.72601012024003</v>
      </c>
      <c r="CH24" s="4">
        <f t="shared" si="13"/>
        <v>2728.3915438514605</v>
      </c>
    </row>
    <row r="25" spans="1:86">
      <c r="A25" s="2">
        <v>42440</v>
      </c>
      <c r="B25" s="32">
        <v>0.57367405092592594</v>
      </c>
      <c r="C25" s="4">
        <v>8.4390000000000001</v>
      </c>
      <c r="D25" s="4">
        <v>3.9007999999999998</v>
      </c>
      <c r="E25" s="4" t="s">
        <v>155</v>
      </c>
      <c r="F25" s="4">
        <v>39007.629630000003</v>
      </c>
      <c r="G25" s="4">
        <v>3949</v>
      </c>
      <c r="H25" s="4">
        <v>47</v>
      </c>
      <c r="I25" s="4">
        <v>46094.5</v>
      </c>
      <c r="K25" s="4">
        <v>10.1</v>
      </c>
      <c r="L25" s="4">
        <v>2052</v>
      </c>
      <c r="M25" s="4">
        <v>0.84260000000000002</v>
      </c>
      <c r="N25" s="4">
        <v>7.1111000000000004</v>
      </c>
      <c r="O25" s="4">
        <v>3.2867999999999999</v>
      </c>
      <c r="P25" s="4">
        <v>3327.4551999999999</v>
      </c>
      <c r="Q25" s="4">
        <v>39.602499999999999</v>
      </c>
      <c r="R25" s="4">
        <v>3367.1</v>
      </c>
      <c r="S25" s="4">
        <v>2691.4684000000002</v>
      </c>
      <c r="T25" s="4">
        <v>32.033200000000001</v>
      </c>
      <c r="U25" s="4">
        <v>2723.5</v>
      </c>
      <c r="V25" s="4">
        <v>46094.5</v>
      </c>
      <c r="Y25" s="4">
        <v>1729.03</v>
      </c>
      <c r="Z25" s="4">
        <v>0</v>
      </c>
      <c r="AA25" s="4">
        <v>8.5083000000000002</v>
      </c>
      <c r="AB25" s="4" t="s">
        <v>384</v>
      </c>
      <c r="AC25" s="4">
        <v>0</v>
      </c>
      <c r="AD25" s="4">
        <v>11.5</v>
      </c>
      <c r="AE25" s="4">
        <v>851</v>
      </c>
      <c r="AF25" s="4">
        <v>881</v>
      </c>
      <c r="AG25" s="4">
        <v>885</v>
      </c>
      <c r="AH25" s="4">
        <v>52</v>
      </c>
      <c r="AI25" s="4">
        <v>24.72</v>
      </c>
      <c r="AJ25" s="4">
        <v>0.56999999999999995</v>
      </c>
      <c r="AK25" s="4">
        <v>987</v>
      </c>
      <c r="AL25" s="4">
        <v>8</v>
      </c>
      <c r="AM25" s="4">
        <v>0</v>
      </c>
      <c r="AN25" s="4">
        <v>31</v>
      </c>
      <c r="AO25" s="4">
        <v>190</v>
      </c>
      <c r="AP25" s="4">
        <v>189</v>
      </c>
      <c r="AQ25" s="4">
        <v>3.4</v>
      </c>
      <c r="AR25" s="4">
        <v>195</v>
      </c>
      <c r="AS25" s="4" t="s">
        <v>155</v>
      </c>
      <c r="AT25" s="4">
        <v>2</v>
      </c>
      <c r="AU25" s="5">
        <v>0.78182870370370372</v>
      </c>
      <c r="AV25" s="4">
        <v>47.158822000000001</v>
      </c>
      <c r="AW25" s="4">
        <v>-88.486520999999996</v>
      </c>
      <c r="AX25" s="4">
        <v>310.5</v>
      </c>
      <c r="AY25" s="4">
        <v>36.799999999999997</v>
      </c>
      <c r="AZ25" s="4">
        <v>12</v>
      </c>
      <c r="BA25" s="4">
        <v>11</v>
      </c>
      <c r="BB25" s="4" t="s">
        <v>420</v>
      </c>
      <c r="BC25" s="4">
        <v>1.048152</v>
      </c>
      <c r="BD25" s="4">
        <v>1.0759240000000001</v>
      </c>
      <c r="BE25" s="4">
        <v>2.2000000000000002</v>
      </c>
      <c r="BF25" s="4">
        <v>14.063000000000001</v>
      </c>
      <c r="BG25" s="4">
        <v>11.42</v>
      </c>
      <c r="BH25" s="4">
        <v>0.81</v>
      </c>
      <c r="BI25" s="4">
        <v>18.678999999999998</v>
      </c>
      <c r="BJ25" s="4">
        <v>1436.4549999999999</v>
      </c>
      <c r="BK25" s="4">
        <v>422.57799999999997</v>
      </c>
      <c r="BL25" s="4">
        <v>70.388999999999996</v>
      </c>
      <c r="BM25" s="4">
        <v>0.83799999999999997</v>
      </c>
      <c r="BN25" s="4">
        <v>71.227000000000004</v>
      </c>
      <c r="BO25" s="4">
        <v>56.935000000000002</v>
      </c>
      <c r="BP25" s="4">
        <v>0.67800000000000005</v>
      </c>
      <c r="BQ25" s="4">
        <v>57.613</v>
      </c>
      <c r="BR25" s="4">
        <v>307.89350000000002</v>
      </c>
      <c r="BU25" s="4">
        <v>69.296000000000006</v>
      </c>
      <c r="BW25" s="4">
        <v>1249.6659999999999</v>
      </c>
      <c r="BX25" s="4">
        <v>0.418846</v>
      </c>
      <c r="BY25" s="4">
        <v>-5</v>
      </c>
      <c r="BZ25" s="4">
        <v>1.0629999999999999</v>
      </c>
      <c r="CA25" s="4">
        <v>10.235549000000001</v>
      </c>
      <c r="CB25" s="4">
        <v>21.4726</v>
      </c>
      <c r="CC25" s="4">
        <f t="shared" si="9"/>
        <v>2.7042320458</v>
      </c>
      <c r="CE25" s="4">
        <f t="shared" si="10"/>
        <v>10983.070437479866</v>
      </c>
      <c r="CF25" s="4">
        <f t="shared" si="11"/>
        <v>3231.012415515534</v>
      </c>
      <c r="CG25" s="4">
        <f t="shared" si="12"/>
        <v>440.506411349139</v>
      </c>
      <c r="CH25" s="4">
        <f t="shared" si="13"/>
        <v>2354.1398775055309</v>
      </c>
    </row>
    <row r="26" spans="1:86">
      <c r="A26" s="2">
        <v>42440</v>
      </c>
      <c r="B26" s="32">
        <v>0.57368562499999998</v>
      </c>
      <c r="C26" s="4">
        <v>7.8449999999999998</v>
      </c>
      <c r="D26" s="4">
        <v>4.7645</v>
      </c>
      <c r="E26" s="4" t="s">
        <v>155</v>
      </c>
      <c r="F26" s="4">
        <v>47645.189003</v>
      </c>
      <c r="G26" s="4">
        <v>3537.8</v>
      </c>
      <c r="H26" s="4">
        <v>47.1</v>
      </c>
      <c r="I26" s="4">
        <v>46094.1</v>
      </c>
      <c r="K26" s="4">
        <v>7.45</v>
      </c>
      <c r="L26" s="4">
        <v>2052</v>
      </c>
      <c r="M26" s="4">
        <v>0.83879999999999999</v>
      </c>
      <c r="N26" s="4">
        <v>6.5805999999999996</v>
      </c>
      <c r="O26" s="4">
        <v>3.9965999999999999</v>
      </c>
      <c r="P26" s="4">
        <v>2967.6122999999998</v>
      </c>
      <c r="Q26" s="4">
        <v>39.485599999999998</v>
      </c>
      <c r="R26" s="4">
        <v>3007.1</v>
      </c>
      <c r="S26" s="4">
        <v>2400.4032999999999</v>
      </c>
      <c r="T26" s="4">
        <v>31.938600000000001</v>
      </c>
      <c r="U26" s="4">
        <v>2432.3000000000002</v>
      </c>
      <c r="V26" s="4">
        <v>46094.1</v>
      </c>
      <c r="Y26" s="4">
        <v>1721.2650000000001</v>
      </c>
      <c r="Z26" s="4">
        <v>0</v>
      </c>
      <c r="AA26" s="4">
        <v>6.2455999999999996</v>
      </c>
      <c r="AB26" s="4" t="s">
        <v>384</v>
      </c>
      <c r="AC26" s="4">
        <v>0</v>
      </c>
      <c r="AD26" s="4">
        <v>11.5</v>
      </c>
      <c r="AE26" s="4">
        <v>851</v>
      </c>
      <c r="AF26" s="4">
        <v>880</v>
      </c>
      <c r="AG26" s="4">
        <v>885</v>
      </c>
      <c r="AH26" s="4">
        <v>52</v>
      </c>
      <c r="AI26" s="4">
        <v>24.72</v>
      </c>
      <c r="AJ26" s="4">
        <v>0.56999999999999995</v>
      </c>
      <c r="AK26" s="4">
        <v>987</v>
      </c>
      <c r="AL26" s="4">
        <v>8</v>
      </c>
      <c r="AM26" s="4">
        <v>0</v>
      </c>
      <c r="AN26" s="4">
        <v>31</v>
      </c>
      <c r="AO26" s="4">
        <v>190</v>
      </c>
      <c r="AP26" s="4">
        <v>189</v>
      </c>
      <c r="AQ26" s="4">
        <v>3.4</v>
      </c>
      <c r="AR26" s="4">
        <v>195</v>
      </c>
      <c r="AS26" s="4" t="s">
        <v>155</v>
      </c>
      <c r="AT26" s="4">
        <v>2</v>
      </c>
      <c r="AU26" s="5">
        <v>0.78184027777777787</v>
      </c>
      <c r="AV26" s="4">
        <v>47.158785999999999</v>
      </c>
      <c r="AW26" s="4">
        <v>-88.486338000000003</v>
      </c>
      <c r="AX26" s="4">
        <v>310.5</v>
      </c>
      <c r="AY26" s="4">
        <v>34.1</v>
      </c>
      <c r="AZ26" s="4">
        <v>12</v>
      </c>
      <c r="BA26" s="4">
        <v>11</v>
      </c>
      <c r="BB26" s="4" t="s">
        <v>420</v>
      </c>
      <c r="BC26" s="4">
        <v>1.2242420000000001</v>
      </c>
      <c r="BD26" s="4">
        <v>1</v>
      </c>
      <c r="BE26" s="4">
        <v>2.2242419999999998</v>
      </c>
      <c r="BF26" s="4">
        <v>14.063000000000001</v>
      </c>
      <c r="BG26" s="4">
        <v>11.13</v>
      </c>
      <c r="BH26" s="4">
        <v>0.79</v>
      </c>
      <c r="BI26" s="4">
        <v>19.215</v>
      </c>
      <c r="BJ26" s="4">
        <v>1313.556</v>
      </c>
      <c r="BK26" s="4">
        <v>507.74599999999998</v>
      </c>
      <c r="BL26" s="4">
        <v>62.033000000000001</v>
      </c>
      <c r="BM26" s="4">
        <v>0.82499999999999996</v>
      </c>
      <c r="BN26" s="4">
        <v>62.859000000000002</v>
      </c>
      <c r="BO26" s="4">
        <v>50.177</v>
      </c>
      <c r="BP26" s="4">
        <v>0.66800000000000004</v>
      </c>
      <c r="BQ26" s="4">
        <v>50.844000000000001</v>
      </c>
      <c r="BR26" s="4">
        <v>304.24400000000003</v>
      </c>
      <c r="BU26" s="4">
        <v>68.167000000000002</v>
      </c>
      <c r="BW26" s="4">
        <v>906.47</v>
      </c>
      <c r="BX26" s="4">
        <v>0.43235000000000001</v>
      </c>
      <c r="BY26" s="4">
        <v>-5</v>
      </c>
      <c r="BZ26" s="4">
        <v>1.0634330000000001</v>
      </c>
      <c r="CA26" s="4">
        <v>10.565553</v>
      </c>
      <c r="CB26" s="4">
        <v>21.481347</v>
      </c>
      <c r="CC26" s="4">
        <f t="shared" si="9"/>
        <v>2.7914191025999999</v>
      </c>
      <c r="CE26" s="4">
        <f t="shared" si="10"/>
        <v>10367.198815741596</v>
      </c>
      <c r="CF26" s="4">
        <f t="shared" si="11"/>
        <v>4007.3691033328855</v>
      </c>
      <c r="CG26" s="4">
        <f t="shared" si="12"/>
        <v>401.284647618804</v>
      </c>
      <c r="CH26" s="4">
        <f t="shared" si="13"/>
        <v>2401.2360618782041</v>
      </c>
    </row>
    <row r="27" spans="1:86">
      <c r="A27" s="2">
        <v>42440</v>
      </c>
      <c r="B27" s="32">
        <v>0.57369719907407413</v>
      </c>
      <c r="C27" s="4">
        <v>7.8410000000000002</v>
      </c>
      <c r="D27" s="4">
        <v>5.3167</v>
      </c>
      <c r="E27" s="4" t="s">
        <v>155</v>
      </c>
      <c r="F27" s="4">
        <v>53166.959064000002</v>
      </c>
      <c r="G27" s="4">
        <v>1796.9</v>
      </c>
      <c r="H27" s="4">
        <v>47.3</v>
      </c>
      <c r="I27" s="4">
        <v>46094.400000000001</v>
      </c>
      <c r="K27" s="4">
        <v>5.57</v>
      </c>
      <c r="L27" s="4">
        <v>2052</v>
      </c>
      <c r="M27" s="4">
        <v>0.83340000000000003</v>
      </c>
      <c r="N27" s="4">
        <v>6.5342000000000002</v>
      </c>
      <c r="O27" s="4">
        <v>4.4307999999999996</v>
      </c>
      <c r="P27" s="4">
        <v>1497.4881</v>
      </c>
      <c r="Q27" s="4">
        <v>39.448599999999999</v>
      </c>
      <c r="R27" s="4">
        <v>1536.9</v>
      </c>
      <c r="S27" s="4">
        <v>1211.2686000000001</v>
      </c>
      <c r="T27" s="4">
        <v>31.9087</v>
      </c>
      <c r="U27" s="4">
        <v>1243.2</v>
      </c>
      <c r="V27" s="4">
        <v>46094.400000000001</v>
      </c>
      <c r="Y27" s="4">
        <v>1710.0709999999999</v>
      </c>
      <c r="Z27" s="4">
        <v>0</v>
      </c>
      <c r="AA27" s="4">
        <v>4.6448999999999998</v>
      </c>
      <c r="AB27" s="4" t="s">
        <v>384</v>
      </c>
      <c r="AC27" s="4">
        <v>0</v>
      </c>
      <c r="AD27" s="4">
        <v>11.5</v>
      </c>
      <c r="AE27" s="4">
        <v>850</v>
      </c>
      <c r="AF27" s="4">
        <v>880</v>
      </c>
      <c r="AG27" s="4">
        <v>884</v>
      </c>
      <c r="AH27" s="4">
        <v>52</v>
      </c>
      <c r="AI27" s="4">
        <v>24.72</v>
      </c>
      <c r="AJ27" s="4">
        <v>0.56999999999999995</v>
      </c>
      <c r="AK27" s="4">
        <v>987</v>
      </c>
      <c r="AL27" s="4">
        <v>8</v>
      </c>
      <c r="AM27" s="4">
        <v>0</v>
      </c>
      <c r="AN27" s="4">
        <v>31</v>
      </c>
      <c r="AO27" s="4">
        <v>190</v>
      </c>
      <c r="AP27" s="4">
        <v>189</v>
      </c>
      <c r="AQ27" s="4">
        <v>3.5</v>
      </c>
      <c r="AR27" s="4">
        <v>195</v>
      </c>
      <c r="AS27" s="4" t="s">
        <v>155</v>
      </c>
      <c r="AT27" s="4">
        <v>2</v>
      </c>
      <c r="AU27" s="5">
        <v>0.7818518518518518</v>
      </c>
      <c r="AV27" s="4">
        <v>47.158735</v>
      </c>
      <c r="AW27" s="4">
        <v>-88.486174000000005</v>
      </c>
      <c r="AX27" s="4">
        <v>310.39999999999998</v>
      </c>
      <c r="AY27" s="4">
        <v>31.7</v>
      </c>
      <c r="AZ27" s="4">
        <v>12</v>
      </c>
      <c r="BA27" s="4">
        <v>11</v>
      </c>
      <c r="BB27" s="4" t="s">
        <v>420</v>
      </c>
      <c r="BC27" s="4">
        <v>1.34995</v>
      </c>
      <c r="BD27" s="4">
        <v>1</v>
      </c>
      <c r="BE27" s="4">
        <v>2.3249749999999998</v>
      </c>
      <c r="BF27" s="4">
        <v>14.063000000000001</v>
      </c>
      <c r="BG27" s="4">
        <v>10.74</v>
      </c>
      <c r="BH27" s="4">
        <v>0.76</v>
      </c>
      <c r="BI27" s="4">
        <v>19.995000000000001</v>
      </c>
      <c r="BJ27" s="4">
        <v>1271.722</v>
      </c>
      <c r="BK27" s="4">
        <v>548.85400000000004</v>
      </c>
      <c r="BL27" s="4">
        <v>30.521000000000001</v>
      </c>
      <c r="BM27" s="4">
        <v>0.80400000000000005</v>
      </c>
      <c r="BN27" s="4">
        <v>31.324999999999999</v>
      </c>
      <c r="BO27" s="4">
        <v>24.687999999999999</v>
      </c>
      <c r="BP27" s="4">
        <v>0.65</v>
      </c>
      <c r="BQ27" s="4">
        <v>25.338000000000001</v>
      </c>
      <c r="BR27" s="4">
        <v>296.6506</v>
      </c>
      <c r="BU27" s="4">
        <v>66.033000000000001</v>
      </c>
      <c r="BW27" s="4">
        <v>657.322</v>
      </c>
      <c r="BX27" s="4">
        <v>0.391876</v>
      </c>
      <c r="BY27" s="4">
        <v>-5</v>
      </c>
      <c r="BZ27" s="4">
        <v>1.0640000000000001</v>
      </c>
      <c r="CA27" s="4">
        <v>9.5764700000000005</v>
      </c>
      <c r="CB27" s="4">
        <v>21.492799999999999</v>
      </c>
      <c r="CC27" s="4">
        <f t="shared" si="9"/>
        <v>2.5301033739999998</v>
      </c>
      <c r="CE27" s="4">
        <f t="shared" si="10"/>
        <v>9097.4198632609805</v>
      </c>
      <c r="CF27" s="4">
        <f t="shared" si="11"/>
        <v>3926.2946474388609</v>
      </c>
      <c r="CG27" s="4">
        <f t="shared" si="12"/>
        <v>181.25850185442002</v>
      </c>
      <c r="CH27" s="4">
        <f t="shared" si="13"/>
        <v>2122.1265818223542</v>
      </c>
    </row>
    <row r="28" spans="1:86">
      <c r="A28" s="2">
        <v>42440</v>
      </c>
      <c r="B28" s="32">
        <v>0.57370877314814817</v>
      </c>
      <c r="C28" s="4">
        <v>7.726</v>
      </c>
      <c r="D28" s="4">
        <v>5.3651999999999997</v>
      </c>
      <c r="E28" s="4" t="s">
        <v>155</v>
      </c>
      <c r="F28" s="4">
        <v>53651.503758999999</v>
      </c>
      <c r="G28" s="4">
        <v>1228.5</v>
      </c>
      <c r="H28" s="4">
        <v>47.5</v>
      </c>
      <c r="I28" s="4">
        <v>44602.7</v>
      </c>
      <c r="K28" s="4">
        <v>5.2</v>
      </c>
      <c r="L28" s="4">
        <v>2052</v>
      </c>
      <c r="M28" s="4">
        <v>0.83530000000000004</v>
      </c>
      <c r="N28" s="4">
        <v>6.4531999999999998</v>
      </c>
      <c r="O28" s="4">
        <v>4.4816000000000003</v>
      </c>
      <c r="P28" s="4">
        <v>1026.2121999999999</v>
      </c>
      <c r="Q28" s="4">
        <v>39.707599999999999</v>
      </c>
      <c r="R28" s="4">
        <v>1065.9000000000001</v>
      </c>
      <c r="S28" s="4">
        <v>830.06910000000005</v>
      </c>
      <c r="T28" s="4">
        <v>32.118099999999998</v>
      </c>
      <c r="U28" s="4">
        <v>862.2</v>
      </c>
      <c r="V28" s="4">
        <v>44602.725100000003</v>
      </c>
      <c r="Y28" s="4">
        <v>1714.0530000000001</v>
      </c>
      <c r="Z28" s="4">
        <v>0</v>
      </c>
      <c r="AA28" s="4">
        <v>4.3436000000000003</v>
      </c>
      <c r="AB28" s="4" t="s">
        <v>384</v>
      </c>
      <c r="AC28" s="4">
        <v>0</v>
      </c>
      <c r="AD28" s="4">
        <v>11.5</v>
      </c>
      <c r="AE28" s="4">
        <v>851</v>
      </c>
      <c r="AF28" s="4">
        <v>880</v>
      </c>
      <c r="AG28" s="4">
        <v>885</v>
      </c>
      <c r="AH28" s="4">
        <v>52</v>
      </c>
      <c r="AI28" s="4">
        <v>24.72</v>
      </c>
      <c r="AJ28" s="4">
        <v>0.56999999999999995</v>
      </c>
      <c r="AK28" s="4">
        <v>987</v>
      </c>
      <c r="AL28" s="4">
        <v>8</v>
      </c>
      <c r="AM28" s="4">
        <v>0</v>
      </c>
      <c r="AN28" s="4">
        <v>31</v>
      </c>
      <c r="AO28" s="4">
        <v>190</v>
      </c>
      <c r="AP28" s="4">
        <v>189</v>
      </c>
      <c r="AQ28" s="4">
        <v>3.4</v>
      </c>
      <c r="AR28" s="4">
        <v>195</v>
      </c>
      <c r="AS28" s="4" t="s">
        <v>155</v>
      </c>
      <c r="AT28" s="4">
        <v>2</v>
      </c>
      <c r="AU28" s="5">
        <v>0.78186342592592595</v>
      </c>
      <c r="AV28" s="4">
        <v>47.158672000000003</v>
      </c>
      <c r="AW28" s="4">
        <v>-88.486007999999998</v>
      </c>
      <c r="AX28" s="4">
        <v>310.3</v>
      </c>
      <c r="AY28" s="4">
        <v>31.6</v>
      </c>
      <c r="AZ28" s="4">
        <v>12</v>
      </c>
      <c r="BA28" s="4">
        <v>11</v>
      </c>
      <c r="BB28" s="4" t="s">
        <v>420</v>
      </c>
      <c r="BC28" s="4">
        <v>1.524875</v>
      </c>
      <c r="BD28" s="4">
        <v>1.024875</v>
      </c>
      <c r="BE28" s="4">
        <v>2.4248750000000001</v>
      </c>
      <c r="BF28" s="4">
        <v>14.063000000000001</v>
      </c>
      <c r="BG28" s="4">
        <v>10.88</v>
      </c>
      <c r="BH28" s="4">
        <v>0.77</v>
      </c>
      <c r="BI28" s="4">
        <v>19.716000000000001</v>
      </c>
      <c r="BJ28" s="4">
        <v>1270.626</v>
      </c>
      <c r="BK28" s="4">
        <v>561.63</v>
      </c>
      <c r="BL28" s="4">
        <v>21.16</v>
      </c>
      <c r="BM28" s="4">
        <v>0.81899999999999995</v>
      </c>
      <c r="BN28" s="4">
        <v>21.978999999999999</v>
      </c>
      <c r="BO28" s="4">
        <v>17.116</v>
      </c>
      <c r="BP28" s="4">
        <v>0.66200000000000003</v>
      </c>
      <c r="BQ28" s="4">
        <v>17.777999999999999</v>
      </c>
      <c r="BR28" s="4">
        <v>290.40359999999998</v>
      </c>
      <c r="BU28" s="4">
        <v>66.959999999999994</v>
      </c>
      <c r="BW28" s="4">
        <v>621.86</v>
      </c>
      <c r="BX28" s="4">
        <v>0.37773200000000001</v>
      </c>
      <c r="BY28" s="4">
        <v>-5</v>
      </c>
      <c r="BZ28" s="4">
        <v>1.0648660000000001</v>
      </c>
      <c r="CA28" s="4">
        <v>9.2308260000000004</v>
      </c>
      <c r="CB28" s="4">
        <v>21.510293000000001</v>
      </c>
      <c r="CC28" s="4">
        <f t="shared" si="9"/>
        <v>2.4387842291999999</v>
      </c>
      <c r="CE28" s="4">
        <f t="shared" si="10"/>
        <v>8761.5088552557736</v>
      </c>
      <c r="CF28" s="4">
        <f t="shared" si="11"/>
        <v>3872.6786783658604</v>
      </c>
      <c r="CG28" s="4">
        <f t="shared" si="12"/>
        <v>122.586901597116</v>
      </c>
      <c r="CH28" s="4">
        <f t="shared" si="13"/>
        <v>2002.4568307260793</v>
      </c>
    </row>
    <row r="29" spans="1:86">
      <c r="A29" s="2">
        <v>42440</v>
      </c>
      <c r="B29" s="32">
        <v>0.5737203472222222</v>
      </c>
      <c r="C29" s="4">
        <v>7.415</v>
      </c>
      <c r="D29" s="4">
        <v>5.4149000000000003</v>
      </c>
      <c r="E29" s="4" t="s">
        <v>155</v>
      </c>
      <c r="F29" s="4">
        <v>54149</v>
      </c>
      <c r="G29" s="4">
        <v>969.2</v>
      </c>
      <c r="H29" s="4">
        <v>47.8</v>
      </c>
      <c r="I29" s="4">
        <v>46095.5</v>
      </c>
      <c r="K29" s="4">
        <v>5</v>
      </c>
      <c r="L29" s="4">
        <v>2052</v>
      </c>
      <c r="M29" s="4">
        <v>0.8357</v>
      </c>
      <c r="N29" s="4">
        <v>6.1967999999999996</v>
      </c>
      <c r="O29" s="4">
        <v>4.5252999999999997</v>
      </c>
      <c r="P29" s="4">
        <v>809.93349999999998</v>
      </c>
      <c r="Q29" s="4">
        <v>39.946800000000003</v>
      </c>
      <c r="R29" s="4">
        <v>849.9</v>
      </c>
      <c r="S29" s="4">
        <v>655.12840000000006</v>
      </c>
      <c r="T29" s="4">
        <v>32.311700000000002</v>
      </c>
      <c r="U29" s="4">
        <v>687.4</v>
      </c>
      <c r="V29" s="4">
        <v>46095.5</v>
      </c>
      <c r="Y29" s="4">
        <v>1714.8720000000001</v>
      </c>
      <c r="Z29" s="4">
        <v>0</v>
      </c>
      <c r="AA29" s="4">
        <v>4.1775000000000002</v>
      </c>
      <c r="AB29" s="4" t="s">
        <v>384</v>
      </c>
      <c r="AC29" s="4">
        <v>0</v>
      </c>
      <c r="AD29" s="4">
        <v>11.5</v>
      </c>
      <c r="AE29" s="4">
        <v>850</v>
      </c>
      <c r="AF29" s="4">
        <v>881</v>
      </c>
      <c r="AG29" s="4">
        <v>884</v>
      </c>
      <c r="AH29" s="4">
        <v>52</v>
      </c>
      <c r="AI29" s="4">
        <v>24.72</v>
      </c>
      <c r="AJ29" s="4">
        <v>0.56999999999999995</v>
      </c>
      <c r="AK29" s="4">
        <v>987</v>
      </c>
      <c r="AL29" s="4">
        <v>8</v>
      </c>
      <c r="AM29" s="4">
        <v>0</v>
      </c>
      <c r="AN29" s="4">
        <v>31</v>
      </c>
      <c r="AO29" s="4">
        <v>190</v>
      </c>
      <c r="AP29" s="4">
        <v>189</v>
      </c>
      <c r="AQ29" s="4">
        <v>3.4</v>
      </c>
      <c r="AR29" s="4">
        <v>195</v>
      </c>
      <c r="AS29" s="4" t="s">
        <v>155</v>
      </c>
      <c r="AT29" s="4">
        <v>2</v>
      </c>
      <c r="AU29" s="5">
        <v>0.78187499999999999</v>
      </c>
      <c r="AV29" s="4">
        <v>47.158614</v>
      </c>
      <c r="AW29" s="4">
        <v>-88.485840999999994</v>
      </c>
      <c r="AX29" s="4">
        <v>310.5</v>
      </c>
      <c r="AY29" s="4">
        <v>31.5</v>
      </c>
      <c r="AZ29" s="4">
        <v>12</v>
      </c>
      <c r="BA29" s="4">
        <v>11</v>
      </c>
      <c r="BB29" s="4" t="s">
        <v>420</v>
      </c>
      <c r="BC29" s="4">
        <v>1.476124</v>
      </c>
      <c r="BD29" s="4">
        <v>1.1247750000000001</v>
      </c>
      <c r="BE29" s="4">
        <v>2.4008989999999999</v>
      </c>
      <c r="BF29" s="4">
        <v>14.063000000000001</v>
      </c>
      <c r="BG29" s="4">
        <v>10.91</v>
      </c>
      <c r="BH29" s="4">
        <v>0.78</v>
      </c>
      <c r="BI29" s="4">
        <v>19.658999999999999</v>
      </c>
      <c r="BJ29" s="4">
        <v>1225.2049999999999</v>
      </c>
      <c r="BK29" s="4">
        <v>569.45799999999997</v>
      </c>
      <c r="BL29" s="4">
        <v>16.77</v>
      </c>
      <c r="BM29" s="4">
        <v>0.82699999999999996</v>
      </c>
      <c r="BN29" s="4">
        <v>17.597000000000001</v>
      </c>
      <c r="BO29" s="4">
        <v>13.564</v>
      </c>
      <c r="BP29" s="4">
        <v>0.66900000000000004</v>
      </c>
      <c r="BQ29" s="4">
        <v>14.233000000000001</v>
      </c>
      <c r="BR29" s="4">
        <v>301.36610000000002</v>
      </c>
      <c r="BU29" s="4">
        <v>67.27</v>
      </c>
      <c r="BW29" s="4">
        <v>600.55100000000004</v>
      </c>
      <c r="BX29" s="4">
        <v>0.376969</v>
      </c>
      <c r="BY29" s="4">
        <v>-5</v>
      </c>
      <c r="BZ29" s="4">
        <v>1.0655669999999999</v>
      </c>
      <c r="CA29" s="4">
        <v>9.21218</v>
      </c>
      <c r="CB29" s="4">
        <v>21.524453000000001</v>
      </c>
      <c r="CC29" s="4">
        <f t="shared" si="9"/>
        <v>2.4338579559999998</v>
      </c>
      <c r="CE29" s="4">
        <f t="shared" si="10"/>
        <v>8431.2463206843004</v>
      </c>
      <c r="CF29" s="4">
        <f t="shared" si="11"/>
        <v>3918.7243500346799</v>
      </c>
      <c r="CG29" s="4">
        <f t="shared" si="12"/>
        <v>97.944367581179989</v>
      </c>
      <c r="CH29" s="4">
        <f t="shared" si="13"/>
        <v>2073.8503530462062</v>
      </c>
    </row>
    <row r="30" spans="1:86">
      <c r="A30" s="2">
        <v>42440</v>
      </c>
      <c r="B30" s="32">
        <v>0.57373192129629624</v>
      </c>
      <c r="C30" s="4">
        <v>7.109</v>
      </c>
      <c r="D30" s="4">
        <v>5.5053999999999998</v>
      </c>
      <c r="E30" s="4" t="s">
        <v>155</v>
      </c>
      <c r="F30" s="4">
        <v>55053.660934</v>
      </c>
      <c r="G30" s="4">
        <v>850.7</v>
      </c>
      <c r="H30" s="4">
        <v>47.8</v>
      </c>
      <c r="I30" s="4">
        <v>46093.8</v>
      </c>
      <c r="K30" s="4">
        <v>4.9000000000000004</v>
      </c>
      <c r="L30" s="4">
        <v>2052</v>
      </c>
      <c r="M30" s="4">
        <v>0.83720000000000006</v>
      </c>
      <c r="N30" s="4">
        <v>5.9523000000000001</v>
      </c>
      <c r="O30" s="4">
        <v>4.6093000000000002</v>
      </c>
      <c r="P30" s="4">
        <v>712.26909999999998</v>
      </c>
      <c r="Q30" s="4">
        <v>40.0199</v>
      </c>
      <c r="R30" s="4">
        <v>752.3</v>
      </c>
      <c r="S30" s="4">
        <v>576.1309</v>
      </c>
      <c r="T30" s="4">
        <v>32.370800000000003</v>
      </c>
      <c r="U30" s="4">
        <v>608.5</v>
      </c>
      <c r="V30" s="4">
        <v>46093.8</v>
      </c>
      <c r="Y30" s="4">
        <v>1718.009</v>
      </c>
      <c r="Z30" s="4">
        <v>0</v>
      </c>
      <c r="AA30" s="4">
        <v>4.1025</v>
      </c>
      <c r="AB30" s="4" t="s">
        <v>384</v>
      </c>
      <c r="AC30" s="4">
        <v>0</v>
      </c>
      <c r="AD30" s="4">
        <v>11.5</v>
      </c>
      <c r="AE30" s="4">
        <v>851</v>
      </c>
      <c r="AF30" s="4">
        <v>880</v>
      </c>
      <c r="AG30" s="4">
        <v>883</v>
      </c>
      <c r="AH30" s="4">
        <v>52</v>
      </c>
      <c r="AI30" s="4">
        <v>24.72</v>
      </c>
      <c r="AJ30" s="4">
        <v>0.56999999999999995</v>
      </c>
      <c r="AK30" s="4">
        <v>987</v>
      </c>
      <c r="AL30" s="4">
        <v>8</v>
      </c>
      <c r="AM30" s="4">
        <v>0</v>
      </c>
      <c r="AN30" s="4">
        <v>31</v>
      </c>
      <c r="AO30" s="4">
        <v>190</v>
      </c>
      <c r="AP30" s="4">
        <v>189</v>
      </c>
      <c r="AQ30" s="4">
        <v>3.5</v>
      </c>
      <c r="AR30" s="4">
        <v>195</v>
      </c>
      <c r="AS30" s="4" t="s">
        <v>155</v>
      </c>
      <c r="AT30" s="4">
        <v>2</v>
      </c>
      <c r="AU30" s="5">
        <v>0.78188657407407414</v>
      </c>
      <c r="AV30" s="4">
        <v>47.158568000000002</v>
      </c>
      <c r="AW30" s="4">
        <v>-88.485675000000001</v>
      </c>
      <c r="AX30" s="4">
        <v>310.39999999999998</v>
      </c>
      <c r="AY30" s="4">
        <v>30.5</v>
      </c>
      <c r="AZ30" s="4">
        <v>12</v>
      </c>
      <c r="BA30" s="4">
        <v>11</v>
      </c>
      <c r="BB30" s="4" t="s">
        <v>420</v>
      </c>
      <c r="BC30" s="4">
        <v>1.1000000000000001</v>
      </c>
      <c r="BD30" s="4">
        <v>1.224675</v>
      </c>
      <c r="BE30" s="4">
        <v>2.1</v>
      </c>
      <c r="BF30" s="4">
        <v>14.063000000000001</v>
      </c>
      <c r="BG30" s="4">
        <v>11.01</v>
      </c>
      <c r="BH30" s="4">
        <v>0.78</v>
      </c>
      <c r="BI30" s="4">
        <v>19.440999999999999</v>
      </c>
      <c r="BJ30" s="4">
        <v>1189.355</v>
      </c>
      <c r="BK30" s="4">
        <v>586.18799999999999</v>
      </c>
      <c r="BL30" s="4">
        <v>14.904</v>
      </c>
      <c r="BM30" s="4">
        <v>0.83699999999999997</v>
      </c>
      <c r="BN30" s="4">
        <v>15.742000000000001</v>
      </c>
      <c r="BO30" s="4">
        <v>12.055</v>
      </c>
      <c r="BP30" s="4">
        <v>0.67700000000000005</v>
      </c>
      <c r="BQ30" s="4">
        <v>12.733000000000001</v>
      </c>
      <c r="BR30" s="4">
        <v>304.55430000000001</v>
      </c>
      <c r="BU30" s="4">
        <v>68.108000000000004</v>
      </c>
      <c r="BW30" s="4">
        <v>596.03</v>
      </c>
      <c r="BX30" s="4">
        <v>0.36347400000000002</v>
      </c>
      <c r="BY30" s="4">
        <v>-5</v>
      </c>
      <c r="BZ30" s="4">
        <v>1.0654330000000001</v>
      </c>
      <c r="CA30" s="4">
        <v>8.8823950000000007</v>
      </c>
      <c r="CB30" s="4">
        <v>21.521747000000001</v>
      </c>
      <c r="CC30" s="4">
        <f t="shared" si="9"/>
        <v>2.3467287589999999</v>
      </c>
      <c r="CE30" s="4">
        <f t="shared" si="10"/>
        <v>7891.5477162030757</v>
      </c>
      <c r="CF30" s="4">
        <f t="shared" si="11"/>
        <v>3889.4447601142206</v>
      </c>
      <c r="CG30" s="4">
        <f t="shared" si="12"/>
        <v>84.485353044645009</v>
      </c>
      <c r="CH30" s="4">
        <f t="shared" si="13"/>
        <v>2020.7631788867295</v>
      </c>
    </row>
    <row r="31" spans="1:86">
      <c r="A31" s="2">
        <v>42440</v>
      </c>
      <c r="B31" s="32">
        <v>0.57374349537037039</v>
      </c>
      <c r="C31" s="4">
        <v>7.15</v>
      </c>
      <c r="D31" s="4">
        <v>5.5010000000000003</v>
      </c>
      <c r="E31" s="4" t="s">
        <v>155</v>
      </c>
      <c r="F31" s="4">
        <v>55009.888315999997</v>
      </c>
      <c r="G31" s="4">
        <v>858.8</v>
      </c>
      <c r="H31" s="4">
        <v>47.8</v>
      </c>
      <c r="I31" s="4">
        <v>46092.9</v>
      </c>
      <c r="K31" s="4">
        <v>5.2</v>
      </c>
      <c r="L31" s="4">
        <v>2052</v>
      </c>
      <c r="M31" s="4">
        <v>0.83699999999999997</v>
      </c>
      <c r="N31" s="4">
        <v>5.9843999999999999</v>
      </c>
      <c r="O31" s="4">
        <v>4.6041999999999996</v>
      </c>
      <c r="P31" s="4">
        <v>718.77139999999997</v>
      </c>
      <c r="Q31" s="4">
        <v>40.007899999999999</v>
      </c>
      <c r="R31" s="4">
        <v>758.8</v>
      </c>
      <c r="S31" s="4">
        <v>581.3904</v>
      </c>
      <c r="T31" s="4">
        <v>32.360999999999997</v>
      </c>
      <c r="U31" s="4">
        <v>613.79999999999995</v>
      </c>
      <c r="V31" s="4">
        <v>46092.9</v>
      </c>
      <c r="Y31" s="4">
        <v>1717.492</v>
      </c>
      <c r="Z31" s="4">
        <v>0</v>
      </c>
      <c r="AA31" s="4">
        <v>4.3522999999999996</v>
      </c>
      <c r="AB31" s="4" t="s">
        <v>384</v>
      </c>
      <c r="AC31" s="4">
        <v>0</v>
      </c>
      <c r="AD31" s="4">
        <v>11.5</v>
      </c>
      <c r="AE31" s="4">
        <v>851</v>
      </c>
      <c r="AF31" s="4">
        <v>880</v>
      </c>
      <c r="AG31" s="4">
        <v>884</v>
      </c>
      <c r="AH31" s="4">
        <v>52</v>
      </c>
      <c r="AI31" s="4">
        <v>24.72</v>
      </c>
      <c r="AJ31" s="4">
        <v>0.56999999999999995</v>
      </c>
      <c r="AK31" s="4">
        <v>987</v>
      </c>
      <c r="AL31" s="4">
        <v>8</v>
      </c>
      <c r="AM31" s="4">
        <v>0</v>
      </c>
      <c r="AN31" s="4">
        <v>31</v>
      </c>
      <c r="AO31" s="4">
        <v>190</v>
      </c>
      <c r="AP31" s="4">
        <v>189</v>
      </c>
      <c r="AQ31" s="4">
        <v>3.6</v>
      </c>
      <c r="AR31" s="4">
        <v>195</v>
      </c>
      <c r="AS31" s="4" t="s">
        <v>155</v>
      </c>
      <c r="AT31" s="4">
        <v>2</v>
      </c>
      <c r="AU31" s="5">
        <v>0.78189814814814806</v>
      </c>
      <c r="AV31" s="4">
        <v>47.158524999999997</v>
      </c>
      <c r="AW31" s="4">
        <v>-88.485510000000005</v>
      </c>
      <c r="AX31" s="4">
        <v>310.3</v>
      </c>
      <c r="AY31" s="4">
        <v>30.1</v>
      </c>
      <c r="AZ31" s="4">
        <v>12</v>
      </c>
      <c r="BA31" s="4">
        <v>11</v>
      </c>
      <c r="BB31" s="4" t="s">
        <v>420</v>
      </c>
      <c r="BC31" s="4">
        <v>1.1000000000000001</v>
      </c>
      <c r="BD31" s="4">
        <v>1.3</v>
      </c>
      <c r="BE31" s="4">
        <v>2.1</v>
      </c>
      <c r="BF31" s="4">
        <v>14.063000000000001</v>
      </c>
      <c r="BG31" s="4">
        <v>10.99</v>
      </c>
      <c r="BH31" s="4">
        <v>0.78</v>
      </c>
      <c r="BI31" s="4">
        <v>19.477</v>
      </c>
      <c r="BJ31" s="4">
        <v>1193.646</v>
      </c>
      <c r="BK31" s="4">
        <v>584.50400000000002</v>
      </c>
      <c r="BL31" s="4">
        <v>15.013</v>
      </c>
      <c r="BM31" s="4">
        <v>0.83599999999999997</v>
      </c>
      <c r="BN31" s="4">
        <v>15.849</v>
      </c>
      <c r="BO31" s="4">
        <v>12.144</v>
      </c>
      <c r="BP31" s="4">
        <v>0.67600000000000005</v>
      </c>
      <c r="BQ31" s="4">
        <v>12.82</v>
      </c>
      <c r="BR31" s="4">
        <v>304.00630000000001</v>
      </c>
      <c r="BU31" s="4">
        <v>67.965999999999994</v>
      </c>
      <c r="BW31" s="4">
        <v>631.20600000000002</v>
      </c>
      <c r="BX31" s="4">
        <v>0.35792800000000002</v>
      </c>
      <c r="BY31" s="4">
        <v>-5</v>
      </c>
      <c r="BZ31" s="4">
        <v>1.066433</v>
      </c>
      <c r="CA31" s="4">
        <v>8.7468649999999997</v>
      </c>
      <c r="CB31" s="4">
        <v>21.541947</v>
      </c>
      <c r="CC31" s="4">
        <f t="shared" si="9"/>
        <v>2.3109217329999998</v>
      </c>
      <c r="CE31" s="4">
        <f t="shared" si="10"/>
        <v>7799.1733335831295</v>
      </c>
      <c r="CF31" s="4">
        <f t="shared" si="11"/>
        <v>3819.0954522301199</v>
      </c>
      <c r="CG31" s="4">
        <f t="shared" si="12"/>
        <v>83.764702547100001</v>
      </c>
      <c r="CH31" s="4">
        <f t="shared" si="13"/>
        <v>1986.3492427413764</v>
      </c>
    </row>
    <row r="32" spans="1:86">
      <c r="A32" s="2">
        <v>42440</v>
      </c>
      <c r="B32" s="32">
        <v>0.57375506944444443</v>
      </c>
      <c r="C32" s="4">
        <v>6.4669999999999996</v>
      </c>
      <c r="D32" s="4">
        <v>5.2217000000000002</v>
      </c>
      <c r="E32" s="4" t="s">
        <v>155</v>
      </c>
      <c r="F32" s="4">
        <v>52217.349103</v>
      </c>
      <c r="G32" s="4">
        <v>918.9</v>
      </c>
      <c r="H32" s="4">
        <v>47.8</v>
      </c>
      <c r="I32" s="4">
        <v>46094</v>
      </c>
      <c r="K32" s="4">
        <v>5.46</v>
      </c>
      <c r="L32" s="4">
        <v>2052</v>
      </c>
      <c r="M32" s="4">
        <v>0.84519999999999995</v>
      </c>
      <c r="N32" s="4">
        <v>5.4663000000000004</v>
      </c>
      <c r="O32" s="4">
        <v>4.4134000000000002</v>
      </c>
      <c r="P32" s="4">
        <v>776.67219999999998</v>
      </c>
      <c r="Q32" s="4">
        <v>40.4009</v>
      </c>
      <c r="R32" s="4">
        <v>817.1</v>
      </c>
      <c r="S32" s="4">
        <v>628.22439999999995</v>
      </c>
      <c r="T32" s="4">
        <v>32.678899999999999</v>
      </c>
      <c r="U32" s="4">
        <v>660.9</v>
      </c>
      <c r="V32" s="4">
        <v>46094</v>
      </c>
      <c r="Y32" s="4">
        <v>1734.365</v>
      </c>
      <c r="Z32" s="4">
        <v>0</v>
      </c>
      <c r="AA32" s="4">
        <v>4.6127000000000002</v>
      </c>
      <c r="AB32" s="4" t="s">
        <v>384</v>
      </c>
      <c r="AC32" s="4">
        <v>0</v>
      </c>
      <c r="AD32" s="4">
        <v>11.6</v>
      </c>
      <c r="AE32" s="4">
        <v>851</v>
      </c>
      <c r="AF32" s="4">
        <v>880</v>
      </c>
      <c r="AG32" s="4">
        <v>883</v>
      </c>
      <c r="AH32" s="4">
        <v>52</v>
      </c>
      <c r="AI32" s="4">
        <v>24.72</v>
      </c>
      <c r="AJ32" s="4">
        <v>0.56999999999999995</v>
      </c>
      <c r="AK32" s="4">
        <v>987</v>
      </c>
      <c r="AL32" s="4">
        <v>8</v>
      </c>
      <c r="AM32" s="4">
        <v>0</v>
      </c>
      <c r="AN32" s="4">
        <v>31</v>
      </c>
      <c r="AO32" s="4">
        <v>190</v>
      </c>
      <c r="AP32" s="4">
        <v>188.6</v>
      </c>
      <c r="AQ32" s="4">
        <v>3.6</v>
      </c>
      <c r="AR32" s="4">
        <v>195</v>
      </c>
      <c r="AS32" s="4" t="s">
        <v>155</v>
      </c>
      <c r="AT32" s="4">
        <v>2</v>
      </c>
      <c r="AU32" s="5">
        <v>0.78190972222222221</v>
      </c>
      <c r="AV32" s="4">
        <v>47.158496999999997</v>
      </c>
      <c r="AW32" s="4">
        <v>-88.485342000000003</v>
      </c>
      <c r="AX32" s="4">
        <v>310.39999999999998</v>
      </c>
      <c r="AY32" s="4">
        <v>29.3</v>
      </c>
      <c r="AZ32" s="4">
        <v>12</v>
      </c>
      <c r="BA32" s="4">
        <v>11</v>
      </c>
      <c r="BB32" s="4" t="s">
        <v>420</v>
      </c>
      <c r="BC32" s="4">
        <v>1.1000000000000001</v>
      </c>
      <c r="BD32" s="4">
        <v>1.324476</v>
      </c>
      <c r="BE32" s="4">
        <v>2.124476</v>
      </c>
      <c r="BF32" s="4">
        <v>14.063000000000001</v>
      </c>
      <c r="BG32" s="4">
        <v>11.62</v>
      </c>
      <c r="BH32" s="4">
        <v>0.83</v>
      </c>
      <c r="BI32" s="4">
        <v>18.314</v>
      </c>
      <c r="BJ32" s="4">
        <v>1143.7829999999999</v>
      </c>
      <c r="BK32" s="4">
        <v>587.76800000000003</v>
      </c>
      <c r="BL32" s="4">
        <v>17.018999999999998</v>
      </c>
      <c r="BM32" s="4">
        <v>0.88500000000000001</v>
      </c>
      <c r="BN32" s="4">
        <v>17.904</v>
      </c>
      <c r="BO32" s="4">
        <v>13.766</v>
      </c>
      <c r="BP32" s="4">
        <v>0.71599999999999997</v>
      </c>
      <c r="BQ32" s="4">
        <v>14.481999999999999</v>
      </c>
      <c r="BR32" s="4">
        <v>318.9271</v>
      </c>
      <c r="BU32" s="4">
        <v>72.001000000000005</v>
      </c>
      <c r="BW32" s="4">
        <v>701.79200000000003</v>
      </c>
      <c r="BX32" s="4">
        <v>0.32586500000000002</v>
      </c>
      <c r="BY32" s="4">
        <v>-5</v>
      </c>
      <c r="BZ32" s="4">
        <v>1.066567</v>
      </c>
      <c r="CA32" s="4">
        <v>7.9633260000000003</v>
      </c>
      <c r="CB32" s="4">
        <v>21.544653</v>
      </c>
      <c r="CC32" s="4">
        <f t="shared" si="9"/>
        <v>2.1039107291999999</v>
      </c>
      <c r="CE32" s="4">
        <f t="shared" si="10"/>
        <v>6803.9127259867264</v>
      </c>
      <c r="CF32" s="4">
        <f t="shared" si="11"/>
        <v>3496.3993826868964</v>
      </c>
      <c r="CG32" s="4">
        <f t="shared" si="12"/>
        <v>86.147690687603998</v>
      </c>
      <c r="CH32" s="4">
        <f t="shared" si="13"/>
        <v>1897.1711892483463</v>
      </c>
    </row>
    <row r="33" spans="1:86">
      <c r="A33" s="2">
        <v>42440</v>
      </c>
      <c r="B33" s="32">
        <v>0.57376664351851858</v>
      </c>
      <c r="C33" s="4">
        <v>5.843</v>
      </c>
      <c r="D33" s="4">
        <v>4.6399999999999997</v>
      </c>
      <c r="E33" s="4" t="s">
        <v>155</v>
      </c>
      <c r="F33" s="4">
        <v>46399.596219999999</v>
      </c>
      <c r="G33" s="4">
        <v>1182.5</v>
      </c>
      <c r="H33" s="4">
        <v>48.8</v>
      </c>
      <c r="I33" s="4">
        <v>46093.1</v>
      </c>
      <c r="K33" s="4">
        <v>5.61</v>
      </c>
      <c r="L33" s="4">
        <v>2052</v>
      </c>
      <c r="M33" s="4">
        <v>0.85619999999999996</v>
      </c>
      <c r="N33" s="4">
        <v>5.0027999999999997</v>
      </c>
      <c r="O33" s="4">
        <v>3.9725000000000001</v>
      </c>
      <c r="P33" s="4">
        <v>1012.4422</v>
      </c>
      <c r="Q33" s="4">
        <v>41.776200000000003</v>
      </c>
      <c r="R33" s="4">
        <v>1054.2</v>
      </c>
      <c r="S33" s="4">
        <v>818.93100000000004</v>
      </c>
      <c r="T33" s="4">
        <v>33.791400000000003</v>
      </c>
      <c r="U33" s="4">
        <v>852.7</v>
      </c>
      <c r="V33" s="4">
        <v>46093.1</v>
      </c>
      <c r="Y33" s="4">
        <v>1756.83</v>
      </c>
      <c r="Z33" s="4">
        <v>0</v>
      </c>
      <c r="AA33" s="4">
        <v>4.8025000000000002</v>
      </c>
      <c r="AB33" s="4" t="s">
        <v>384</v>
      </c>
      <c r="AC33" s="4">
        <v>0</v>
      </c>
      <c r="AD33" s="4">
        <v>11.5</v>
      </c>
      <c r="AE33" s="4">
        <v>851</v>
      </c>
      <c r="AF33" s="4">
        <v>881</v>
      </c>
      <c r="AG33" s="4">
        <v>884</v>
      </c>
      <c r="AH33" s="4">
        <v>52</v>
      </c>
      <c r="AI33" s="4">
        <v>24.72</v>
      </c>
      <c r="AJ33" s="4">
        <v>0.56999999999999995</v>
      </c>
      <c r="AK33" s="4">
        <v>987</v>
      </c>
      <c r="AL33" s="4">
        <v>8</v>
      </c>
      <c r="AM33" s="4">
        <v>0</v>
      </c>
      <c r="AN33" s="4">
        <v>31</v>
      </c>
      <c r="AO33" s="4">
        <v>190</v>
      </c>
      <c r="AP33" s="4">
        <v>188</v>
      </c>
      <c r="AQ33" s="4">
        <v>3.5</v>
      </c>
      <c r="AR33" s="4">
        <v>195</v>
      </c>
      <c r="AS33" s="4" t="s">
        <v>155</v>
      </c>
      <c r="AT33" s="4">
        <v>2</v>
      </c>
      <c r="AU33" s="5">
        <v>0.78192129629629636</v>
      </c>
      <c r="AV33" s="4">
        <v>47.158479999999997</v>
      </c>
      <c r="AW33" s="4">
        <v>-88.485179000000002</v>
      </c>
      <c r="AX33" s="4">
        <v>310.3</v>
      </c>
      <c r="AY33" s="4">
        <v>28.2</v>
      </c>
      <c r="AZ33" s="4">
        <v>12</v>
      </c>
      <c r="BA33" s="4">
        <v>10</v>
      </c>
      <c r="BB33" s="4" t="s">
        <v>424</v>
      </c>
      <c r="BC33" s="4">
        <v>1.1487510000000001</v>
      </c>
      <c r="BD33" s="4">
        <v>1.3024979999999999</v>
      </c>
      <c r="BE33" s="4">
        <v>2.2000000000000002</v>
      </c>
      <c r="BF33" s="4">
        <v>14.063000000000001</v>
      </c>
      <c r="BG33" s="4">
        <v>12.56</v>
      </c>
      <c r="BH33" s="4">
        <v>0.89</v>
      </c>
      <c r="BI33" s="4">
        <v>16.800999999999998</v>
      </c>
      <c r="BJ33" s="4">
        <v>1116.7080000000001</v>
      </c>
      <c r="BK33" s="4">
        <v>564.37699999999995</v>
      </c>
      <c r="BL33" s="4">
        <v>23.666</v>
      </c>
      <c r="BM33" s="4">
        <v>0.97699999999999998</v>
      </c>
      <c r="BN33" s="4">
        <v>24.643000000000001</v>
      </c>
      <c r="BO33" s="4">
        <v>19.143000000000001</v>
      </c>
      <c r="BP33" s="4">
        <v>0.79</v>
      </c>
      <c r="BQ33" s="4">
        <v>19.933</v>
      </c>
      <c r="BR33" s="4">
        <v>340.21870000000001</v>
      </c>
      <c r="BU33" s="4">
        <v>77.804000000000002</v>
      </c>
      <c r="BW33" s="4">
        <v>779.46</v>
      </c>
      <c r="BX33" s="4">
        <v>0.280227</v>
      </c>
      <c r="BY33" s="4">
        <v>-5</v>
      </c>
      <c r="BZ33" s="4">
        <v>1.0660000000000001</v>
      </c>
      <c r="CA33" s="4">
        <v>6.8480470000000002</v>
      </c>
      <c r="CB33" s="4">
        <v>21.533200000000001</v>
      </c>
      <c r="CC33" s="4">
        <f t="shared" si="9"/>
        <v>1.8092540174</v>
      </c>
      <c r="CE33" s="4">
        <f t="shared" si="10"/>
        <v>5712.5098453491728</v>
      </c>
      <c r="CF33" s="4">
        <f t="shared" si="11"/>
        <v>2887.065525624093</v>
      </c>
      <c r="CG33" s="4">
        <f t="shared" si="12"/>
        <v>101.967084275697</v>
      </c>
      <c r="CH33" s="4">
        <f t="shared" si="13"/>
        <v>1740.3857349655384</v>
      </c>
    </row>
    <row r="34" spans="1:86">
      <c r="A34" s="2">
        <v>42440</v>
      </c>
      <c r="B34" s="32">
        <v>0.57377821759259262</v>
      </c>
      <c r="C34" s="4">
        <v>5.61</v>
      </c>
      <c r="D34" s="4">
        <v>4.4912999999999998</v>
      </c>
      <c r="E34" s="4" t="s">
        <v>155</v>
      </c>
      <c r="F34" s="4">
        <v>44913.341924</v>
      </c>
      <c r="G34" s="4">
        <v>2040.1</v>
      </c>
      <c r="H34" s="4">
        <v>50.7</v>
      </c>
      <c r="I34" s="4">
        <v>46094.1</v>
      </c>
      <c r="K34" s="4">
        <v>7.06</v>
      </c>
      <c r="L34" s="4">
        <v>2052</v>
      </c>
      <c r="M34" s="4">
        <v>0.85960000000000003</v>
      </c>
      <c r="N34" s="4">
        <v>4.8220999999999998</v>
      </c>
      <c r="O34" s="4">
        <v>3.8607</v>
      </c>
      <c r="P34" s="4">
        <v>1753.6306</v>
      </c>
      <c r="Q34" s="4">
        <v>43.582000000000001</v>
      </c>
      <c r="R34" s="4">
        <v>1797.2</v>
      </c>
      <c r="S34" s="4">
        <v>1418.4538</v>
      </c>
      <c r="T34" s="4">
        <v>35.252099999999999</v>
      </c>
      <c r="U34" s="4">
        <v>1453.7</v>
      </c>
      <c r="V34" s="4">
        <v>46094.1</v>
      </c>
      <c r="Y34" s="4">
        <v>1763.8979999999999</v>
      </c>
      <c r="Z34" s="4">
        <v>0</v>
      </c>
      <c r="AA34" s="4">
        <v>6.0652999999999997</v>
      </c>
      <c r="AB34" s="4" t="s">
        <v>384</v>
      </c>
      <c r="AC34" s="4">
        <v>0</v>
      </c>
      <c r="AD34" s="4">
        <v>11.5</v>
      </c>
      <c r="AE34" s="4">
        <v>851</v>
      </c>
      <c r="AF34" s="4">
        <v>879</v>
      </c>
      <c r="AG34" s="4">
        <v>884</v>
      </c>
      <c r="AH34" s="4">
        <v>52</v>
      </c>
      <c r="AI34" s="4">
        <v>24.72</v>
      </c>
      <c r="AJ34" s="4">
        <v>0.56999999999999995</v>
      </c>
      <c r="AK34" s="4">
        <v>987</v>
      </c>
      <c r="AL34" s="4">
        <v>8</v>
      </c>
      <c r="AM34" s="4">
        <v>0</v>
      </c>
      <c r="AN34" s="4">
        <v>31</v>
      </c>
      <c r="AO34" s="4">
        <v>190</v>
      </c>
      <c r="AP34" s="4">
        <v>188</v>
      </c>
      <c r="AQ34" s="4">
        <v>3.6</v>
      </c>
      <c r="AR34" s="4">
        <v>195</v>
      </c>
      <c r="AS34" s="4" t="s">
        <v>155</v>
      </c>
      <c r="AT34" s="4">
        <v>2</v>
      </c>
      <c r="AU34" s="5">
        <v>0.7819328703703704</v>
      </c>
      <c r="AV34" s="4">
        <v>47.158467999999999</v>
      </c>
      <c r="AW34" s="4">
        <v>-88.485021000000003</v>
      </c>
      <c r="AX34" s="4">
        <v>310.10000000000002</v>
      </c>
      <c r="AY34" s="4">
        <v>27.3</v>
      </c>
      <c r="AZ34" s="4">
        <v>12</v>
      </c>
      <c r="BA34" s="4">
        <v>10</v>
      </c>
      <c r="BB34" s="4" t="s">
        <v>424</v>
      </c>
      <c r="BC34" s="4">
        <v>1.3</v>
      </c>
      <c r="BD34" s="4">
        <v>1.024276</v>
      </c>
      <c r="BE34" s="4">
        <v>2.2242760000000001</v>
      </c>
      <c r="BF34" s="4">
        <v>14.063000000000001</v>
      </c>
      <c r="BG34" s="4">
        <v>12.88</v>
      </c>
      <c r="BH34" s="4">
        <v>0.92</v>
      </c>
      <c r="BI34" s="4">
        <v>16.332999999999998</v>
      </c>
      <c r="BJ34" s="4">
        <v>1100.123</v>
      </c>
      <c r="BK34" s="4">
        <v>560.59699999999998</v>
      </c>
      <c r="BL34" s="4">
        <v>41.896000000000001</v>
      </c>
      <c r="BM34" s="4">
        <v>1.0409999999999999</v>
      </c>
      <c r="BN34" s="4">
        <v>42.938000000000002</v>
      </c>
      <c r="BO34" s="4">
        <v>33.889000000000003</v>
      </c>
      <c r="BP34" s="4">
        <v>0.84199999999999997</v>
      </c>
      <c r="BQ34" s="4">
        <v>34.731000000000002</v>
      </c>
      <c r="BR34" s="4">
        <v>347.73160000000001</v>
      </c>
      <c r="BU34" s="4">
        <v>79.840999999999994</v>
      </c>
      <c r="BW34" s="4">
        <v>1006.127</v>
      </c>
      <c r="BX34" s="4">
        <v>0.31611400000000001</v>
      </c>
      <c r="BY34" s="4">
        <v>-5</v>
      </c>
      <c r="BZ34" s="4">
        <v>1.0655669999999999</v>
      </c>
      <c r="CA34" s="4">
        <v>7.7250360000000002</v>
      </c>
      <c r="CB34" s="4">
        <v>21.524453000000001</v>
      </c>
      <c r="CC34" s="4">
        <f t="shared" si="9"/>
        <v>2.0409545111999998</v>
      </c>
      <c r="CE34" s="4">
        <f t="shared" si="10"/>
        <v>6348.3718652327161</v>
      </c>
      <c r="CF34" s="4">
        <f t="shared" si="11"/>
        <v>3234.9821088495241</v>
      </c>
      <c r="CG34" s="4">
        <f t="shared" si="12"/>
        <v>200.418774311052</v>
      </c>
      <c r="CH34" s="4">
        <f t="shared" si="13"/>
        <v>2006.6206288681872</v>
      </c>
    </row>
    <row r="35" spans="1:86">
      <c r="A35" s="2">
        <v>42440</v>
      </c>
      <c r="B35" s="32">
        <v>0.57378979166666666</v>
      </c>
      <c r="C35" s="4">
        <v>5.819</v>
      </c>
      <c r="D35" s="4">
        <v>4.6399999999999997</v>
      </c>
      <c r="E35" s="4" t="s">
        <v>155</v>
      </c>
      <c r="F35" s="4">
        <v>46399.855422000001</v>
      </c>
      <c r="G35" s="4">
        <v>2392.1</v>
      </c>
      <c r="H35" s="4">
        <v>51.9</v>
      </c>
      <c r="I35" s="4">
        <v>46091.1</v>
      </c>
      <c r="K35" s="4">
        <v>8.2200000000000006</v>
      </c>
      <c r="L35" s="4">
        <v>2052</v>
      </c>
      <c r="M35" s="4">
        <v>0.85640000000000005</v>
      </c>
      <c r="N35" s="4">
        <v>4.9829999999999997</v>
      </c>
      <c r="O35" s="4">
        <v>3.9735999999999998</v>
      </c>
      <c r="P35" s="4">
        <v>2048.5095000000001</v>
      </c>
      <c r="Q35" s="4">
        <v>44.445099999999996</v>
      </c>
      <c r="R35" s="4">
        <v>2093</v>
      </c>
      <c r="S35" s="4">
        <v>1656.9715000000001</v>
      </c>
      <c r="T35" s="4">
        <v>35.950200000000002</v>
      </c>
      <c r="U35" s="4">
        <v>1692.9</v>
      </c>
      <c r="V35" s="4">
        <v>46091.1</v>
      </c>
      <c r="Y35" s="4">
        <v>1757.2909999999999</v>
      </c>
      <c r="Z35" s="4">
        <v>0</v>
      </c>
      <c r="AA35" s="4">
        <v>7.0412999999999997</v>
      </c>
      <c r="AB35" s="4" t="s">
        <v>384</v>
      </c>
      <c r="AC35" s="4">
        <v>0</v>
      </c>
      <c r="AD35" s="4">
        <v>11.5</v>
      </c>
      <c r="AE35" s="4">
        <v>850</v>
      </c>
      <c r="AF35" s="4">
        <v>877</v>
      </c>
      <c r="AG35" s="4">
        <v>883</v>
      </c>
      <c r="AH35" s="4">
        <v>52</v>
      </c>
      <c r="AI35" s="4">
        <v>24.72</v>
      </c>
      <c r="AJ35" s="4">
        <v>0.56999999999999995</v>
      </c>
      <c r="AK35" s="4">
        <v>987</v>
      </c>
      <c r="AL35" s="4">
        <v>8</v>
      </c>
      <c r="AM35" s="4">
        <v>0</v>
      </c>
      <c r="AN35" s="4">
        <v>31</v>
      </c>
      <c r="AO35" s="4">
        <v>190</v>
      </c>
      <c r="AP35" s="4">
        <v>188</v>
      </c>
      <c r="AQ35" s="4">
        <v>3.6</v>
      </c>
      <c r="AR35" s="4">
        <v>195</v>
      </c>
      <c r="AS35" s="4" t="s">
        <v>155</v>
      </c>
      <c r="AT35" s="4">
        <v>2</v>
      </c>
      <c r="AU35" s="5">
        <v>0.78194444444444444</v>
      </c>
      <c r="AV35" s="4">
        <v>47.158459999999998</v>
      </c>
      <c r="AW35" s="4">
        <v>-88.484874000000005</v>
      </c>
      <c r="AX35" s="4">
        <v>310</v>
      </c>
      <c r="AY35" s="4">
        <v>26</v>
      </c>
      <c r="AZ35" s="4">
        <v>12</v>
      </c>
      <c r="BA35" s="4">
        <v>10</v>
      </c>
      <c r="BB35" s="4" t="s">
        <v>424</v>
      </c>
      <c r="BC35" s="4">
        <v>1.3725270000000001</v>
      </c>
      <c r="BD35" s="4">
        <v>1.0758239999999999</v>
      </c>
      <c r="BE35" s="4">
        <v>2.3483520000000002</v>
      </c>
      <c r="BF35" s="4">
        <v>14.063000000000001</v>
      </c>
      <c r="BG35" s="4">
        <v>12.58</v>
      </c>
      <c r="BH35" s="4">
        <v>0.89</v>
      </c>
      <c r="BI35" s="4">
        <v>16.771000000000001</v>
      </c>
      <c r="BJ35" s="4">
        <v>1113.848</v>
      </c>
      <c r="BK35" s="4">
        <v>565.31799999999998</v>
      </c>
      <c r="BL35" s="4">
        <v>47.951999999999998</v>
      </c>
      <c r="BM35" s="4">
        <v>1.04</v>
      </c>
      <c r="BN35" s="4">
        <v>48.991999999999997</v>
      </c>
      <c r="BO35" s="4">
        <v>38.786999999999999</v>
      </c>
      <c r="BP35" s="4">
        <v>0.84199999999999997</v>
      </c>
      <c r="BQ35" s="4">
        <v>39.628</v>
      </c>
      <c r="BR35" s="4">
        <v>340.67959999999999</v>
      </c>
      <c r="BU35" s="4">
        <v>77.933000000000007</v>
      </c>
      <c r="BW35" s="4">
        <v>1144.4090000000001</v>
      </c>
      <c r="BX35" s="4">
        <v>0.352464</v>
      </c>
      <c r="BY35" s="4">
        <v>-5</v>
      </c>
      <c r="BZ35" s="4">
        <v>1.063701</v>
      </c>
      <c r="CA35" s="4">
        <v>8.6133389999999999</v>
      </c>
      <c r="CB35" s="4">
        <v>21.48676</v>
      </c>
      <c r="CC35" s="4">
        <f t="shared" si="9"/>
        <v>2.2756441638</v>
      </c>
      <c r="CE35" s="4">
        <f t="shared" si="10"/>
        <v>7166.6809625985834</v>
      </c>
      <c r="CF35" s="4">
        <f t="shared" si="11"/>
        <v>3637.3488558710937</v>
      </c>
      <c r="CG35" s="4">
        <f t="shared" si="12"/>
        <v>254.97306022532399</v>
      </c>
      <c r="CH35" s="4">
        <f t="shared" si="13"/>
        <v>2191.9884972327468</v>
      </c>
    </row>
    <row r="36" spans="1:86">
      <c r="A36" s="2">
        <v>42440</v>
      </c>
      <c r="B36" s="32">
        <v>0.5738013657407407</v>
      </c>
      <c r="C36" s="4">
        <v>6.6029999999999998</v>
      </c>
      <c r="D36" s="4">
        <v>4.5552999999999999</v>
      </c>
      <c r="E36" s="4" t="s">
        <v>155</v>
      </c>
      <c r="F36" s="4">
        <v>45553.361064999997</v>
      </c>
      <c r="G36" s="4">
        <v>2067.4</v>
      </c>
      <c r="H36" s="4">
        <v>56.2</v>
      </c>
      <c r="I36" s="4">
        <v>46091.5</v>
      </c>
      <c r="K36" s="4">
        <v>8.6</v>
      </c>
      <c r="L36" s="4">
        <v>2052</v>
      </c>
      <c r="M36" s="4">
        <v>0.85089999999999999</v>
      </c>
      <c r="N36" s="4">
        <v>5.6185</v>
      </c>
      <c r="O36" s="4">
        <v>3.8759999999999999</v>
      </c>
      <c r="P36" s="4">
        <v>1759.1226999999999</v>
      </c>
      <c r="Q36" s="4">
        <v>47.859900000000003</v>
      </c>
      <c r="R36" s="4">
        <v>1807</v>
      </c>
      <c r="S36" s="4">
        <v>1422.8960999999999</v>
      </c>
      <c r="T36" s="4">
        <v>38.712299999999999</v>
      </c>
      <c r="U36" s="4">
        <v>1461.6</v>
      </c>
      <c r="V36" s="4">
        <v>46091.5</v>
      </c>
      <c r="Y36" s="4">
        <v>1745.99</v>
      </c>
      <c r="Z36" s="4">
        <v>0</v>
      </c>
      <c r="AA36" s="4">
        <v>7.3174999999999999</v>
      </c>
      <c r="AB36" s="4" t="s">
        <v>384</v>
      </c>
      <c r="AC36" s="4">
        <v>0</v>
      </c>
      <c r="AD36" s="4">
        <v>11.5</v>
      </c>
      <c r="AE36" s="4">
        <v>849</v>
      </c>
      <c r="AF36" s="4">
        <v>876</v>
      </c>
      <c r="AG36" s="4">
        <v>883</v>
      </c>
      <c r="AH36" s="4">
        <v>52</v>
      </c>
      <c r="AI36" s="4">
        <v>24.72</v>
      </c>
      <c r="AJ36" s="4">
        <v>0.56999999999999995</v>
      </c>
      <c r="AK36" s="4">
        <v>987</v>
      </c>
      <c r="AL36" s="4">
        <v>8</v>
      </c>
      <c r="AM36" s="4">
        <v>0</v>
      </c>
      <c r="AN36" s="4">
        <v>31</v>
      </c>
      <c r="AO36" s="4">
        <v>190</v>
      </c>
      <c r="AP36" s="4">
        <v>188</v>
      </c>
      <c r="AQ36" s="4">
        <v>3.6</v>
      </c>
      <c r="AR36" s="4">
        <v>195</v>
      </c>
      <c r="AS36" s="4" t="s">
        <v>155</v>
      </c>
      <c r="AT36" s="4">
        <v>2</v>
      </c>
      <c r="AU36" s="5">
        <v>0.78195601851851848</v>
      </c>
      <c r="AV36" s="4">
        <v>47.158462999999998</v>
      </c>
      <c r="AW36" s="4">
        <v>-88.484741999999997</v>
      </c>
      <c r="AX36" s="4">
        <v>309.7</v>
      </c>
      <c r="AY36" s="4">
        <v>23.7</v>
      </c>
      <c r="AZ36" s="4">
        <v>12</v>
      </c>
      <c r="BA36" s="4">
        <v>10</v>
      </c>
      <c r="BB36" s="4" t="s">
        <v>424</v>
      </c>
      <c r="BC36" s="4">
        <v>1.6240760000000001</v>
      </c>
      <c r="BD36" s="4">
        <v>1.024076</v>
      </c>
      <c r="BE36" s="4">
        <v>2.524076</v>
      </c>
      <c r="BF36" s="4">
        <v>14.063000000000001</v>
      </c>
      <c r="BG36" s="4">
        <v>12.09</v>
      </c>
      <c r="BH36" s="4">
        <v>0.86</v>
      </c>
      <c r="BI36" s="4">
        <v>17.526</v>
      </c>
      <c r="BJ36" s="4">
        <v>1207.867</v>
      </c>
      <c r="BK36" s="4">
        <v>530.34400000000005</v>
      </c>
      <c r="BL36" s="4">
        <v>39.603000000000002</v>
      </c>
      <c r="BM36" s="4">
        <v>1.077</v>
      </c>
      <c r="BN36" s="4">
        <v>40.68</v>
      </c>
      <c r="BO36" s="4">
        <v>32.033999999999999</v>
      </c>
      <c r="BP36" s="4">
        <v>0.872</v>
      </c>
      <c r="BQ36" s="4">
        <v>32.905000000000001</v>
      </c>
      <c r="BR36" s="4">
        <v>327.65179999999998</v>
      </c>
      <c r="BU36" s="4">
        <v>74.471000000000004</v>
      </c>
      <c r="BW36" s="4">
        <v>1143.818</v>
      </c>
      <c r="BX36" s="4">
        <v>0.35483500000000001</v>
      </c>
      <c r="BY36" s="4">
        <v>-5</v>
      </c>
      <c r="BZ36" s="4">
        <v>1.0637319999999999</v>
      </c>
      <c r="CA36" s="4">
        <v>8.6712799999999994</v>
      </c>
      <c r="CB36" s="4">
        <v>21.487386000000001</v>
      </c>
      <c r="CC36" s="4">
        <f t="shared" si="9"/>
        <v>2.2909521759999998</v>
      </c>
      <c r="CE36" s="4">
        <f t="shared" si="10"/>
        <v>7823.8934609407188</v>
      </c>
      <c r="CF36" s="4">
        <f t="shared" si="11"/>
        <v>3435.2747062790399</v>
      </c>
      <c r="CG36" s="4">
        <f t="shared" si="12"/>
        <v>213.14036589479997</v>
      </c>
      <c r="CH36" s="4">
        <f t="shared" si="13"/>
        <v>2122.3468937270877</v>
      </c>
    </row>
    <row r="37" spans="1:86">
      <c r="A37" s="2">
        <v>42440</v>
      </c>
      <c r="B37" s="32">
        <v>0.57381293981481485</v>
      </c>
      <c r="C37" s="4">
        <v>8.3279999999999994</v>
      </c>
      <c r="D37" s="4">
        <v>4.1795999999999998</v>
      </c>
      <c r="E37" s="4" t="s">
        <v>155</v>
      </c>
      <c r="F37" s="4">
        <v>41795.87156</v>
      </c>
      <c r="G37" s="4">
        <v>2820.3</v>
      </c>
      <c r="H37" s="4">
        <v>60.8</v>
      </c>
      <c r="I37" s="4">
        <v>45972</v>
      </c>
      <c r="K37" s="4">
        <v>8.1</v>
      </c>
      <c r="L37" s="4">
        <v>2052</v>
      </c>
      <c r="M37" s="4">
        <v>0.84099999999999997</v>
      </c>
      <c r="N37" s="4">
        <v>7.0038</v>
      </c>
      <c r="O37" s="4">
        <v>3.5148999999999999</v>
      </c>
      <c r="P37" s="4">
        <v>2371.7692999999999</v>
      </c>
      <c r="Q37" s="4">
        <v>51.130600000000001</v>
      </c>
      <c r="R37" s="4">
        <v>2422.9</v>
      </c>
      <c r="S37" s="4">
        <v>1918.4457</v>
      </c>
      <c r="T37" s="4">
        <v>41.357799999999997</v>
      </c>
      <c r="U37" s="4">
        <v>1959.8</v>
      </c>
      <c r="V37" s="4">
        <v>45972.017</v>
      </c>
      <c r="Y37" s="4">
        <v>1725.6569999999999</v>
      </c>
      <c r="Z37" s="4">
        <v>0</v>
      </c>
      <c r="AA37" s="4">
        <v>6.8124000000000002</v>
      </c>
      <c r="AB37" s="4" t="s">
        <v>384</v>
      </c>
      <c r="AC37" s="4">
        <v>0</v>
      </c>
      <c r="AD37" s="4">
        <v>11.6</v>
      </c>
      <c r="AE37" s="4">
        <v>848</v>
      </c>
      <c r="AF37" s="4">
        <v>876</v>
      </c>
      <c r="AG37" s="4">
        <v>882</v>
      </c>
      <c r="AH37" s="4">
        <v>52</v>
      </c>
      <c r="AI37" s="4">
        <v>24.72</v>
      </c>
      <c r="AJ37" s="4">
        <v>0.56999999999999995</v>
      </c>
      <c r="AK37" s="4">
        <v>987</v>
      </c>
      <c r="AL37" s="4">
        <v>8</v>
      </c>
      <c r="AM37" s="4">
        <v>0</v>
      </c>
      <c r="AN37" s="4">
        <v>31</v>
      </c>
      <c r="AO37" s="4">
        <v>190</v>
      </c>
      <c r="AP37" s="4">
        <v>188</v>
      </c>
      <c r="AQ37" s="4">
        <v>3.6</v>
      </c>
      <c r="AR37" s="4">
        <v>195</v>
      </c>
      <c r="AS37" s="4" t="s">
        <v>155</v>
      </c>
      <c r="AT37" s="4">
        <v>2</v>
      </c>
      <c r="AU37" s="5">
        <v>0.78196759259259263</v>
      </c>
      <c r="AV37" s="4">
        <v>47.158472000000003</v>
      </c>
      <c r="AW37" s="4">
        <v>-88.484626000000006</v>
      </c>
      <c r="AX37" s="4">
        <v>309.60000000000002</v>
      </c>
      <c r="AY37" s="4">
        <v>21.4</v>
      </c>
      <c r="AZ37" s="4">
        <v>12</v>
      </c>
      <c r="BA37" s="4">
        <v>10</v>
      </c>
      <c r="BB37" s="4" t="s">
        <v>424</v>
      </c>
      <c r="BC37" s="4">
        <v>1.7242420000000001</v>
      </c>
      <c r="BD37" s="4">
        <v>1.221212</v>
      </c>
      <c r="BE37" s="4">
        <v>2.6727270000000001</v>
      </c>
      <c r="BF37" s="4">
        <v>14.063000000000001</v>
      </c>
      <c r="BG37" s="4">
        <v>11.29</v>
      </c>
      <c r="BH37" s="4">
        <v>0.8</v>
      </c>
      <c r="BI37" s="4">
        <v>18.911000000000001</v>
      </c>
      <c r="BJ37" s="4">
        <v>1404.5889999999999</v>
      </c>
      <c r="BK37" s="4">
        <v>448.64699999999999</v>
      </c>
      <c r="BL37" s="4">
        <v>49.811</v>
      </c>
      <c r="BM37" s="4">
        <v>1.0740000000000001</v>
      </c>
      <c r="BN37" s="4">
        <v>50.884999999999998</v>
      </c>
      <c r="BO37" s="4">
        <v>40.290999999999997</v>
      </c>
      <c r="BP37" s="4">
        <v>0.86899999999999999</v>
      </c>
      <c r="BQ37" s="4">
        <v>41.158999999999999</v>
      </c>
      <c r="BR37" s="4">
        <v>304.86470000000003</v>
      </c>
      <c r="BU37" s="4">
        <v>68.662000000000006</v>
      </c>
      <c r="BW37" s="4">
        <v>993.38699999999994</v>
      </c>
      <c r="BX37" s="4">
        <v>0.348972</v>
      </c>
      <c r="BY37" s="4">
        <v>-5</v>
      </c>
      <c r="BZ37" s="4">
        <v>1.0651349999999999</v>
      </c>
      <c r="CA37" s="4">
        <v>8.5280039999999993</v>
      </c>
      <c r="CB37" s="4">
        <v>21.515723999999999</v>
      </c>
      <c r="CC37" s="4">
        <f t="shared" si="9"/>
        <v>2.2530986567999998</v>
      </c>
      <c r="CE37" s="4">
        <f t="shared" si="10"/>
        <v>8947.8204359359315</v>
      </c>
      <c r="CF37" s="4">
        <f t="shared" si="11"/>
        <v>2858.0693677092354</v>
      </c>
      <c r="CG37" s="4">
        <f t="shared" si="12"/>
        <v>262.20007512709196</v>
      </c>
      <c r="CH37" s="4">
        <f t="shared" si="13"/>
        <v>1942.1158736509237</v>
      </c>
    </row>
    <row r="38" spans="1:86">
      <c r="A38" s="2">
        <v>42440</v>
      </c>
      <c r="B38" s="32">
        <v>0.57382451388888889</v>
      </c>
      <c r="C38" s="4">
        <v>8.5329999999999995</v>
      </c>
      <c r="D38" s="4">
        <v>3.8022999999999998</v>
      </c>
      <c r="E38" s="4" t="s">
        <v>155</v>
      </c>
      <c r="F38" s="4">
        <v>38023.4</v>
      </c>
      <c r="G38" s="4">
        <v>1301.8</v>
      </c>
      <c r="H38" s="4">
        <v>60.8</v>
      </c>
      <c r="I38" s="4">
        <v>41516.699999999997</v>
      </c>
      <c r="K38" s="4">
        <v>6.79</v>
      </c>
      <c r="L38" s="4">
        <v>2052</v>
      </c>
      <c r="M38" s="4">
        <v>0.84760000000000002</v>
      </c>
      <c r="N38" s="4">
        <v>7.2323000000000004</v>
      </c>
      <c r="O38" s="4">
        <v>3.2227000000000001</v>
      </c>
      <c r="P38" s="4">
        <v>1103.3481999999999</v>
      </c>
      <c r="Q38" s="4">
        <v>51.531100000000002</v>
      </c>
      <c r="R38" s="4">
        <v>1154.9000000000001</v>
      </c>
      <c r="S38" s="4">
        <v>892.46180000000004</v>
      </c>
      <c r="T38" s="4">
        <v>41.681800000000003</v>
      </c>
      <c r="U38" s="4">
        <v>934.1</v>
      </c>
      <c r="V38" s="4">
        <v>41516.743999999999</v>
      </c>
      <c r="Y38" s="4">
        <v>1739.175</v>
      </c>
      <c r="Z38" s="4">
        <v>0</v>
      </c>
      <c r="AA38" s="4">
        <v>5.7526000000000002</v>
      </c>
      <c r="AB38" s="4" t="s">
        <v>384</v>
      </c>
      <c r="AC38" s="4">
        <v>0</v>
      </c>
      <c r="AD38" s="4">
        <v>11.5</v>
      </c>
      <c r="AE38" s="4">
        <v>847</v>
      </c>
      <c r="AF38" s="4">
        <v>875</v>
      </c>
      <c r="AG38" s="4">
        <v>881</v>
      </c>
      <c r="AH38" s="4">
        <v>52</v>
      </c>
      <c r="AI38" s="4">
        <v>24.72</v>
      </c>
      <c r="AJ38" s="4">
        <v>0.56999999999999995</v>
      </c>
      <c r="AK38" s="4">
        <v>987</v>
      </c>
      <c r="AL38" s="4">
        <v>8</v>
      </c>
      <c r="AM38" s="4">
        <v>0</v>
      </c>
      <c r="AN38" s="4">
        <v>31</v>
      </c>
      <c r="AO38" s="4">
        <v>190</v>
      </c>
      <c r="AP38" s="4">
        <v>188</v>
      </c>
      <c r="AQ38" s="4">
        <v>3.6</v>
      </c>
      <c r="AR38" s="4">
        <v>195</v>
      </c>
      <c r="AS38" s="4" t="s">
        <v>155</v>
      </c>
      <c r="AT38" s="4">
        <v>1</v>
      </c>
      <c r="AU38" s="5">
        <v>0.78197916666666656</v>
      </c>
      <c r="AV38" s="4">
        <v>47.158493</v>
      </c>
      <c r="AW38" s="4">
        <v>-88.484517999999994</v>
      </c>
      <c r="AX38" s="4">
        <v>309.8</v>
      </c>
      <c r="AY38" s="4">
        <v>19.600000000000001</v>
      </c>
      <c r="AZ38" s="4">
        <v>12</v>
      </c>
      <c r="BA38" s="4">
        <v>10</v>
      </c>
      <c r="BB38" s="4" t="s">
        <v>424</v>
      </c>
      <c r="BC38" s="4">
        <v>1.6002000000000001</v>
      </c>
      <c r="BD38" s="4">
        <v>1.6</v>
      </c>
      <c r="BE38" s="4">
        <v>2.6752250000000002</v>
      </c>
      <c r="BF38" s="4">
        <v>14.063000000000001</v>
      </c>
      <c r="BG38" s="4">
        <v>11.81</v>
      </c>
      <c r="BH38" s="4">
        <v>0.84</v>
      </c>
      <c r="BI38" s="4">
        <v>17.986999999999998</v>
      </c>
      <c r="BJ38" s="4">
        <v>1501.125</v>
      </c>
      <c r="BK38" s="4">
        <v>425.73</v>
      </c>
      <c r="BL38" s="4">
        <v>23.981999999999999</v>
      </c>
      <c r="BM38" s="4">
        <v>1.1200000000000001</v>
      </c>
      <c r="BN38" s="4">
        <v>25.102</v>
      </c>
      <c r="BO38" s="4">
        <v>19.398</v>
      </c>
      <c r="BP38" s="4">
        <v>0.90600000000000003</v>
      </c>
      <c r="BQ38" s="4">
        <v>20.303999999999998</v>
      </c>
      <c r="BR38" s="4">
        <v>284.94400000000002</v>
      </c>
      <c r="BU38" s="4">
        <v>71.619</v>
      </c>
      <c r="BW38" s="4">
        <v>868.16300000000001</v>
      </c>
      <c r="BX38" s="4">
        <v>0.332459</v>
      </c>
      <c r="BY38" s="4">
        <v>-5</v>
      </c>
      <c r="BZ38" s="4">
        <v>1.0640000000000001</v>
      </c>
      <c r="CA38" s="4">
        <v>8.1244779999999999</v>
      </c>
      <c r="CB38" s="4">
        <v>21.492799999999999</v>
      </c>
      <c r="CC38" s="4">
        <f t="shared" si="9"/>
        <v>2.1464870875999997</v>
      </c>
      <c r="CE38" s="4">
        <f t="shared" si="10"/>
        <v>9110.3052071992497</v>
      </c>
      <c r="CF38" s="4">
        <f t="shared" si="11"/>
        <v>2583.7490121481801</v>
      </c>
      <c r="CG38" s="4">
        <f t="shared" si="12"/>
        <v>123.22467278006398</v>
      </c>
      <c r="CH38" s="4">
        <f t="shared" si="13"/>
        <v>1729.320880646304</v>
      </c>
    </row>
    <row r="39" spans="1:86">
      <c r="A39" s="2">
        <v>42440</v>
      </c>
      <c r="B39" s="32">
        <v>0.57383608796296293</v>
      </c>
      <c r="C39" s="4">
        <v>9.0280000000000005</v>
      </c>
      <c r="D39" s="4">
        <v>4.0223000000000004</v>
      </c>
      <c r="E39" s="4" t="s">
        <v>155</v>
      </c>
      <c r="F39" s="4">
        <v>40223.4</v>
      </c>
      <c r="G39" s="4">
        <v>3239.6</v>
      </c>
      <c r="H39" s="4">
        <v>60.8</v>
      </c>
      <c r="I39" s="4">
        <v>39559</v>
      </c>
      <c r="K39" s="4">
        <v>5.4</v>
      </c>
      <c r="L39" s="4">
        <v>2052</v>
      </c>
      <c r="M39" s="4">
        <v>0.84350000000000003</v>
      </c>
      <c r="N39" s="4">
        <v>7.6154000000000002</v>
      </c>
      <c r="O39" s="4">
        <v>3.3929</v>
      </c>
      <c r="P39" s="4">
        <v>2732.6790999999998</v>
      </c>
      <c r="Q39" s="4">
        <v>51.286099999999998</v>
      </c>
      <c r="R39" s="4">
        <v>2784</v>
      </c>
      <c r="S39" s="4">
        <v>2210.3737000000001</v>
      </c>
      <c r="T39" s="4">
        <v>41.483600000000003</v>
      </c>
      <c r="U39" s="4">
        <v>2251.9</v>
      </c>
      <c r="V39" s="4">
        <v>39559.030899999998</v>
      </c>
      <c r="Y39" s="4">
        <v>1730.904</v>
      </c>
      <c r="Z39" s="4">
        <v>0</v>
      </c>
      <c r="AA39" s="4">
        <v>4.5580999999999996</v>
      </c>
      <c r="AB39" s="4" t="s">
        <v>384</v>
      </c>
      <c r="AC39" s="4">
        <v>0</v>
      </c>
      <c r="AD39" s="4">
        <v>11.5</v>
      </c>
      <c r="AE39" s="4">
        <v>846</v>
      </c>
      <c r="AF39" s="4">
        <v>873</v>
      </c>
      <c r="AG39" s="4">
        <v>880</v>
      </c>
      <c r="AH39" s="4">
        <v>52</v>
      </c>
      <c r="AI39" s="4">
        <v>24.72</v>
      </c>
      <c r="AJ39" s="4">
        <v>0.56999999999999995</v>
      </c>
      <c r="AK39" s="4">
        <v>987</v>
      </c>
      <c r="AL39" s="4">
        <v>8</v>
      </c>
      <c r="AM39" s="4">
        <v>0</v>
      </c>
      <c r="AN39" s="4">
        <v>31</v>
      </c>
      <c r="AO39" s="4">
        <v>190</v>
      </c>
      <c r="AP39" s="4">
        <v>188</v>
      </c>
      <c r="AQ39" s="4">
        <v>3.6</v>
      </c>
      <c r="AR39" s="4">
        <v>195</v>
      </c>
      <c r="AS39" s="4" t="s">
        <v>155</v>
      </c>
      <c r="AT39" s="4">
        <v>1</v>
      </c>
      <c r="AU39" s="5">
        <v>0.78199074074074071</v>
      </c>
      <c r="AV39" s="4">
        <v>47.158532999999998</v>
      </c>
      <c r="AW39" s="4">
        <v>-88.484413000000004</v>
      </c>
      <c r="AX39" s="4">
        <v>309.8</v>
      </c>
      <c r="AY39" s="4">
        <v>19.3</v>
      </c>
      <c r="AZ39" s="4">
        <v>12</v>
      </c>
      <c r="BA39" s="4">
        <v>10</v>
      </c>
      <c r="BB39" s="4" t="s">
        <v>424</v>
      </c>
      <c r="BC39" s="4">
        <v>1</v>
      </c>
      <c r="BD39" s="4">
        <v>1.6</v>
      </c>
      <c r="BE39" s="4">
        <v>2</v>
      </c>
      <c r="BF39" s="4">
        <v>14.063000000000001</v>
      </c>
      <c r="BG39" s="4">
        <v>11.49</v>
      </c>
      <c r="BH39" s="4">
        <v>0.82</v>
      </c>
      <c r="BI39" s="4">
        <v>18.550999999999998</v>
      </c>
      <c r="BJ39" s="4">
        <v>1542.7650000000001</v>
      </c>
      <c r="BK39" s="4">
        <v>437.48200000000003</v>
      </c>
      <c r="BL39" s="4">
        <v>57.973999999999997</v>
      </c>
      <c r="BM39" s="4">
        <v>1.0880000000000001</v>
      </c>
      <c r="BN39" s="4">
        <v>59.061999999999998</v>
      </c>
      <c r="BO39" s="4">
        <v>46.893000000000001</v>
      </c>
      <c r="BP39" s="4">
        <v>0.88</v>
      </c>
      <c r="BQ39" s="4">
        <v>47.773000000000003</v>
      </c>
      <c r="BR39" s="4">
        <v>265.00279999999998</v>
      </c>
      <c r="BU39" s="4">
        <v>69.570999999999998</v>
      </c>
      <c r="BW39" s="4">
        <v>671.42</v>
      </c>
      <c r="BX39" s="4">
        <v>0.31643300000000002</v>
      </c>
      <c r="BY39" s="4">
        <v>-5</v>
      </c>
      <c r="BZ39" s="4">
        <v>1.0627009999999999</v>
      </c>
      <c r="CA39" s="4">
        <v>7.7328320000000001</v>
      </c>
      <c r="CB39" s="4">
        <v>21.466560000000001</v>
      </c>
      <c r="CC39" s="4">
        <f t="shared" si="9"/>
        <v>2.0430142143999999</v>
      </c>
      <c r="CE39" s="4">
        <f t="shared" si="10"/>
        <v>8911.6670926785609</v>
      </c>
      <c r="CF39" s="4">
        <f t="shared" si="11"/>
        <v>2527.0821823409283</v>
      </c>
      <c r="CG39" s="4">
        <f t="shared" si="12"/>
        <v>275.95717560259203</v>
      </c>
      <c r="CH39" s="4">
        <f t="shared" si="13"/>
        <v>1530.7689325514111</v>
      </c>
    </row>
    <row r="40" spans="1:86">
      <c r="A40" s="2">
        <v>42440</v>
      </c>
      <c r="B40" s="32">
        <v>0.57384766203703708</v>
      </c>
      <c r="C40" s="4">
        <v>9.5169999999999995</v>
      </c>
      <c r="D40" s="4">
        <v>2.9279999999999999</v>
      </c>
      <c r="E40" s="4" t="s">
        <v>155</v>
      </c>
      <c r="F40" s="4">
        <v>29279.616666999998</v>
      </c>
      <c r="G40" s="4">
        <v>2194</v>
      </c>
      <c r="H40" s="4">
        <v>60.8</v>
      </c>
      <c r="I40" s="4">
        <v>34942.699999999997</v>
      </c>
      <c r="K40" s="4">
        <v>4.8499999999999996</v>
      </c>
      <c r="L40" s="4">
        <v>2052</v>
      </c>
      <c r="M40" s="4">
        <v>0.8548</v>
      </c>
      <c r="N40" s="4">
        <v>8.1344999999999992</v>
      </c>
      <c r="O40" s="4">
        <v>2.5026999999999999</v>
      </c>
      <c r="P40" s="4">
        <v>1875.3685</v>
      </c>
      <c r="Q40" s="4">
        <v>51.969799999999999</v>
      </c>
      <c r="R40" s="4">
        <v>1927.3</v>
      </c>
      <c r="S40" s="4">
        <v>1516.9235000000001</v>
      </c>
      <c r="T40" s="4">
        <v>42.036700000000003</v>
      </c>
      <c r="U40" s="4">
        <v>1559</v>
      </c>
      <c r="V40" s="4">
        <v>34942.732499999998</v>
      </c>
      <c r="Y40" s="4">
        <v>1753.981</v>
      </c>
      <c r="Z40" s="4">
        <v>0</v>
      </c>
      <c r="AA40" s="4">
        <v>4.1456999999999997</v>
      </c>
      <c r="AB40" s="4" t="s">
        <v>384</v>
      </c>
      <c r="AC40" s="4">
        <v>0</v>
      </c>
      <c r="AD40" s="4">
        <v>11.5</v>
      </c>
      <c r="AE40" s="4">
        <v>845</v>
      </c>
      <c r="AF40" s="4">
        <v>872</v>
      </c>
      <c r="AG40" s="4">
        <v>879</v>
      </c>
      <c r="AH40" s="4">
        <v>52</v>
      </c>
      <c r="AI40" s="4">
        <v>24.72</v>
      </c>
      <c r="AJ40" s="4">
        <v>0.56999999999999995</v>
      </c>
      <c r="AK40" s="4">
        <v>987</v>
      </c>
      <c r="AL40" s="4">
        <v>8</v>
      </c>
      <c r="AM40" s="4">
        <v>0</v>
      </c>
      <c r="AN40" s="4">
        <v>31</v>
      </c>
      <c r="AO40" s="4">
        <v>190</v>
      </c>
      <c r="AP40" s="4">
        <v>188</v>
      </c>
      <c r="AQ40" s="4">
        <v>3.6</v>
      </c>
      <c r="AR40" s="4">
        <v>195</v>
      </c>
      <c r="AS40" s="4" t="s">
        <v>155</v>
      </c>
      <c r="AT40" s="4">
        <v>1</v>
      </c>
      <c r="AU40" s="5">
        <v>0.78200231481481486</v>
      </c>
      <c r="AV40" s="4">
        <v>47.158599000000002</v>
      </c>
      <c r="AW40" s="4">
        <v>-88.484328000000005</v>
      </c>
      <c r="AX40" s="4">
        <v>309.39999999999998</v>
      </c>
      <c r="AY40" s="4">
        <v>20.100000000000001</v>
      </c>
      <c r="AZ40" s="4">
        <v>12</v>
      </c>
      <c r="BA40" s="4">
        <v>10</v>
      </c>
      <c r="BB40" s="4" t="s">
        <v>424</v>
      </c>
      <c r="BC40" s="4">
        <v>1.024675</v>
      </c>
      <c r="BD40" s="4">
        <v>1.698701</v>
      </c>
      <c r="BE40" s="4">
        <v>2.0740259999999999</v>
      </c>
      <c r="BF40" s="4">
        <v>14.063000000000001</v>
      </c>
      <c r="BG40" s="4">
        <v>12.43</v>
      </c>
      <c r="BH40" s="4">
        <v>0.88</v>
      </c>
      <c r="BI40" s="4">
        <v>16.991</v>
      </c>
      <c r="BJ40" s="4">
        <v>1745.326</v>
      </c>
      <c r="BK40" s="4">
        <v>341.77300000000002</v>
      </c>
      <c r="BL40" s="4">
        <v>42.137999999999998</v>
      </c>
      <c r="BM40" s="4">
        <v>1.1679999999999999</v>
      </c>
      <c r="BN40" s="4">
        <v>43.305</v>
      </c>
      <c r="BO40" s="4">
        <v>34.084000000000003</v>
      </c>
      <c r="BP40" s="4">
        <v>0.94499999999999995</v>
      </c>
      <c r="BQ40" s="4">
        <v>35.027999999999999</v>
      </c>
      <c r="BR40" s="4">
        <v>247.91380000000001</v>
      </c>
      <c r="BU40" s="4">
        <v>74.665999999999997</v>
      </c>
      <c r="BW40" s="4">
        <v>646.76499999999999</v>
      </c>
      <c r="BX40" s="4">
        <v>0.36073300000000003</v>
      </c>
      <c r="BY40" s="4">
        <v>-5</v>
      </c>
      <c r="BZ40" s="4">
        <v>1.0601339999999999</v>
      </c>
      <c r="CA40" s="4">
        <v>8.8154129999999995</v>
      </c>
      <c r="CB40" s="4">
        <v>21.414707</v>
      </c>
      <c r="CC40" s="4">
        <f t="shared" si="9"/>
        <v>2.3290321145999999</v>
      </c>
      <c r="CE40" s="4">
        <f t="shared" si="10"/>
        <v>11493.169823699585</v>
      </c>
      <c r="CF40" s="4">
        <f t="shared" si="11"/>
        <v>2250.6139999950033</v>
      </c>
      <c r="CG40" s="4">
        <f t="shared" si="12"/>
        <v>230.66335606330799</v>
      </c>
      <c r="CH40" s="4">
        <f t="shared" si="13"/>
        <v>1632.5405139433519</v>
      </c>
    </row>
    <row r="41" spans="1:86">
      <c r="A41" s="2">
        <v>42440</v>
      </c>
      <c r="B41" s="32">
        <v>0.57385923611111112</v>
      </c>
      <c r="C41" s="4">
        <v>9.4719999999999995</v>
      </c>
      <c r="D41" s="4">
        <v>3.0994000000000002</v>
      </c>
      <c r="E41" s="4" t="s">
        <v>155</v>
      </c>
      <c r="F41" s="4">
        <v>30993.846816000001</v>
      </c>
      <c r="G41" s="4">
        <v>1747.9</v>
      </c>
      <c r="H41" s="4">
        <v>60.7</v>
      </c>
      <c r="I41" s="4">
        <v>30366.6</v>
      </c>
      <c r="K41" s="4">
        <v>4.5999999999999996</v>
      </c>
      <c r="L41" s="4">
        <v>2052</v>
      </c>
      <c r="M41" s="4">
        <v>0.85799999999999998</v>
      </c>
      <c r="N41" s="4">
        <v>8.1270000000000007</v>
      </c>
      <c r="O41" s="4">
        <v>2.6594000000000002</v>
      </c>
      <c r="P41" s="4">
        <v>1499.7384</v>
      </c>
      <c r="Q41" s="4">
        <v>52.082900000000002</v>
      </c>
      <c r="R41" s="4">
        <v>1551.8</v>
      </c>
      <c r="S41" s="4">
        <v>1213.0888</v>
      </c>
      <c r="T41" s="4">
        <v>42.1282</v>
      </c>
      <c r="U41" s="4">
        <v>1255.2</v>
      </c>
      <c r="V41" s="4">
        <v>30366.606899999999</v>
      </c>
      <c r="Y41" s="4">
        <v>1760.6949999999999</v>
      </c>
      <c r="Z41" s="4">
        <v>0</v>
      </c>
      <c r="AA41" s="4">
        <v>3.9464999999999999</v>
      </c>
      <c r="AB41" s="4" t="s">
        <v>384</v>
      </c>
      <c r="AC41" s="4">
        <v>0</v>
      </c>
      <c r="AD41" s="4">
        <v>11.5</v>
      </c>
      <c r="AE41" s="4">
        <v>845</v>
      </c>
      <c r="AF41" s="4">
        <v>871</v>
      </c>
      <c r="AG41" s="4">
        <v>879</v>
      </c>
      <c r="AH41" s="4">
        <v>52</v>
      </c>
      <c r="AI41" s="4">
        <v>24.72</v>
      </c>
      <c r="AJ41" s="4">
        <v>0.56999999999999995</v>
      </c>
      <c r="AK41" s="4">
        <v>987</v>
      </c>
      <c r="AL41" s="4">
        <v>8</v>
      </c>
      <c r="AM41" s="4">
        <v>0</v>
      </c>
      <c r="AN41" s="4">
        <v>31</v>
      </c>
      <c r="AO41" s="4">
        <v>190</v>
      </c>
      <c r="AP41" s="4">
        <v>187.6</v>
      </c>
      <c r="AQ41" s="4">
        <v>3.5</v>
      </c>
      <c r="AR41" s="4">
        <v>195</v>
      </c>
      <c r="AS41" s="4" t="s">
        <v>155</v>
      </c>
      <c r="AT41" s="4">
        <v>1</v>
      </c>
      <c r="AU41" s="5">
        <v>0.7820138888888889</v>
      </c>
      <c r="AV41" s="4">
        <v>47.158672000000003</v>
      </c>
      <c r="AW41" s="4">
        <v>-88.484251999999998</v>
      </c>
      <c r="AX41" s="4">
        <v>309.2</v>
      </c>
      <c r="AY41" s="4">
        <v>21.6</v>
      </c>
      <c r="AZ41" s="4">
        <v>12</v>
      </c>
      <c r="BA41" s="4">
        <v>10</v>
      </c>
      <c r="BB41" s="4" t="s">
        <v>424</v>
      </c>
      <c r="BC41" s="4">
        <v>1.1245750000000001</v>
      </c>
      <c r="BD41" s="4">
        <v>1.754246</v>
      </c>
      <c r="BE41" s="4">
        <v>2.2999999999999998</v>
      </c>
      <c r="BF41" s="4">
        <v>14.063000000000001</v>
      </c>
      <c r="BG41" s="4">
        <v>12.74</v>
      </c>
      <c r="BH41" s="4">
        <v>0.91</v>
      </c>
      <c r="BI41" s="4">
        <v>16.545000000000002</v>
      </c>
      <c r="BJ41" s="4">
        <v>1782.7329999999999</v>
      </c>
      <c r="BK41" s="4">
        <v>371.29300000000001</v>
      </c>
      <c r="BL41" s="4">
        <v>34.451999999999998</v>
      </c>
      <c r="BM41" s="4">
        <v>1.196</v>
      </c>
      <c r="BN41" s="4">
        <v>35.648000000000003</v>
      </c>
      <c r="BO41" s="4">
        <v>27.867000000000001</v>
      </c>
      <c r="BP41" s="4">
        <v>0.96799999999999997</v>
      </c>
      <c r="BQ41" s="4">
        <v>28.835000000000001</v>
      </c>
      <c r="BR41" s="4">
        <v>220.26740000000001</v>
      </c>
      <c r="BU41" s="4">
        <v>76.628</v>
      </c>
      <c r="BW41" s="4">
        <v>629.46100000000001</v>
      </c>
      <c r="BX41" s="4">
        <v>0.41886600000000002</v>
      </c>
      <c r="BY41" s="4">
        <v>-5</v>
      </c>
      <c r="BZ41" s="4">
        <v>1.061598</v>
      </c>
      <c r="CA41" s="4">
        <v>10.236038000000001</v>
      </c>
      <c r="CB41" s="4">
        <v>21.444279999999999</v>
      </c>
      <c r="CC41" s="4">
        <f t="shared" si="9"/>
        <v>2.7043612395999999</v>
      </c>
      <c r="CE41" s="4">
        <f t="shared" si="10"/>
        <v>13631.347680694938</v>
      </c>
      <c r="CF41" s="4">
        <f t="shared" si="11"/>
        <v>2839.0252350790984</v>
      </c>
      <c r="CG41" s="4">
        <f t="shared" si="12"/>
        <v>220.48164833031001</v>
      </c>
      <c r="CH41" s="4">
        <f t="shared" si="13"/>
        <v>1684.2351109912165</v>
      </c>
    </row>
    <row r="42" spans="1:86">
      <c r="A42" s="2">
        <v>42440</v>
      </c>
      <c r="B42" s="32">
        <v>0.57387081018518515</v>
      </c>
      <c r="C42" s="4">
        <v>8.7810000000000006</v>
      </c>
      <c r="D42" s="4">
        <v>4.2713999999999999</v>
      </c>
      <c r="E42" s="4" t="s">
        <v>155</v>
      </c>
      <c r="F42" s="4">
        <v>42714.193548000003</v>
      </c>
      <c r="G42" s="4">
        <v>1447.7</v>
      </c>
      <c r="H42" s="4">
        <v>60.7</v>
      </c>
      <c r="I42" s="4">
        <v>28628.9</v>
      </c>
      <c r="K42" s="4">
        <v>4.45</v>
      </c>
      <c r="L42" s="4">
        <v>2052</v>
      </c>
      <c r="M42" s="4">
        <v>0.85409999999999997</v>
      </c>
      <c r="N42" s="4">
        <v>7.4997999999999996</v>
      </c>
      <c r="O42" s="4">
        <v>3.6482000000000001</v>
      </c>
      <c r="P42" s="4">
        <v>1236.4808</v>
      </c>
      <c r="Q42" s="4">
        <v>51.812600000000003</v>
      </c>
      <c r="R42" s="4">
        <v>1288.3</v>
      </c>
      <c r="S42" s="4">
        <v>1000.1484</v>
      </c>
      <c r="T42" s="4">
        <v>41.909500000000001</v>
      </c>
      <c r="U42" s="4">
        <v>1042.0999999999999</v>
      </c>
      <c r="V42" s="4">
        <v>28628.9316</v>
      </c>
      <c r="Y42" s="4">
        <v>1752.605</v>
      </c>
      <c r="Z42" s="4">
        <v>0</v>
      </c>
      <c r="AA42" s="4">
        <v>3.7987000000000002</v>
      </c>
      <c r="AB42" s="4" t="s">
        <v>384</v>
      </c>
      <c r="AC42" s="4">
        <v>0</v>
      </c>
      <c r="AD42" s="4">
        <v>11.6</v>
      </c>
      <c r="AE42" s="4">
        <v>845</v>
      </c>
      <c r="AF42" s="4">
        <v>871</v>
      </c>
      <c r="AG42" s="4">
        <v>879</v>
      </c>
      <c r="AH42" s="4">
        <v>52</v>
      </c>
      <c r="AI42" s="4">
        <v>24.72</v>
      </c>
      <c r="AJ42" s="4">
        <v>0.56999999999999995</v>
      </c>
      <c r="AK42" s="4">
        <v>987</v>
      </c>
      <c r="AL42" s="4">
        <v>8</v>
      </c>
      <c r="AM42" s="4">
        <v>0</v>
      </c>
      <c r="AN42" s="4">
        <v>31</v>
      </c>
      <c r="AO42" s="4">
        <v>190</v>
      </c>
      <c r="AP42" s="4">
        <v>187.4</v>
      </c>
      <c r="AQ42" s="4">
        <v>3.6</v>
      </c>
      <c r="AR42" s="4">
        <v>195</v>
      </c>
      <c r="AS42" s="4" t="s">
        <v>155</v>
      </c>
      <c r="AT42" s="4">
        <v>1</v>
      </c>
      <c r="AU42" s="5">
        <v>0.78202546296296294</v>
      </c>
      <c r="AV42" s="4">
        <v>47.158762000000003</v>
      </c>
      <c r="AW42" s="4">
        <v>-88.484200000000001</v>
      </c>
      <c r="AX42" s="4">
        <v>309</v>
      </c>
      <c r="AY42" s="4">
        <v>23.4</v>
      </c>
      <c r="AZ42" s="4">
        <v>12</v>
      </c>
      <c r="BA42" s="4">
        <v>10</v>
      </c>
      <c r="BB42" s="4" t="s">
        <v>424</v>
      </c>
      <c r="BC42" s="4">
        <v>1.2</v>
      </c>
      <c r="BD42" s="4">
        <v>1.0244759999999999</v>
      </c>
      <c r="BE42" s="4">
        <v>2.2999999999999998</v>
      </c>
      <c r="BF42" s="4">
        <v>14.063000000000001</v>
      </c>
      <c r="BG42" s="4">
        <v>12.37</v>
      </c>
      <c r="BH42" s="4">
        <v>0.88</v>
      </c>
      <c r="BI42" s="4">
        <v>17.082999999999998</v>
      </c>
      <c r="BJ42" s="4">
        <v>1623.008</v>
      </c>
      <c r="BK42" s="4">
        <v>502.49200000000002</v>
      </c>
      <c r="BL42" s="4">
        <v>28.021999999999998</v>
      </c>
      <c r="BM42" s="4">
        <v>1.1739999999999999</v>
      </c>
      <c r="BN42" s="4">
        <v>29.196000000000002</v>
      </c>
      <c r="BO42" s="4">
        <v>22.666</v>
      </c>
      <c r="BP42" s="4">
        <v>0.95</v>
      </c>
      <c r="BQ42" s="4">
        <v>23.616</v>
      </c>
      <c r="BR42" s="4">
        <v>204.8683</v>
      </c>
      <c r="BU42" s="4">
        <v>75.25</v>
      </c>
      <c r="BW42" s="4">
        <v>597.72799999999995</v>
      </c>
      <c r="BX42" s="4">
        <v>0.38622600000000001</v>
      </c>
      <c r="BY42" s="4">
        <v>-5</v>
      </c>
      <c r="BZ42" s="4">
        <v>1.064567</v>
      </c>
      <c r="CA42" s="4">
        <v>9.4383979999999994</v>
      </c>
      <c r="CB42" s="4">
        <v>21.504252999999999</v>
      </c>
      <c r="CC42" s="4">
        <f t="shared" si="9"/>
        <v>2.4936247515999996</v>
      </c>
      <c r="CE42" s="4">
        <f t="shared" si="10"/>
        <v>11442.990809504447</v>
      </c>
      <c r="CF42" s="4">
        <f t="shared" si="11"/>
        <v>3542.8114573985517</v>
      </c>
      <c r="CG42" s="4">
        <f t="shared" si="12"/>
        <v>166.50421375449599</v>
      </c>
      <c r="CH42" s="4">
        <f t="shared" si="13"/>
        <v>1444.4205290785997</v>
      </c>
    </row>
    <row r="43" spans="1:86">
      <c r="A43" s="2">
        <v>42440</v>
      </c>
      <c r="B43" s="32">
        <v>0.57388238425925919</v>
      </c>
      <c r="C43" s="4">
        <v>8.0709999999999997</v>
      </c>
      <c r="D43" s="4">
        <v>5.4257</v>
      </c>
      <c r="E43" s="4" t="s">
        <v>155</v>
      </c>
      <c r="F43" s="4">
        <v>54256.791666999998</v>
      </c>
      <c r="G43" s="4">
        <v>1196.8</v>
      </c>
      <c r="H43" s="4">
        <v>60.5</v>
      </c>
      <c r="I43" s="4">
        <v>30856.2</v>
      </c>
      <c r="K43" s="4">
        <v>4.3</v>
      </c>
      <c r="L43" s="4">
        <v>2052</v>
      </c>
      <c r="M43" s="4">
        <v>0.84619999999999995</v>
      </c>
      <c r="N43" s="4">
        <v>6.8297999999999996</v>
      </c>
      <c r="O43" s="4">
        <v>4.5911</v>
      </c>
      <c r="P43" s="4">
        <v>1012.7243999999999</v>
      </c>
      <c r="Q43" s="4">
        <v>51.162799999999997</v>
      </c>
      <c r="R43" s="4">
        <v>1063.9000000000001</v>
      </c>
      <c r="S43" s="4">
        <v>819.15920000000006</v>
      </c>
      <c r="T43" s="4">
        <v>41.383899999999997</v>
      </c>
      <c r="U43" s="4">
        <v>860.5</v>
      </c>
      <c r="V43" s="4">
        <v>30856.175200000001</v>
      </c>
      <c r="Y43" s="4">
        <v>1736.345</v>
      </c>
      <c r="Z43" s="4">
        <v>0</v>
      </c>
      <c r="AA43" s="4">
        <v>3.6385000000000001</v>
      </c>
      <c r="AB43" s="4" t="s">
        <v>384</v>
      </c>
      <c r="AC43" s="4">
        <v>0</v>
      </c>
      <c r="AD43" s="4">
        <v>11.5</v>
      </c>
      <c r="AE43" s="4">
        <v>845</v>
      </c>
      <c r="AF43" s="4">
        <v>873</v>
      </c>
      <c r="AG43" s="4">
        <v>879</v>
      </c>
      <c r="AH43" s="4">
        <v>52</v>
      </c>
      <c r="AI43" s="4">
        <v>24.72</v>
      </c>
      <c r="AJ43" s="4">
        <v>0.56999999999999995</v>
      </c>
      <c r="AK43" s="4">
        <v>987</v>
      </c>
      <c r="AL43" s="4">
        <v>8</v>
      </c>
      <c r="AM43" s="4">
        <v>0</v>
      </c>
      <c r="AN43" s="4">
        <v>31</v>
      </c>
      <c r="AO43" s="4">
        <v>190</v>
      </c>
      <c r="AP43" s="4">
        <v>188</v>
      </c>
      <c r="AQ43" s="4">
        <v>3.5</v>
      </c>
      <c r="AR43" s="4">
        <v>195</v>
      </c>
      <c r="AS43" s="4" t="s">
        <v>155</v>
      </c>
      <c r="AT43" s="4">
        <v>1</v>
      </c>
      <c r="AU43" s="5">
        <v>0.78203703703703698</v>
      </c>
      <c r="AV43" s="4">
        <v>47.158875000000002</v>
      </c>
      <c r="AW43" s="4">
        <v>-88.484178</v>
      </c>
      <c r="AX43" s="4">
        <v>308.8</v>
      </c>
      <c r="AY43" s="4">
        <v>27.3</v>
      </c>
      <c r="AZ43" s="4">
        <v>12</v>
      </c>
      <c r="BA43" s="4">
        <v>10</v>
      </c>
      <c r="BB43" s="4" t="s">
        <v>424</v>
      </c>
      <c r="BC43" s="4">
        <v>1.2</v>
      </c>
      <c r="BD43" s="4">
        <v>1.124376</v>
      </c>
      <c r="BE43" s="4">
        <v>2.2999999999999998</v>
      </c>
      <c r="BF43" s="4">
        <v>14.063000000000001</v>
      </c>
      <c r="BG43" s="4">
        <v>11.7</v>
      </c>
      <c r="BH43" s="4">
        <v>0.83</v>
      </c>
      <c r="BI43" s="4">
        <v>18.178999999999998</v>
      </c>
      <c r="BJ43" s="4">
        <v>1427.3720000000001</v>
      </c>
      <c r="BK43" s="4">
        <v>610.68700000000001</v>
      </c>
      <c r="BL43" s="4">
        <v>22.164000000000001</v>
      </c>
      <c r="BM43" s="4">
        <v>1.1200000000000001</v>
      </c>
      <c r="BN43" s="4">
        <v>23.283999999999999</v>
      </c>
      <c r="BO43" s="4">
        <v>17.928000000000001</v>
      </c>
      <c r="BP43" s="4">
        <v>0.90600000000000003</v>
      </c>
      <c r="BQ43" s="4">
        <v>18.834</v>
      </c>
      <c r="BR43" s="4">
        <v>213.23920000000001</v>
      </c>
      <c r="BU43" s="4">
        <v>71.997</v>
      </c>
      <c r="BW43" s="4">
        <v>552.91</v>
      </c>
      <c r="BX43" s="4">
        <v>0.36494900000000002</v>
      </c>
      <c r="BY43" s="4">
        <v>-5</v>
      </c>
      <c r="BZ43" s="4">
        <v>1.0640000000000001</v>
      </c>
      <c r="CA43" s="4">
        <v>8.9184409999999996</v>
      </c>
      <c r="CB43" s="4">
        <v>21.492799999999999</v>
      </c>
      <c r="CC43" s="4">
        <f t="shared" si="9"/>
        <v>2.3562521122</v>
      </c>
      <c r="CE43" s="4">
        <f t="shared" si="10"/>
        <v>9509.2599263878437</v>
      </c>
      <c r="CF43" s="4">
        <f t="shared" si="11"/>
        <v>4068.442856288349</v>
      </c>
      <c r="CG43" s="4">
        <f t="shared" si="12"/>
        <v>125.473528592118</v>
      </c>
      <c r="CH43" s="4">
        <f t="shared" si="13"/>
        <v>1420.6156343931384</v>
      </c>
    </row>
    <row r="44" spans="1:86">
      <c r="A44" s="2">
        <v>42440</v>
      </c>
      <c r="B44" s="32">
        <v>0.57389395833333334</v>
      </c>
      <c r="C44" s="4">
        <v>7.8120000000000003</v>
      </c>
      <c r="D44" s="4">
        <v>5.7920999999999996</v>
      </c>
      <c r="E44" s="4" t="s">
        <v>155</v>
      </c>
      <c r="F44" s="4">
        <v>57920.625</v>
      </c>
      <c r="G44" s="4">
        <v>965.7</v>
      </c>
      <c r="H44" s="4">
        <v>59.6</v>
      </c>
      <c r="I44" s="4">
        <v>34468.400000000001</v>
      </c>
      <c r="K44" s="4">
        <v>4.2</v>
      </c>
      <c r="L44" s="4">
        <v>2052</v>
      </c>
      <c r="M44" s="4">
        <v>0.84089999999999998</v>
      </c>
      <c r="N44" s="4">
        <v>6.5692000000000004</v>
      </c>
      <c r="O44" s="4">
        <v>4.8704000000000001</v>
      </c>
      <c r="P44" s="4">
        <v>812.00850000000003</v>
      </c>
      <c r="Q44" s="4">
        <v>50.092100000000002</v>
      </c>
      <c r="R44" s="4">
        <v>862.1</v>
      </c>
      <c r="S44" s="4">
        <v>656.80679999999995</v>
      </c>
      <c r="T44" s="4">
        <v>40.517899999999997</v>
      </c>
      <c r="U44" s="4">
        <v>697.3</v>
      </c>
      <c r="V44" s="4">
        <v>34468.355600000003</v>
      </c>
      <c r="Y44" s="4">
        <v>1725.47</v>
      </c>
      <c r="Z44" s="4">
        <v>0</v>
      </c>
      <c r="AA44" s="4">
        <v>3.5316999999999998</v>
      </c>
      <c r="AB44" s="4" t="s">
        <v>384</v>
      </c>
      <c r="AC44" s="4">
        <v>0</v>
      </c>
      <c r="AD44" s="4">
        <v>11.5</v>
      </c>
      <c r="AE44" s="4">
        <v>846</v>
      </c>
      <c r="AF44" s="4">
        <v>874</v>
      </c>
      <c r="AG44" s="4">
        <v>880</v>
      </c>
      <c r="AH44" s="4">
        <v>52</v>
      </c>
      <c r="AI44" s="4">
        <v>24.72</v>
      </c>
      <c r="AJ44" s="4">
        <v>0.56999999999999995</v>
      </c>
      <c r="AK44" s="4">
        <v>987</v>
      </c>
      <c r="AL44" s="4">
        <v>8</v>
      </c>
      <c r="AM44" s="4">
        <v>0</v>
      </c>
      <c r="AN44" s="4">
        <v>31</v>
      </c>
      <c r="AO44" s="4">
        <v>190</v>
      </c>
      <c r="AP44" s="4">
        <v>188</v>
      </c>
      <c r="AQ44" s="4">
        <v>3.5</v>
      </c>
      <c r="AR44" s="4">
        <v>195</v>
      </c>
      <c r="AS44" s="4" t="s">
        <v>155</v>
      </c>
      <c r="AT44" s="4">
        <v>1</v>
      </c>
      <c r="AU44" s="5">
        <v>0.78204861111111112</v>
      </c>
      <c r="AV44" s="4">
        <v>47.158996000000002</v>
      </c>
      <c r="AW44" s="4">
        <v>-88.484167999999997</v>
      </c>
      <c r="AX44" s="4">
        <v>308.60000000000002</v>
      </c>
      <c r="AY44" s="4">
        <v>29.6</v>
      </c>
      <c r="AZ44" s="4">
        <v>12</v>
      </c>
      <c r="BA44" s="4">
        <v>10</v>
      </c>
      <c r="BB44" s="4" t="s">
        <v>424</v>
      </c>
      <c r="BC44" s="4">
        <v>1.2</v>
      </c>
      <c r="BD44" s="4">
        <v>1.2</v>
      </c>
      <c r="BE44" s="4">
        <v>2.2999999999999998</v>
      </c>
      <c r="BF44" s="4">
        <v>14.063000000000001</v>
      </c>
      <c r="BG44" s="4">
        <v>11.28</v>
      </c>
      <c r="BH44" s="4">
        <v>0.8</v>
      </c>
      <c r="BI44" s="4">
        <v>18.923999999999999</v>
      </c>
      <c r="BJ44" s="4">
        <v>1337.7729999999999</v>
      </c>
      <c r="BK44" s="4">
        <v>631.26099999999997</v>
      </c>
      <c r="BL44" s="4">
        <v>17.317</v>
      </c>
      <c r="BM44" s="4">
        <v>1.0680000000000001</v>
      </c>
      <c r="BN44" s="4">
        <v>18.385000000000002</v>
      </c>
      <c r="BO44" s="4">
        <v>14.007</v>
      </c>
      <c r="BP44" s="4">
        <v>0.86399999999999999</v>
      </c>
      <c r="BQ44" s="4">
        <v>14.871</v>
      </c>
      <c r="BR44" s="4">
        <v>232.10550000000001</v>
      </c>
      <c r="BU44" s="4">
        <v>69.715000000000003</v>
      </c>
      <c r="BW44" s="4">
        <v>522.93299999999999</v>
      </c>
      <c r="BX44" s="4">
        <v>0.37118499999999999</v>
      </c>
      <c r="BY44" s="4">
        <v>-5</v>
      </c>
      <c r="BZ44" s="4">
        <v>1.065299</v>
      </c>
      <c r="CA44" s="4">
        <v>9.0708330000000004</v>
      </c>
      <c r="CB44" s="4">
        <v>21.51904</v>
      </c>
      <c r="CC44" s="4">
        <f t="shared" si="9"/>
        <v>2.3965140786000001</v>
      </c>
      <c r="CE44" s="4">
        <f t="shared" si="10"/>
        <v>9064.6324597570238</v>
      </c>
      <c r="CF44" s="4">
        <f t="shared" si="11"/>
        <v>4277.3691434785105</v>
      </c>
      <c r="CG44" s="4">
        <f t="shared" si="12"/>
        <v>100.764591084621</v>
      </c>
      <c r="CH44" s="4">
        <f t="shared" si="13"/>
        <v>1572.7265009744806</v>
      </c>
    </row>
    <row r="45" spans="1:86">
      <c r="A45" s="2">
        <v>42440</v>
      </c>
      <c r="B45" s="32">
        <v>0.57390553240740738</v>
      </c>
      <c r="C45" s="4">
        <v>8.0619999999999994</v>
      </c>
      <c r="D45" s="4">
        <v>5.4795999999999996</v>
      </c>
      <c r="E45" s="4" t="s">
        <v>155</v>
      </c>
      <c r="F45" s="4">
        <v>54795.625</v>
      </c>
      <c r="G45" s="4">
        <v>750.1</v>
      </c>
      <c r="H45" s="4">
        <v>56.4</v>
      </c>
      <c r="I45" s="4">
        <v>37417.4</v>
      </c>
      <c r="K45" s="4">
        <v>4.2</v>
      </c>
      <c r="L45" s="4">
        <v>2052</v>
      </c>
      <c r="M45" s="4">
        <v>0.83899999999999997</v>
      </c>
      <c r="N45" s="4">
        <v>6.7638999999999996</v>
      </c>
      <c r="O45" s="4">
        <v>4.5972</v>
      </c>
      <c r="P45" s="4">
        <v>629.3211</v>
      </c>
      <c r="Q45" s="4">
        <v>47.348399999999998</v>
      </c>
      <c r="R45" s="4">
        <v>676.7</v>
      </c>
      <c r="S45" s="4">
        <v>509.03699999999998</v>
      </c>
      <c r="T45" s="4">
        <v>38.2986</v>
      </c>
      <c r="U45" s="4">
        <v>547.29999999999995</v>
      </c>
      <c r="V45" s="4">
        <v>37417.350100000003</v>
      </c>
      <c r="Y45" s="4">
        <v>1721.578</v>
      </c>
      <c r="Z45" s="4">
        <v>0</v>
      </c>
      <c r="AA45" s="4">
        <v>3.5236999999999998</v>
      </c>
      <c r="AB45" s="4" t="s">
        <v>384</v>
      </c>
      <c r="AC45" s="4">
        <v>0</v>
      </c>
      <c r="AD45" s="4">
        <v>11.6</v>
      </c>
      <c r="AE45" s="4">
        <v>848</v>
      </c>
      <c r="AF45" s="4">
        <v>876</v>
      </c>
      <c r="AG45" s="4">
        <v>881</v>
      </c>
      <c r="AH45" s="4">
        <v>52</v>
      </c>
      <c r="AI45" s="4">
        <v>24.72</v>
      </c>
      <c r="AJ45" s="4">
        <v>0.56999999999999995</v>
      </c>
      <c r="AK45" s="4">
        <v>987</v>
      </c>
      <c r="AL45" s="4">
        <v>8</v>
      </c>
      <c r="AM45" s="4">
        <v>0</v>
      </c>
      <c r="AN45" s="4">
        <v>31</v>
      </c>
      <c r="AO45" s="4">
        <v>190</v>
      </c>
      <c r="AP45" s="4">
        <v>188</v>
      </c>
      <c r="AQ45" s="4">
        <v>3.5</v>
      </c>
      <c r="AR45" s="4">
        <v>195</v>
      </c>
      <c r="AS45" s="4" t="s">
        <v>155</v>
      </c>
      <c r="AT45" s="4">
        <v>1</v>
      </c>
      <c r="AU45" s="5">
        <v>0.78206018518518527</v>
      </c>
      <c r="AV45" s="4">
        <v>47.159117999999999</v>
      </c>
      <c r="AW45" s="4">
        <v>-88.484164000000007</v>
      </c>
      <c r="AX45" s="4">
        <v>308.39999999999998</v>
      </c>
      <c r="AY45" s="4">
        <v>29.8</v>
      </c>
      <c r="AZ45" s="4">
        <v>12</v>
      </c>
      <c r="BA45" s="4">
        <v>10</v>
      </c>
      <c r="BB45" s="4" t="s">
        <v>424</v>
      </c>
      <c r="BC45" s="4">
        <v>1.2</v>
      </c>
      <c r="BD45" s="4">
        <v>1.2483519999999999</v>
      </c>
      <c r="BE45" s="4">
        <v>2.324176</v>
      </c>
      <c r="BF45" s="4">
        <v>14.063000000000001</v>
      </c>
      <c r="BG45" s="4">
        <v>11.14</v>
      </c>
      <c r="BH45" s="4">
        <v>0.79</v>
      </c>
      <c r="BI45" s="4">
        <v>19.193000000000001</v>
      </c>
      <c r="BJ45" s="4">
        <v>1357.63</v>
      </c>
      <c r="BK45" s="4">
        <v>587.29899999999998</v>
      </c>
      <c r="BL45" s="4">
        <v>13.228</v>
      </c>
      <c r="BM45" s="4">
        <v>0.995</v>
      </c>
      <c r="BN45" s="4">
        <v>14.223000000000001</v>
      </c>
      <c r="BO45" s="4">
        <v>10.7</v>
      </c>
      <c r="BP45" s="4">
        <v>0.80500000000000005</v>
      </c>
      <c r="BQ45" s="4">
        <v>11.505000000000001</v>
      </c>
      <c r="BR45" s="4">
        <v>248.34540000000001</v>
      </c>
      <c r="BU45" s="4">
        <v>68.558000000000007</v>
      </c>
      <c r="BW45" s="4">
        <v>514.26099999999997</v>
      </c>
      <c r="BX45" s="4">
        <v>0.34346399999999999</v>
      </c>
      <c r="BY45" s="4">
        <v>-5</v>
      </c>
      <c r="BZ45" s="4">
        <v>1.066567</v>
      </c>
      <c r="CA45" s="4">
        <v>8.3934010000000008</v>
      </c>
      <c r="CB45" s="4">
        <v>21.544653</v>
      </c>
      <c r="CC45" s="4">
        <f t="shared" si="9"/>
        <v>2.2175365442000001</v>
      </c>
      <c r="CE45" s="4">
        <f t="shared" si="10"/>
        <v>8512.1643507236113</v>
      </c>
      <c r="CF45" s="4">
        <f t="shared" si="11"/>
        <v>3682.2887023825533</v>
      </c>
      <c r="CG45" s="4">
        <f t="shared" si="12"/>
        <v>72.134860643235015</v>
      </c>
      <c r="CH45" s="4">
        <f t="shared" si="13"/>
        <v>1557.0935089429342</v>
      </c>
    </row>
    <row r="46" spans="1:86">
      <c r="A46" s="2">
        <v>42440</v>
      </c>
      <c r="B46" s="32">
        <v>0.57391710648148153</v>
      </c>
      <c r="C46" s="4">
        <v>8.77</v>
      </c>
      <c r="D46" s="4">
        <v>4.3982999999999999</v>
      </c>
      <c r="E46" s="4" t="s">
        <v>155</v>
      </c>
      <c r="F46" s="4">
        <v>43982.838063000003</v>
      </c>
      <c r="G46" s="4">
        <v>728.6</v>
      </c>
      <c r="H46" s="4">
        <v>52.6</v>
      </c>
      <c r="I46" s="4">
        <v>35523.199999999997</v>
      </c>
      <c r="K46" s="4">
        <v>4.3499999999999996</v>
      </c>
      <c r="L46" s="4">
        <v>2052</v>
      </c>
      <c r="M46" s="4">
        <v>0.84589999999999999</v>
      </c>
      <c r="N46" s="4">
        <v>7.4189999999999996</v>
      </c>
      <c r="O46" s="4">
        <v>3.7206999999999999</v>
      </c>
      <c r="P46" s="4">
        <v>616.32950000000005</v>
      </c>
      <c r="Q46" s="4">
        <v>44.494500000000002</v>
      </c>
      <c r="R46" s="4">
        <v>660.8</v>
      </c>
      <c r="S46" s="4">
        <v>498.52850000000001</v>
      </c>
      <c r="T46" s="4">
        <v>35.990200000000002</v>
      </c>
      <c r="U46" s="4">
        <v>534.5</v>
      </c>
      <c r="V46" s="4">
        <v>35523.233500000002</v>
      </c>
      <c r="Y46" s="4">
        <v>1735.8869999999999</v>
      </c>
      <c r="Z46" s="4">
        <v>0</v>
      </c>
      <c r="AA46" s="4">
        <v>3.6810999999999998</v>
      </c>
      <c r="AB46" s="4" t="s">
        <v>384</v>
      </c>
      <c r="AC46" s="4">
        <v>0</v>
      </c>
      <c r="AD46" s="4">
        <v>11.5</v>
      </c>
      <c r="AE46" s="4">
        <v>849</v>
      </c>
      <c r="AF46" s="4">
        <v>877</v>
      </c>
      <c r="AG46" s="4">
        <v>882</v>
      </c>
      <c r="AH46" s="4">
        <v>52</v>
      </c>
      <c r="AI46" s="4">
        <v>24.72</v>
      </c>
      <c r="AJ46" s="4">
        <v>0.56999999999999995</v>
      </c>
      <c r="AK46" s="4">
        <v>987</v>
      </c>
      <c r="AL46" s="4">
        <v>8</v>
      </c>
      <c r="AM46" s="4">
        <v>0</v>
      </c>
      <c r="AN46" s="4">
        <v>31</v>
      </c>
      <c r="AO46" s="4">
        <v>190</v>
      </c>
      <c r="AP46" s="4">
        <v>188</v>
      </c>
      <c r="AQ46" s="4">
        <v>3.4</v>
      </c>
      <c r="AR46" s="4">
        <v>195</v>
      </c>
      <c r="AS46" s="4" t="s">
        <v>155</v>
      </c>
      <c r="AT46" s="4">
        <v>1</v>
      </c>
      <c r="AU46" s="5">
        <v>0.7820717592592592</v>
      </c>
      <c r="AV46" s="4">
        <v>47.159246000000003</v>
      </c>
      <c r="AW46" s="4">
        <v>-88.484172999999998</v>
      </c>
      <c r="AX46" s="4">
        <v>308.39999999999998</v>
      </c>
      <c r="AY46" s="4">
        <v>30.6</v>
      </c>
      <c r="AZ46" s="4">
        <v>12</v>
      </c>
      <c r="BA46" s="4">
        <v>10</v>
      </c>
      <c r="BB46" s="4" t="s">
        <v>424</v>
      </c>
      <c r="BC46" s="4">
        <v>1.2240759999999999</v>
      </c>
      <c r="BD46" s="4">
        <v>1.4481520000000001</v>
      </c>
      <c r="BE46" s="4">
        <v>2.4481519999999999</v>
      </c>
      <c r="BF46" s="4">
        <v>14.063000000000001</v>
      </c>
      <c r="BG46" s="4">
        <v>11.68</v>
      </c>
      <c r="BH46" s="4">
        <v>0.83</v>
      </c>
      <c r="BI46" s="4">
        <v>18.21</v>
      </c>
      <c r="BJ46" s="4">
        <v>1530.89</v>
      </c>
      <c r="BK46" s="4">
        <v>488.65600000000001</v>
      </c>
      <c r="BL46" s="4">
        <v>13.318</v>
      </c>
      <c r="BM46" s="4">
        <v>0.96099999999999997</v>
      </c>
      <c r="BN46" s="4">
        <v>14.28</v>
      </c>
      <c r="BO46" s="4">
        <v>10.773</v>
      </c>
      <c r="BP46" s="4">
        <v>0.77800000000000002</v>
      </c>
      <c r="BQ46" s="4">
        <v>11.55</v>
      </c>
      <c r="BR46" s="4">
        <v>242.38640000000001</v>
      </c>
      <c r="BU46" s="4">
        <v>71.066999999999993</v>
      </c>
      <c r="BW46" s="4">
        <v>552.29899999999998</v>
      </c>
      <c r="BX46" s="4">
        <v>0.39779500000000001</v>
      </c>
      <c r="BY46" s="4">
        <v>-5</v>
      </c>
      <c r="BZ46" s="4">
        <v>1.066433</v>
      </c>
      <c r="CA46" s="4">
        <v>9.7211160000000003</v>
      </c>
      <c r="CB46" s="4">
        <v>21.541947</v>
      </c>
      <c r="CC46" s="4">
        <f t="shared" si="9"/>
        <v>2.5683188472</v>
      </c>
      <c r="CE46" s="4">
        <f t="shared" si="10"/>
        <v>11116.823577110281</v>
      </c>
      <c r="CF46" s="4">
        <f t="shared" si="11"/>
        <v>3548.4604000917125</v>
      </c>
      <c r="CG46" s="4">
        <f t="shared" si="12"/>
        <v>83.872330680600015</v>
      </c>
      <c r="CH46" s="4">
        <f t="shared" si="13"/>
        <v>1760.1309344831327</v>
      </c>
    </row>
    <row r="47" spans="1:86">
      <c r="A47" s="2">
        <v>42440</v>
      </c>
      <c r="B47" s="32">
        <v>0.57392868055555557</v>
      </c>
      <c r="C47" s="4">
        <v>9.3699999999999992</v>
      </c>
      <c r="D47" s="4">
        <v>3.3570000000000002</v>
      </c>
      <c r="E47" s="4" t="s">
        <v>155</v>
      </c>
      <c r="F47" s="4">
        <v>33569.939759000001</v>
      </c>
      <c r="G47" s="4">
        <v>722</v>
      </c>
      <c r="H47" s="4">
        <v>48.8</v>
      </c>
      <c r="I47" s="4">
        <v>31120.400000000001</v>
      </c>
      <c r="K47" s="4">
        <v>4.4000000000000004</v>
      </c>
      <c r="L47" s="4">
        <v>2052</v>
      </c>
      <c r="M47" s="4">
        <v>0.85570000000000002</v>
      </c>
      <c r="N47" s="4">
        <v>8.0174000000000003</v>
      </c>
      <c r="O47" s="4">
        <v>2.8723999999999998</v>
      </c>
      <c r="P47" s="4">
        <v>617.80690000000004</v>
      </c>
      <c r="Q47" s="4">
        <v>41.724899999999998</v>
      </c>
      <c r="R47" s="4">
        <v>659.5</v>
      </c>
      <c r="S47" s="4">
        <v>499.72359999999998</v>
      </c>
      <c r="T47" s="4">
        <v>33.749899999999997</v>
      </c>
      <c r="U47" s="4">
        <v>533.5</v>
      </c>
      <c r="V47" s="4">
        <v>31120.3773</v>
      </c>
      <c r="Y47" s="4">
        <v>1755.806</v>
      </c>
      <c r="Z47" s="4">
        <v>0</v>
      </c>
      <c r="AA47" s="4">
        <v>3.7648999999999999</v>
      </c>
      <c r="AB47" s="4" t="s">
        <v>384</v>
      </c>
      <c r="AC47" s="4">
        <v>0</v>
      </c>
      <c r="AD47" s="4">
        <v>11.6</v>
      </c>
      <c r="AE47" s="4">
        <v>849</v>
      </c>
      <c r="AF47" s="4">
        <v>878</v>
      </c>
      <c r="AG47" s="4">
        <v>882</v>
      </c>
      <c r="AH47" s="4">
        <v>52</v>
      </c>
      <c r="AI47" s="4">
        <v>24.72</v>
      </c>
      <c r="AJ47" s="4">
        <v>0.56999999999999995</v>
      </c>
      <c r="AK47" s="4">
        <v>987</v>
      </c>
      <c r="AL47" s="4">
        <v>8</v>
      </c>
      <c r="AM47" s="4">
        <v>0</v>
      </c>
      <c r="AN47" s="4">
        <v>31</v>
      </c>
      <c r="AO47" s="4">
        <v>190</v>
      </c>
      <c r="AP47" s="4">
        <v>188</v>
      </c>
      <c r="AQ47" s="4">
        <v>3.5</v>
      </c>
      <c r="AR47" s="4">
        <v>195</v>
      </c>
      <c r="AS47" s="4" t="s">
        <v>155</v>
      </c>
      <c r="AT47" s="4">
        <v>2</v>
      </c>
      <c r="AU47" s="5">
        <v>0.78208333333333335</v>
      </c>
      <c r="AV47" s="4">
        <v>47.159374999999997</v>
      </c>
      <c r="AW47" s="4">
        <v>-88.484183999999999</v>
      </c>
      <c r="AX47" s="4">
        <v>309.2</v>
      </c>
      <c r="AY47" s="4">
        <v>30.7</v>
      </c>
      <c r="AZ47" s="4">
        <v>12</v>
      </c>
      <c r="BA47" s="4">
        <v>11</v>
      </c>
      <c r="BB47" s="4" t="s">
        <v>420</v>
      </c>
      <c r="BC47" s="4">
        <v>1.3</v>
      </c>
      <c r="BD47" s="4">
        <v>1.454545</v>
      </c>
      <c r="BE47" s="4">
        <v>2.4303029999999999</v>
      </c>
      <c r="BF47" s="4">
        <v>14.063000000000001</v>
      </c>
      <c r="BG47" s="4">
        <v>12.52</v>
      </c>
      <c r="BH47" s="4">
        <v>0.89</v>
      </c>
      <c r="BI47" s="4">
        <v>16.869</v>
      </c>
      <c r="BJ47" s="4">
        <v>1736.163</v>
      </c>
      <c r="BK47" s="4">
        <v>395.899</v>
      </c>
      <c r="BL47" s="4">
        <v>14.01</v>
      </c>
      <c r="BM47" s="4">
        <v>0.94599999999999995</v>
      </c>
      <c r="BN47" s="4">
        <v>14.957000000000001</v>
      </c>
      <c r="BO47" s="4">
        <v>11.332000000000001</v>
      </c>
      <c r="BP47" s="4">
        <v>0.76500000000000001</v>
      </c>
      <c r="BQ47" s="4">
        <v>12.098000000000001</v>
      </c>
      <c r="BR47" s="4">
        <v>222.84309999999999</v>
      </c>
      <c r="BU47" s="4">
        <v>75.436999999999998</v>
      </c>
      <c r="BW47" s="4">
        <v>592.79999999999995</v>
      </c>
      <c r="BX47" s="4">
        <v>0.453907</v>
      </c>
      <c r="BY47" s="4">
        <v>-5</v>
      </c>
      <c r="BZ47" s="4">
        <v>1.0661339999999999</v>
      </c>
      <c r="CA47" s="4">
        <v>11.092352999999999</v>
      </c>
      <c r="CB47" s="4">
        <v>21.535907000000002</v>
      </c>
      <c r="CC47" s="4">
        <f t="shared" si="9"/>
        <v>2.9305996625999997</v>
      </c>
      <c r="CE47" s="4">
        <f t="shared" si="10"/>
        <v>14385.825247569632</v>
      </c>
      <c r="CF47" s="4">
        <f t="shared" si="11"/>
        <v>3280.4142408792086</v>
      </c>
      <c r="CG47" s="4">
        <f t="shared" si="12"/>
        <v>100.24387908571801</v>
      </c>
      <c r="CH47" s="4">
        <f t="shared" si="13"/>
        <v>1846.4751836242817</v>
      </c>
    </row>
    <row r="48" spans="1:86">
      <c r="A48" s="2">
        <v>42440</v>
      </c>
      <c r="B48" s="32">
        <v>0.57394025462962961</v>
      </c>
      <c r="C48" s="4">
        <v>9.4510000000000005</v>
      </c>
      <c r="D48" s="4">
        <v>3.3382000000000001</v>
      </c>
      <c r="E48" s="4" t="s">
        <v>155</v>
      </c>
      <c r="F48" s="4">
        <v>33381.555197000001</v>
      </c>
      <c r="G48" s="4">
        <v>755.7</v>
      </c>
      <c r="H48" s="4">
        <v>49.2</v>
      </c>
      <c r="I48" s="4">
        <v>28477</v>
      </c>
      <c r="K48" s="4">
        <v>4.3</v>
      </c>
      <c r="L48" s="4">
        <v>2052</v>
      </c>
      <c r="M48" s="4">
        <v>0.85780000000000001</v>
      </c>
      <c r="N48" s="4">
        <v>8.1074999999999999</v>
      </c>
      <c r="O48" s="4">
        <v>2.8635999999999999</v>
      </c>
      <c r="P48" s="4">
        <v>648.23900000000003</v>
      </c>
      <c r="Q48" s="4">
        <v>42.206400000000002</v>
      </c>
      <c r="R48" s="4">
        <v>690.4</v>
      </c>
      <c r="S48" s="4">
        <v>524.33900000000006</v>
      </c>
      <c r="T48" s="4">
        <v>34.139400000000002</v>
      </c>
      <c r="U48" s="4">
        <v>558.5</v>
      </c>
      <c r="V48" s="4">
        <v>28477.045900000001</v>
      </c>
      <c r="Y48" s="4">
        <v>1760.3030000000001</v>
      </c>
      <c r="Z48" s="4">
        <v>0</v>
      </c>
      <c r="AA48" s="4">
        <v>3.6886999999999999</v>
      </c>
      <c r="AB48" s="4" t="s">
        <v>384</v>
      </c>
      <c r="AC48" s="4">
        <v>0</v>
      </c>
      <c r="AD48" s="4">
        <v>11.5</v>
      </c>
      <c r="AE48" s="4">
        <v>849</v>
      </c>
      <c r="AF48" s="4">
        <v>877</v>
      </c>
      <c r="AG48" s="4">
        <v>882</v>
      </c>
      <c r="AH48" s="4">
        <v>52</v>
      </c>
      <c r="AI48" s="4">
        <v>24.72</v>
      </c>
      <c r="AJ48" s="4">
        <v>0.56999999999999995</v>
      </c>
      <c r="AK48" s="4">
        <v>987</v>
      </c>
      <c r="AL48" s="4">
        <v>8</v>
      </c>
      <c r="AM48" s="4">
        <v>0</v>
      </c>
      <c r="AN48" s="4">
        <v>31</v>
      </c>
      <c r="AO48" s="4">
        <v>190</v>
      </c>
      <c r="AP48" s="4">
        <v>188</v>
      </c>
      <c r="AQ48" s="4">
        <v>3.5</v>
      </c>
      <c r="AR48" s="4">
        <v>195</v>
      </c>
      <c r="AS48" s="4" t="s">
        <v>155</v>
      </c>
      <c r="AT48" s="4">
        <v>2</v>
      </c>
      <c r="AU48" s="5">
        <v>0.78209490740740739</v>
      </c>
      <c r="AV48" s="4">
        <v>47.159497999999999</v>
      </c>
      <c r="AW48" s="4">
        <v>-88.484188000000003</v>
      </c>
      <c r="AX48" s="4">
        <v>309.3</v>
      </c>
      <c r="AY48" s="4">
        <v>30.1</v>
      </c>
      <c r="AZ48" s="4">
        <v>12</v>
      </c>
      <c r="BA48" s="4">
        <v>11</v>
      </c>
      <c r="BB48" s="4" t="s">
        <v>420</v>
      </c>
      <c r="BC48" s="4">
        <v>1.3</v>
      </c>
      <c r="BD48" s="4">
        <v>1</v>
      </c>
      <c r="BE48" s="4">
        <v>1.9</v>
      </c>
      <c r="BF48" s="4">
        <v>14.063000000000001</v>
      </c>
      <c r="BG48" s="4">
        <v>12.72</v>
      </c>
      <c r="BH48" s="4">
        <v>0.9</v>
      </c>
      <c r="BI48" s="4">
        <v>16.571000000000002</v>
      </c>
      <c r="BJ48" s="4">
        <v>1778.998</v>
      </c>
      <c r="BK48" s="4">
        <v>399.928</v>
      </c>
      <c r="BL48" s="4">
        <v>14.896000000000001</v>
      </c>
      <c r="BM48" s="4">
        <v>0.97</v>
      </c>
      <c r="BN48" s="4">
        <v>15.865</v>
      </c>
      <c r="BO48" s="4">
        <v>12.048999999999999</v>
      </c>
      <c r="BP48" s="4">
        <v>0.78400000000000003</v>
      </c>
      <c r="BQ48" s="4">
        <v>12.833</v>
      </c>
      <c r="BR48" s="4">
        <v>206.6233</v>
      </c>
      <c r="BU48" s="4">
        <v>76.634</v>
      </c>
      <c r="BW48" s="4">
        <v>588.52499999999998</v>
      </c>
      <c r="BX48" s="4">
        <v>0.43420599999999998</v>
      </c>
      <c r="BY48" s="4">
        <v>-5</v>
      </c>
      <c r="BZ48" s="4">
        <v>1.0649999999999999</v>
      </c>
      <c r="CA48" s="4">
        <v>10.610908999999999</v>
      </c>
      <c r="CB48" s="4">
        <v>21.513000000000002</v>
      </c>
      <c r="CC48" s="4">
        <f t="shared" si="9"/>
        <v>2.8034021577999999</v>
      </c>
      <c r="CE48" s="4">
        <f t="shared" si="10"/>
        <v>14100.959059218954</v>
      </c>
      <c r="CF48" s="4">
        <f t="shared" si="11"/>
        <v>3169.9689120703433</v>
      </c>
      <c r="CG48" s="4">
        <f t="shared" si="12"/>
        <v>101.71883701215899</v>
      </c>
      <c r="CH48" s="4">
        <f t="shared" si="13"/>
        <v>1637.7683920840357</v>
      </c>
    </row>
    <row r="49" spans="1:86">
      <c r="A49" s="2">
        <v>42440</v>
      </c>
      <c r="B49" s="32">
        <v>0.57395182870370365</v>
      </c>
      <c r="C49" s="4">
        <v>9.1240000000000006</v>
      </c>
      <c r="D49" s="4">
        <v>3.6652</v>
      </c>
      <c r="E49" s="4" t="s">
        <v>155</v>
      </c>
      <c r="F49" s="4">
        <v>36652.214821000001</v>
      </c>
      <c r="G49" s="4">
        <v>776.9</v>
      </c>
      <c r="H49" s="4">
        <v>57.9</v>
      </c>
      <c r="I49" s="4">
        <v>27835.200000000001</v>
      </c>
      <c r="K49" s="4">
        <v>4.29</v>
      </c>
      <c r="L49" s="4">
        <v>2052</v>
      </c>
      <c r="M49" s="4">
        <v>0.85799999999999998</v>
      </c>
      <c r="N49" s="4">
        <v>7.8284000000000002</v>
      </c>
      <c r="O49" s="4">
        <v>3.1448</v>
      </c>
      <c r="P49" s="4">
        <v>666.59180000000003</v>
      </c>
      <c r="Q49" s="4">
        <v>49.679099999999998</v>
      </c>
      <c r="R49" s="4">
        <v>716.3</v>
      </c>
      <c r="S49" s="4">
        <v>539.18399999999997</v>
      </c>
      <c r="T49" s="4">
        <v>40.183799999999998</v>
      </c>
      <c r="U49" s="4">
        <v>579.4</v>
      </c>
      <c r="V49" s="4">
        <v>27835.188399999999</v>
      </c>
      <c r="Y49" s="4">
        <v>1760.6469999999999</v>
      </c>
      <c r="Z49" s="4">
        <v>0</v>
      </c>
      <c r="AA49" s="4">
        <v>3.6838000000000002</v>
      </c>
      <c r="AB49" s="4" t="s">
        <v>384</v>
      </c>
      <c r="AC49" s="4">
        <v>0</v>
      </c>
      <c r="AD49" s="4">
        <v>11.5</v>
      </c>
      <c r="AE49" s="4">
        <v>849</v>
      </c>
      <c r="AF49" s="4">
        <v>877</v>
      </c>
      <c r="AG49" s="4">
        <v>883</v>
      </c>
      <c r="AH49" s="4">
        <v>52</v>
      </c>
      <c r="AI49" s="4">
        <v>24.72</v>
      </c>
      <c r="AJ49" s="4">
        <v>0.56999999999999995</v>
      </c>
      <c r="AK49" s="4">
        <v>987</v>
      </c>
      <c r="AL49" s="4">
        <v>8</v>
      </c>
      <c r="AM49" s="4">
        <v>0</v>
      </c>
      <c r="AN49" s="4">
        <v>31</v>
      </c>
      <c r="AO49" s="4">
        <v>190</v>
      </c>
      <c r="AP49" s="4">
        <v>188</v>
      </c>
      <c r="AQ49" s="4">
        <v>3.6</v>
      </c>
      <c r="AR49" s="4">
        <v>195</v>
      </c>
      <c r="AS49" s="4" t="s">
        <v>155</v>
      </c>
      <c r="AT49" s="4">
        <v>2</v>
      </c>
      <c r="AU49" s="5">
        <v>0.78210648148148154</v>
      </c>
      <c r="AV49" s="4">
        <v>47.159619999999997</v>
      </c>
      <c r="AW49" s="4">
        <v>-88.484190999999996</v>
      </c>
      <c r="AX49" s="4">
        <v>309.39999999999998</v>
      </c>
      <c r="AY49" s="4">
        <v>29.9</v>
      </c>
      <c r="AZ49" s="4">
        <v>12</v>
      </c>
      <c r="BA49" s="4">
        <v>8</v>
      </c>
      <c r="BB49" s="4" t="s">
        <v>420</v>
      </c>
      <c r="BC49" s="4">
        <v>1.324875</v>
      </c>
      <c r="BD49" s="4">
        <v>1</v>
      </c>
      <c r="BE49" s="4">
        <v>1.9</v>
      </c>
      <c r="BF49" s="4">
        <v>14.063000000000001</v>
      </c>
      <c r="BG49" s="4">
        <v>12.73</v>
      </c>
      <c r="BH49" s="4">
        <v>0.91</v>
      </c>
      <c r="BI49" s="4">
        <v>16.547999999999998</v>
      </c>
      <c r="BJ49" s="4">
        <v>1725.5250000000001</v>
      </c>
      <c r="BK49" s="4">
        <v>441.18400000000003</v>
      </c>
      <c r="BL49" s="4">
        <v>15.387</v>
      </c>
      <c r="BM49" s="4">
        <v>1.147</v>
      </c>
      <c r="BN49" s="4">
        <v>16.533000000000001</v>
      </c>
      <c r="BO49" s="4">
        <v>12.446</v>
      </c>
      <c r="BP49" s="4">
        <v>0.92800000000000005</v>
      </c>
      <c r="BQ49" s="4">
        <v>13.372999999999999</v>
      </c>
      <c r="BR49" s="4">
        <v>202.87960000000001</v>
      </c>
      <c r="BU49" s="4">
        <v>76.995999999999995</v>
      </c>
      <c r="BW49" s="4">
        <v>590.40099999999995</v>
      </c>
      <c r="BX49" s="4">
        <v>0.41880400000000001</v>
      </c>
      <c r="BY49" s="4">
        <v>-5</v>
      </c>
      <c r="BZ49" s="4">
        <v>1.065866</v>
      </c>
      <c r="CA49" s="4">
        <v>10.234522999999999</v>
      </c>
      <c r="CB49" s="4">
        <v>21.530493</v>
      </c>
      <c r="CC49" s="4">
        <f t="shared" si="9"/>
        <v>2.7039609765999999</v>
      </c>
      <c r="CE49" s="4">
        <f t="shared" si="10"/>
        <v>13191.964198782525</v>
      </c>
      <c r="CF49" s="4">
        <f t="shared" si="11"/>
        <v>3372.9349230383041</v>
      </c>
      <c r="CG49" s="4">
        <f t="shared" si="12"/>
        <v>102.23910823101299</v>
      </c>
      <c r="CH49" s="4">
        <f t="shared" si="13"/>
        <v>1551.0528215258075</v>
      </c>
    </row>
    <row r="50" spans="1:86">
      <c r="A50" s="2">
        <v>42440</v>
      </c>
      <c r="B50" s="32">
        <v>0.5739634027777778</v>
      </c>
      <c r="C50" s="4">
        <v>9.2620000000000005</v>
      </c>
      <c r="D50" s="4">
        <v>3.6537000000000002</v>
      </c>
      <c r="E50" s="4" t="s">
        <v>155</v>
      </c>
      <c r="F50" s="4">
        <v>36537.406172000003</v>
      </c>
      <c r="G50" s="4">
        <v>718.3</v>
      </c>
      <c r="H50" s="4">
        <v>52.6</v>
      </c>
      <c r="I50" s="4">
        <v>27762.3</v>
      </c>
      <c r="K50" s="4">
        <v>4.2</v>
      </c>
      <c r="L50" s="4">
        <v>2052</v>
      </c>
      <c r="M50" s="4">
        <v>0.85709999999999997</v>
      </c>
      <c r="N50" s="4">
        <v>7.9381000000000004</v>
      </c>
      <c r="O50" s="4">
        <v>3.1315</v>
      </c>
      <c r="P50" s="4">
        <v>615.6164</v>
      </c>
      <c r="Q50" s="4">
        <v>45.105400000000003</v>
      </c>
      <c r="R50" s="4">
        <v>660.7</v>
      </c>
      <c r="S50" s="4">
        <v>497.95170000000002</v>
      </c>
      <c r="T50" s="4">
        <v>36.484299999999998</v>
      </c>
      <c r="U50" s="4">
        <v>534.4</v>
      </c>
      <c r="V50" s="4">
        <v>27762.298200000001</v>
      </c>
      <c r="Y50" s="4">
        <v>1758.7159999999999</v>
      </c>
      <c r="Z50" s="4">
        <v>0</v>
      </c>
      <c r="AA50" s="4">
        <v>3.5996999999999999</v>
      </c>
      <c r="AB50" s="4" t="s">
        <v>384</v>
      </c>
      <c r="AC50" s="4">
        <v>0</v>
      </c>
      <c r="AD50" s="4">
        <v>11.6</v>
      </c>
      <c r="AE50" s="4">
        <v>849</v>
      </c>
      <c r="AF50" s="4">
        <v>877</v>
      </c>
      <c r="AG50" s="4">
        <v>884</v>
      </c>
      <c r="AH50" s="4">
        <v>52</v>
      </c>
      <c r="AI50" s="4">
        <v>24.72</v>
      </c>
      <c r="AJ50" s="4">
        <v>0.56999999999999995</v>
      </c>
      <c r="AK50" s="4">
        <v>987</v>
      </c>
      <c r="AL50" s="4">
        <v>8</v>
      </c>
      <c r="AM50" s="4">
        <v>0</v>
      </c>
      <c r="AN50" s="4">
        <v>31</v>
      </c>
      <c r="AO50" s="4">
        <v>190</v>
      </c>
      <c r="AP50" s="4">
        <v>188</v>
      </c>
      <c r="AQ50" s="4">
        <v>3.6</v>
      </c>
      <c r="AR50" s="4">
        <v>195</v>
      </c>
      <c r="AS50" s="4" t="s">
        <v>155</v>
      </c>
      <c r="AT50" s="4">
        <v>2</v>
      </c>
      <c r="AU50" s="5">
        <v>0.78211805555555547</v>
      </c>
      <c r="AV50" s="4">
        <v>47.159739999999999</v>
      </c>
      <c r="AW50" s="4">
        <v>-88.484195999999997</v>
      </c>
      <c r="AX50" s="4">
        <v>309.5</v>
      </c>
      <c r="AY50" s="4">
        <v>29.9</v>
      </c>
      <c r="AZ50" s="4">
        <v>12</v>
      </c>
      <c r="BA50" s="4">
        <v>8</v>
      </c>
      <c r="BB50" s="4" t="s">
        <v>429</v>
      </c>
      <c r="BC50" s="4">
        <v>1.4</v>
      </c>
      <c r="BD50" s="4">
        <v>1</v>
      </c>
      <c r="BE50" s="4">
        <v>1.9</v>
      </c>
      <c r="BF50" s="4">
        <v>14.063000000000001</v>
      </c>
      <c r="BG50" s="4">
        <v>12.64</v>
      </c>
      <c r="BH50" s="4">
        <v>0.9</v>
      </c>
      <c r="BI50" s="4">
        <v>16.675999999999998</v>
      </c>
      <c r="BJ50" s="4">
        <v>1738.4090000000001</v>
      </c>
      <c r="BK50" s="4">
        <v>436.48500000000001</v>
      </c>
      <c r="BL50" s="4">
        <v>14.118</v>
      </c>
      <c r="BM50" s="4">
        <v>1.034</v>
      </c>
      <c r="BN50" s="4">
        <v>15.153</v>
      </c>
      <c r="BO50" s="4">
        <v>11.42</v>
      </c>
      <c r="BP50" s="4">
        <v>0.83699999999999997</v>
      </c>
      <c r="BQ50" s="4">
        <v>12.257</v>
      </c>
      <c r="BR50" s="4">
        <v>201.04249999999999</v>
      </c>
      <c r="BU50" s="4">
        <v>76.415000000000006</v>
      </c>
      <c r="BW50" s="4">
        <v>573.19500000000005</v>
      </c>
      <c r="BX50" s="4">
        <v>0.42282500000000001</v>
      </c>
      <c r="BY50" s="4">
        <v>-5</v>
      </c>
      <c r="BZ50" s="4">
        <v>1.0661339999999999</v>
      </c>
      <c r="CA50" s="4">
        <v>10.332786</v>
      </c>
      <c r="CB50" s="4">
        <v>21.535907000000002</v>
      </c>
      <c r="CC50" s="4">
        <f t="shared" si="9"/>
        <v>2.7299220611999999</v>
      </c>
      <c r="CE50" s="4">
        <f t="shared" si="10"/>
        <v>13418.06830857308</v>
      </c>
      <c r="CF50" s="4">
        <f t="shared" si="11"/>
        <v>3369.0492546158703</v>
      </c>
      <c r="CG50" s="4">
        <f t="shared" si="12"/>
        <v>94.606771627493998</v>
      </c>
      <c r="CH50" s="4">
        <f t="shared" si="13"/>
        <v>1551.7648596655349</v>
      </c>
    </row>
    <row r="51" spans="1:86">
      <c r="A51" s="2">
        <v>42440</v>
      </c>
      <c r="B51" s="32">
        <v>0.57397497685185184</v>
      </c>
      <c r="C51" s="4">
        <v>9.077</v>
      </c>
      <c r="D51" s="4">
        <v>3.7404999999999999</v>
      </c>
      <c r="E51" s="4" t="s">
        <v>155</v>
      </c>
      <c r="F51" s="4">
        <v>37404.795662999997</v>
      </c>
      <c r="G51" s="4">
        <v>622.29999999999995</v>
      </c>
      <c r="H51" s="4">
        <v>52.5</v>
      </c>
      <c r="I51" s="4">
        <v>27352.400000000001</v>
      </c>
      <c r="K51" s="4">
        <v>4.0999999999999996</v>
      </c>
      <c r="L51" s="4">
        <v>2052</v>
      </c>
      <c r="M51" s="4">
        <v>0.85809999999999997</v>
      </c>
      <c r="N51" s="4">
        <v>7.7889999999999997</v>
      </c>
      <c r="O51" s="4">
        <v>3.2097000000000002</v>
      </c>
      <c r="P51" s="4">
        <v>534.00660000000005</v>
      </c>
      <c r="Q51" s="4">
        <v>45.049700000000001</v>
      </c>
      <c r="R51" s="4">
        <v>579.1</v>
      </c>
      <c r="S51" s="4">
        <v>431.9402</v>
      </c>
      <c r="T51" s="4">
        <v>36.4392</v>
      </c>
      <c r="U51" s="4">
        <v>468.4</v>
      </c>
      <c r="V51" s="4">
        <v>27352.368900000001</v>
      </c>
      <c r="Y51" s="4">
        <v>1760.8009999999999</v>
      </c>
      <c r="Z51" s="4">
        <v>0</v>
      </c>
      <c r="AA51" s="4">
        <v>3.5182000000000002</v>
      </c>
      <c r="AB51" s="4" t="s">
        <v>384</v>
      </c>
      <c r="AC51" s="4">
        <v>0</v>
      </c>
      <c r="AD51" s="4">
        <v>11.5</v>
      </c>
      <c r="AE51" s="4">
        <v>850</v>
      </c>
      <c r="AF51" s="4">
        <v>877</v>
      </c>
      <c r="AG51" s="4">
        <v>884</v>
      </c>
      <c r="AH51" s="4">
        <v>52</v>
      </c>
      <c r="AI51" s="4">
        <v>24.72</v>
      </c>
      <c r="AJ51" s="4">
        <v>0.56999999999999995</v>
      </c>
      <c r="AK51" s="4">
        <v>987</v>
      </c>
      <c r="AL51" s="4">
        <v>8</v>
      </c>
      <c r="AM51" s="4">
        <v>0</v>
      </c>
      <c r="AN51" s="4">
        <v>31</v>
      </c>
      <c r="AO51" s="4">
        <v>190</v>
      </c>
      <c r="AP51" s="4">
        <v>188</v>
      </c>
      <c r="AQ51" s="4">
        <v>3.5</v>
      </c>
      <c r="AR51" s="4">
        <v>195</v>
      </c>
      <c r="AS51" s="4" t="s">
        <v>155</v>
      </c>
      <c r="AT51" s="4">
        <v>2</v>
      </c>
      <c r="AU51" s="5">
        <v>0.78212962962962962</v>
      </c>
      <c r="AV51" s="4">
        <v>47.159863000000001</v>
      </c>
      <c r="AW51" s="4">
        <v>-88.484202999999994</v>
      </c>
      <c r="AX51" s="4">
        <v>309.5</v>
      </c>
      <c r="AY51" s="4">
        <v>30.1</v>
      </c>
      <c r="AZ51" s="4">
        <v>12</v>
      </c>
      <c r="BA51" s="4">
        <v>8</v>
      </c>
      <c r="BB51" s="4" t="s">
        <v>429</v>
      </c>
      <c r="BC51" s="4">
        <v>1.4</v>
      </c>
      <c r="BD51" s="4">
        <v>1</v>
      </c>
      <c r="BE51" s="4">
        <v>1.9</v>
      </c>
      <c r="BF51" s="4">
        <v>14.063000000000001</v>
      </c>
      <c r="BG51" s="4">
        <v>12.74</v>
      </c>
      <c r="BH51" s="4">
        <v>0.91</v>
      </c>
      <c r="BI51" s="4">
        <v>16.538</v>
      </c>
      <c r="BJ51" s="4">
        <v>1719.6969999999999</v>
      </c>
      <c r="BK51" s="4">
        <v>451.03399999999999</v>
      </c>
      <c r="BL51" s="4">
        <v>12.347</v>
      </c>
      <c r="BM51" s="4">
        <v>1.042</v>
      </c>
      <c r="BN51" s="4">
        <v>13.388</v>
      </c>
      <c r="BO51" s="4">
        <v>9.9870000000000001</v>
      </c>
      <c r="BP51" s="4">
        <v>0.84299999999999997</v>
      </c>
      <c r="BQ51" s="4">
        <v>10.829000000000001</v>
      </c>
      <c r="BR51" s="4">
        <v>199.6934</v>
      </c>
      <c r="BU51" s="4">
        <v>77.131</v>
      </c>
      <c r="BW51" s="4">
        <v>564.79100000000005</v>
      </c>
      <c r="BX51" s="4">
        <v>0.40928799999999999</v>
      </c>
      <c r="BY51" s="4">
        <v>-5</v>
      </c>
      <c r="BZ51" s="4">
        <v>1.0654330000000001</v>
      </c>
      <c r="CA51" s="4">
        <v>10.001975</v>
      </c>
      <c r="CB51" s="4">
        <v>21.521747000000001</v>
      </c>
      <c r="CC51" s="4">
        <f t="shared" si="9"/>
        <v>2.642521795</v>
      </c>
      <c r="CE51" s="4">
        <f t="shared" si="10"/>
        <v>12848.673701976524</v>
      </c>
      <c r="CF51" s="4">
        <f t="shared" si="11"/>
        <v>3369.8894017360499</v>
      </c>
      <c r="CG51" s="4">
        <f t="shared" si="12"/>
        <v>80.908606294424999</v>
      </c>
      <c r="CH51" s="4">
        <f t="shared" si="13"/>
        <v>1492.004310665355</v>
      </c>
    </row>
    <row r="52" spans="1:86">
      <c r="A52" s="2">
        <v>42440</v>
      </c>
      <c r="B52" s="32">
        <v>0.57398655092592599</v>
      </c>
      <c r="C52" s="4">
        <v>8.9339999999999993</v>
      </c>
      <c r="D52" s="4">
        <v>4.3780000000000001</v>
      </c>
      <c r="E52" s="4" t="s">
        <v>155</v>
      </c>
      <c r="F52" s="4">
        <v>43780.481099999997</v>
      </c>
      <c r="G52" s="4">
        <v>548.4</v>
      </c>
      <c r="H52" s="4">
        <v>53.9</v>
      </c>
      <c r="I52" s="4">
        <v>27260.1</v>
      </c>
      <c r="K52" s="4">
        <v>4.0999999999999996</v>
      </c>
      <c r="L52" s="4">
        <v>2052</v>
      </c>
      <c r="M52" s="4">
        <v>0.85329999999999995</v>
      </c>
      <c r="N52" s="4">
        <v>7.6227999999999998</v>
      </c>
      <c r="O52" s="4">
        <v>3.7355999999999998</v>
      </c>
      <c r="P52" s="4">
        <v>467.90620000000001</v>
      </c>
      <c r="Q52" s="4">
        <v>45.968800000000002</v>
      </c>
      <c r="R52" s="4">
        <v>513.9</v>
      </c>
      <c r="S52" s="4">
        <v>378.47379999999998</v>
      </c>
      <c r="T52" s="4">
        <v>37.182600000000001</v>
      </c>
      <c r="U52" s="4">
        <v>415.7</v>
      </c>
      <c r="V52" s="4">
        <v>27260.086800000001</v>
      </c>
      <c r="Y52" s="4">
        <v>1750.8779999999999</v>
      </c>
      <c r="Z52" s="4">
        <v>0</v>
      </c>
      <c r="AA52" s="4">
        <v>3.4983</v>
      </c>
      <c r="AB52" s="4" t="s">
        <v>384</v>
      </c>
      <c r="AC52" s="4">
        <v>0</v>
      </c>
      <c r="AD52" s="4">
        <v>11.5</v>
      </c>
      <c r="AE52" s="4">
        <v>850</v>
      </c>
      <c r="AF52" s="4">
        <v>878</v>
      </c>
      <c r="AG52" s="4">
        <v>884</v>
      </c>
      <c r="AH52" s="4">
        <v>52</v>
      </c>
      <c r="AI52" s="4">
        <v>24.72</v>
      </c>
      <c r="AJ52" s="4">
        <v>0.56999999999999995</v>
      </c>
      <c r="AK52" s="4">
        <v>987</v>
      </c>
      <c r="AL52" s="4">
        <v>8</v>
      </c>
      <c r="AM52" s="4">
        <v>0</v>
      </c>
      <c r="AN52" s="4">
        <v>31</v>
      </c>
      <c r="AO52" s="4">
        <v>190</v>
      </c>
      <c r="AP52" s="4">
        <v>188</v>
      </c>
      <c r="AQ52" s="4">
        <v>3.6</v>
      </c>
      <c r="AR52" s="4">
        <v>195</v>
      </c>
      <c r="AS52" s="4" t="s">
        <v>155</v>
      </c>
      <c r="AT52" s="4">
        <v>2</v>
      </c>
      <c r="AU52" s="5">
        <v>0.78214120370370377</v>
      </c>
      <c r="AV52" s="4">
        <v>47.159993</v>
      </c>
      <c r="AW52" s="4">
        <v>-88.484218999999996</v>
      </c>
      <c r="AX52" s="4">
        <v>309.7</v>
      </c>
      <c r="AY52" s="4">
        <v>30.6</v>
      </c>
      <c r="AZ52" s="4">
        <v>12</v>
      </c>
      <c r="BA52" s="4">
        <v>8</v>
      </c>
      <c r="BB52" s="4" t="s">
        <v>429</v>
      </c>
      <c r="BC52" s="4">
        <v>1.4</v>
      </c>
      <c r="BD52" s="4">
        <v>1</v>
      </c>
      <c r="BE52" s="4">
        <v>1.9</v>
      </c>
      <c r="BF52" s="4">
        <v>14.063000000000001</v>
      </c>
      <c r="BG52" s="4">
        <v>12.3</v>
      </c>
      <c r="BH52" s="4">
        <v>0.87</v>
      </c>
      <c r="BI52" s="4">
        <v>17.198</v>
      </c>
      <c r="BJ52" s="4">
        <v>1640.999</v>
      </c>
      <c r="BK52" s="4">
        <v>511.83199999999999</v>
      </c>
      <c r="BL52" s="4">
        <v>10.548</v>
      </c>
      <c r="BM52" s="4">
        <v>1.036</v>
      </c>
      <c r="BN52" s="4">
        <v>11.585000000000001</v>
      </c>
      <c r="BO52" s="4">
        <v>8.532</v>
      </c>
      <c r="BP52" s="4">
        <v>0.83799999999999997</v>
      </c>
      <c r="BQ52" s="4">
        <v>9.3699999999999992</v>
      </c>
      <c r="BR52" s="4">
        <v>194.05070000000001</v>
      </c>
      <c r="BU52" s="4">
        <v>74.781999999999996</v>
      </c>
      <c r="BW52" s="4">
        <v>547.58600000000001</v>
      </c>
      <c r="BX52" s="4">
        <v>0.37429899999999999</v>
      </c>
      <c r="BY52" s="4">
        <v>-5</v>
      </c>
      <c r="BZ52" s="4">
        <v>1.065134</v>
      </c>
      <c r="CA52" s="4">
        <v>9.1469319999999996</v>
      </c>
      <c r="CB52" s="4">
        <v>21.515706999999999</v>
      </c>
      <c r="CC52" s="4">
        <f t="shared" si="9"/>
        <v>2.4166194343999998</v>
      </c>
      <c r="CE52" s="4">
        <f t="shared" si="10"/>
        <v>11212.549380005796</v>
      </c>
      <c r="CF52" s="4">
        <f t="shared" si="11"/>
        <v>3497.224297069728</v>
      </c>
      <c r="CG52" s="4">
        <f t="shared" si="12"/>
        <v>64.022944371479994</v>
      </c>
      <c r="CH52" s="4">
        <f t="shared" si="13"/>
        <v>1325.9015124169428</v>
      </c>
    </row>
    <row r="53" spans="1:86">
      <c r="A53" s="2">
        <v>42440</v>
      </c>
      <c r="B53" s="32">
        <v>0.57399812500000003</v>
      </c>
      <c r="C53" s="4">
        <v>8.9749999999999996</v>
      </c>
      <c r="D53" s="4">
        <v>4.4085000000000001</v>
      </c>
      <c r="E53" s="4" t="s">
        <v>155</v>
      </c>
      <c r="F53" s="4">
        <v>44085.146443999998</v>
      </c>
      <c r="G53" s="4">
        <v>421.5</v>
      </c>
      <c r="H53" s="4">
        <v>58.3</v>
      </c>
      <c r="I53" s="4">
        <v>27158.799999999999</v>
      </c>
      <c r="K53" s="4">
        <v>4.0999999999999996</v>
      </c>
      <c r="L53" s="4">
        <v>2052</v>
      </c>
      <c r="M53" s="4">
        <v>0.85270000000000001</v>
      </c>
      <c r="N53" s="4">
        <v>7.6528999999999998</v>
      </c>
      <c r="O53" s="4">
        <v>3.7591999999999999</v>
      </c>
      <c r="P53" s="4">
        <v>359.39620000000002</v>
      </c>
      <c r="Q53" s="4">
        <v>49.713799999999999</v>
      </c>
      <c r="R53" s="4">
        <v>409.1</v>
      </c>
      <c r="S53" s="4">
        <v>290.70370000000003</v>
      </c>
      <c r="T53" s="4">
        <v>40.2119</v>
      </c>
      <c r="U53" s="4">
        <v>330.9</v>
      </c>
      <c r="V53" s="4">
        <v>27158.845600000001</v>
      </c>
      <c r="Y53" s="4">
        <v>1749.79</v>
      </c>
      <c r="Z53" s="4">
        <v>0</v>
      </c>
      <c r="AA53" s="4">
        <v>3.4962</v>
      </c>
      <c r="AB53" s="4" t="s">
        <v>384</v>
      </c>
      <c r="AC53" s="4">
        <v>0</v>
      </c>
      <c r="AD53" s="4">
        <v>11.5</v>
      </c>
      <c r="AE53" s="4">
        <v>851</v>
      </c>
      <c r="AF53" s="4">
        <v>879</v>
      </c>
      <c r="AG53" s="4">
        <v>885</v>
      </c>
      <c r="AH53" s="4">
        <v>52</v>
      </c>
      <c r="AI53" s="4">
        <v>24.72</v>
      </c>
      <c r="AJ53" s="4">
        <v>0.56999999999999995</v>
      </c>
      <c r="AK53" s="4">
        <v>987</v>
      </c>
      <c r="AL53" s="4">
        <v>8</v>
      </c>
      <c r="AM53" s="4">
        <v>0</v>
      </c>
      <c r="AN53" s="4">
        <v>31</v>
      </c>
      <c r="AO53" s="4">
        <v>190</v>
      </c>
      <c r="AP53" s="4">
        <v>188</v>
      </c>
      <c r="AQ53" s="4">
        <v>3.6</v>
      </c>
      <c r="AR53" s="4">
        <v>195</v>
      </c>
      <c r="AS53" s="4" t="s">
        <v>155</v>
      </c>
      <c r="AT53" s="4">
        <v>2</v>
      </c>
      <c r="AU53" s="5">
        <v>0.78215277777777781</v>
      </c>
      <c r="AV53" s="4">
        <v>47.160128</v>
      </c>
      <c r="AW53" s="4">
        <v>-88.484224999999995</v>
      </c>
      <c r="AX53" s="4">
        <v>309.7</v>
      </c>
      <c r="AY53" s="4">
        <v>31.1</v>
      </c>
      <c r="AZ53" s="4">
        <v>12</v>
      </c>
      <c r="BA53" s="4">
        <v>8</v>
      </c>
      <c r="BB53" s="4" t="s">
        <v>429</v>
      </c>
      <c r="BC53" s="4">
        <v>1.4</v>
      </c>
      <c r="BD53" s="4">
        <v>1</v>
      </c>
      <c r="BE53" s="4">
        <v>1.9</v>
      </c>
      <c r="BF53" s="4">
        <v>14.063000000000001</v>
      </c>
      <c r="BG53" s="4">
        <v>12.25</v>
      </c>
      <c r="BH53" s="4">
        <v>0.87</v>
      </c>
      <c r="BI53" s="4">
        <v>17.271000000000001</v>
      </c>
      <c r="BJ53" s="4">
        <v>1642.375</v>
      </c>
      <c r="BK53" s="4">
        <v>513.47900000000004</v>
      </c>
      <c r="BL53" s="4">
        <v>8.077</v>
      </c>
      <c r="BM53" s="4">
        <v>1.117</v>
      </c>
      <c r="BN53" s="4">
        <v>9.1940000000000008</v>
      </c>
      <c r="BO53" s="4">
        <v>6.5330000000000004</v>
      </c>
      <c r="BP53" s="4">
        <v>0.90400000000000003</v>
      </c>
      <c r="BQ53" s="4">
        <v>7.4370000000000003</v>
      </c>
      <c r="BR53" s="4">
        <v>192.7313</v>
      </c>
      <c r="BU53" s="4">
        <v>74.504000000000005</v>
      </c>
      <c r="BW53" s="4">
        <v>545.55100000000004</v>
      </c>
      <c r="BX53" s="4">
        <v>0.41020699999999999</v>
      </c>
      <c r="BY53" s="4">
        <v>-5</v>
      </c>
      <c r="BZ53" s="4">
        <v>1.063134</v>
      </c>
      <c r="CA53" s="4">
        <v>10.024433999999999</v>
      </c>
      <c r="CB53" s="4">
        <v>21.475307000000001</v>
      </c>
      <c r="CC53" s="4">
        <f t="shared" si="9"/>
        <v>2.6484554627999999</v>
      </c>
      <c r="CE53" s="4">
        <f t="shared" si="10"/>
        <v>12298.518203690248</v>
      </c>
      <c r="CF53" s="4">
        <f t="shared" si="11"/>
        <v>3845.0602503768423</v>
      </c>
      <c r="CG53" s="4">
        <f t="shared" si="12"/>
        <v>55.690131596525994</v>
      </c>
      <c r="CH53" s="4">
        <f t="shared" si="13"/>
        <v>1443.2205808483973</v>
      </c>
    </row>
    <row r="54" spans="1:86">
      <c r="A54" s="2">
        <v>42440</v>
      </c>
      <c r="B54" s="32">
        <v>0.57400969907407406</v>
      </c>
      <c r="C54" s="4">
        <v>9.2089999999999996</v>
      </c>
      <c r="D54" s="4">
        <v>3.99</v>
      </c>
      <c r="E54" s="4" t="s">
        <v>155</v>
      </c>
      <c r="F54" s="4">
        <v>39900.341952000002</v>
      </c>
      <c r="G54" s="4">
        <v>349.6</v>
      </c>
      <c r="H54" s="4">
        <v>57.1</v>
      </c>
      <c r="I54" s="4">
        <v>27027.4</v>
      </c>
      <c r="K54" s="4">
        <v>4</v>
      </c>
      <c r="L54" s="4">
        <v>2052</v>
      </c>
      <c r="M54" s="4">
        <v>0.85499999999999998</v>
      </c>
      <c r="N54" s="4">
        <v>7.8734999999999999</v>
      </c>
      <c r="O54" s="4">
        <v>3.4115000000000002</v>
      </c>
      <c r="P54" s="4">
        <v>298.92239999999998</v>
      </c>
      <c r="Q54" s="4">
        <v>48.821300000000001</v>
      </c>
      <c r="R54" s="4">
        <v>347.7</v>
      </c>
      <c r="S54" s="4">
        <v>241.7884</v>
      </c>
      <c r="T54" s="4">
        <v>39.489899999999999</v>
      </c>
      <c r="U54" s="4">
        <v>281.3</v>
      </c>
      <c r="V54" s="4">
        <v>27027.381799999999</v>
      </c>
      <c r="Y54" s="4">
        <v>1754.4880000000001</v>
      </c>
      <c r="Z54" s="4">
        <v>0</v>
      </c>
      <c r="AA54" s="4">
        <v>3.4201000000000001</v>
      </c>
      <c r="AB54" s="4" t="s">
        <v>384</v>
      </c>
      <c r="AC54" s="4">
        <v>0</v>
      </c>
      <c r="AD54" s="4">
        <v>11.5</v>
      </c>
      <c r="AE54" s="4">
        <v>852</v>
      </c>
      <c r="AF54" s="4">
        <v>880</v>
      </c>
      <c r="AG54" s="4">
        <v>884</v>
      </c>
      <c r="AH54" s="4">
        <v>52</v>
      </c>
      <c r="AI54" s="4">
        <v>24.72</v>
      </c>
      <c r="AJ54" s="4">
        <v>0.56999999999999995</v>
      </c>
      <c r="AK54" s="4">
        <v>987</v>
      </c>
      <c r="AL54" s="4">
        <v>8</v>
      </c>
      <c r="AM54" s="4">
        <v>0</v>
      </c>
      <c r="AN54" s="4">
        <v>31</v>
      </c>
      <c r="AO54" s="4">
        <v>190</v>
      </c>
      <c r="AP54" s="4">
        <v>188</v>
      </c>
      <c r="AQ54" s="4">
        <v>3.5</v>
      </c>
      <c r="AR54" s="4">
        <v>195</v>
      </c>
      <c r="AS54" s="4" t="s">
        <v>155</v>
      </c>
      <c r="AT54" s="4">
        <v>2</v>
      </c>
      <c r="AU54" s="5">
        <v>0.78216435185185185</v>
      </c>
      <c r="AV54" s="4">
        <v>47.160290000000003</v>
      </c>
      <c r="AW54" s="4">
        <v>-88.484223</v>
      </c>
      <c r="AX54" s="4">
        <v>309.8</v>
      </c>
      <c r="AY54" s="4">
        <v>33.200000000000003</v>
      </c>
      <c r="AZ54" s="4">
        <v>12</v>
      </c>
      <c r="BA54" s="4">
        <v>8</v>
      </c>
      <c r="BB54" s="4" t="s">
        <v>429</v>
      </c>
      <c r="BC54" s="4">
        <v>1.4</v>
      </c>
      <c r="BD54" s="4">
        <v>1.048751</v>
      </c>
      <c r="BE54" s="4">
        <v>1.9487509999999999</v>
      </c>
      <c r="BF54" s="4">
        <v>14.063000000000001</v>
      </c>
      <c r="BG54" s="4">
        <v>12.45</v>
      </c>
      <c r="BH54" s="4">
        <v>0.89</v>
      </c>
      <c r="BI54" s="4">
        <v>16.957000000000001</v>
      </c>
      <c r="BJ54" s="4">
        <v>1706.7159999999999</v>
      </c>
      <c r="BK54" s="4">
        <v>470.67200000000003</v>
      </c>
      <c r="BL54" s="4">
        <v>6.7859999999999996</v>
      </c>
      <c r="BM54" s="4">
        <v>1.1080000000000001</v>
      </c>
      <c r="BN54" s="4">
        <v>7.8940000000000001</v>
      </c>
      <c r="BO54" s="4">
        <v>5.4889999999999999</v>
      </c>
      <c r="BP54" s="4">
        <v>0.89600000000000002</v>
      </c>
      <c r="BQ54" s="4">
        <v>6.3849999999999998</v>
      </c>
      <c r="BR54" s="4">
        <v>193.72790000000001</v>
      </c>
      <c r="BU54" s="4">
        <v>75.454999999999998</v>
      </c>
      <c r="BW54" s="4">
        <v>539.04300000000001</v>
      </c>
      <c r="BX54" s="4">
        <v>0.42945299999999997</v>
      </c>
      <c r="BY54" s="4">
        <v>-5</v>
      </c>
      <c r="BZ54" s="4">
        <v>1.063299</v>
      </c>
      <c r="CA54" s="4">
        <v>10.494757999999999</v>
      </c>
      <c r="CB54" s="4">
        <v>21.478639999999999</v>
      </c>
      <c r="CC54" s="4">
        <f t="shared" si="9"/>
        <v>2.7727150635999998</v>
      </c>
      <c r="CE54" s="4">
        <f t="shared" si="10"/>
        <v>13379.943831861814</v>
      </c>
      <c r="CF54" s="4">
        <f t="shared" si="11"/>
        <v>3689.8727868198716</v>
      </c>
      <c r="CG54" s="4">
        <f t="shared" si="12"/>
        <v>50.05574528300999</v>
      </c>
      <c r="CH54" s="4">
        <f t="shared" si="13"/>
        <v>1518.7461889761053</v>
      </c>
    </row>
    <row r="55" spans="1:86">
      <c r="A55" s="2">
        <v>42440</v>
      </c>
      <c r="B55" s="32">
        <v>0.5740212731481481</v>
      </c>
      <c r="C55" s="4">
        <v>9.5090000000000003</v>
      </c>
      <c r="D55" s="4">
        <v>3.3466</v>
      </c>
      <c r="E55" s="4" t="s">
        <v>155</v>
      </c>
      <c r="F55" s="4">
        <v>33466.411907000002</v>
      </c>
      <c r="G55" s="4">
        <v>345.7</v>
      </c>
      <c r="H55" s="4">
        <v>64.7</v>
      </c>
      <c r="I55" s="4">
        <v>26275.599999999999</v>
      </c>
      <c r="K55" s="4">
        <v>4</v>
      </c>
      <c r="L55" s="4">
        <v>2052</v>
      </c>
      <c r="M55" s="4">
        <v>0.85950000000000004</v>
      </c>
      <c r="N55" s="4">
        <v>8.1725999999999992</v>
      </c>
      <c r="O55" s="4">
        <v>2.8765000000000001</v>
      </c>
      <c r="P55" s="4">
        <v>297.16309999999999</v>
      </c>
      <c r="Q55" s="4">
        <v>55.6081</v>
      </c>
      <c r="R55" s="4">
        <v>352.8</v>
      </c>
      <c r="S55" s="4">
        <v>240.36539999999999</v>
      </c>
      <c r="T55" s="4">
        <v>44.979599999999998</v>
      </c>
      <c r="U55" s="4">
        <v>285.3</v>
      </c>
      <c r="V55" s="4">
        <v>26275.602900000002</v>
      </c>
      <c r="Y55" s="4">
        <v>1763.711</v>
      </c>
      <c r="Z55" s="4">
        <v>0</v>
      </c>
      <c r="AA55" s="4">
        <v>3.4380000000000002</v>
      </c>
      <c r="AB55" s="4" t="s">
        <v>384</v>
      </c>
      <c r="AC55" s="4">
        <v>0</v>
      </c>
      <c r="AD55" s="4">
        <v>11.5</v>
      </c>
      <c r="AE55" s="4">
        <v>851</v>
      </c>
      <c r="AF55" s="4">
        <v>880</v>
      </c>
      <c r="AG55" s="4">
        <v>884</v>
      </c>
      <c r="AH55" s="4">
        <v>52</v>
      </c>
      <c r="AI55" s="4">
        <v>24.72</v>
      </c>
      <c r="AJ55" s="4">
        <v>0.56999999999999995</v>
      </c>
      <c r="AK55" s="4">
        <v>987</v>
      </c>
      <c r="AL55" s="4">
        <v>8</v>
      </c>
      <c r="AM55" s="4">
        <v>0</v>
      </c>
      <c r="AN55" s="4">
        <v>31</v>
      </c>
      <c r="AO55" s="4">
        <v>190</v>
      </c>
      <c r="AP55" s="4">
        <v>188</v>
      </c>
      <c r="AQ55" s="4">
        <v>3.6</v>
      </c>
      <c r="AR55" s="4">
        <v>195</v>
      </c>
      <c r="AS55" s="4" t="s">
        <v>155</v>
      </c>
      <c r="AT55" s="4">
        <v>2</v>
      </c>
      <c r="AU55" s="5">
        <v>0.78217592592592589</v>
      </c>
      <c r="AV55" s="4">
        <v>47.160431000000003</v>
      </c>
      <c r="AW55" s="4">
        <v>-88.484194000000002</v>
      </c>
      <c r="AX55" s="4">
        <v>309.89999999999998</v>
      </c>
      <c r="AY55" s="4">
        <v>34.6</v>
      </c>
      <c r="AZ55" s="4">
        <v>12</v>
      </c>
      <c r="BA55" s="4">
        <v>8</v>
      </c>
      <c r="BB55" s="4" t="s">
        <v>429</v>
      </c>
      <c r="BC55" s="4">
        <v>1.4727539999999999</v>
      </c>
      <c r="BD55" s="4">
        <v>1.151497</v>
      </c>
      <c r="BE55" s="4">
        <v>2.1485029999999998</v>
      </c>
      <c r="BF55" s="4">
        <v>14.063000000000001</v>
      </c>
      <c r="BG55" s="4">
        <v>12.88</v>
      </c>
      <c r="BH55" s="4">
        <v>0.92</v>
      </c>
      <c r="BI55" s="4">
        <v>16.346</v>
      </c>
      <c r="BJ55" s="4">
        <v>1811.9839999999999</v>
      </c>
      <c r="BK55" s="4">
        <v>405.90899999999999</v>
      </c>
      <c r="BL55" s="4">
        <v>6.9</v>
      </c>
      <c r="BM55" s="4">
        <v>1.2909999999999999</v>
      </c>
      <c r="BN55" s="4">
        <v>8.1910000000000007</v>
      </c>
      <c r="BO55" s="4">
        <v>5.5810000000000004</v>
      </c>
      <c r="BP55" s="4">
        <v>1.044</v>
      </c>
      <c r="BQ55" s="4">
        <v>6.625</v>
      </c>
      <c r="BR55" s="4">
        <v>192.6378</v>
      </c>
      <c r="BU55" s="4">
        <v>77.582999999999998</v>
      </c>
      <c r="BW55" s="4">
        <v>554.24400000000003</v>
      </c>
      <c r="BX55" s="4">
        <v>0.395567</v>
      </c>
      <c r="BY55" s="4">
        <v>-5</v>
      </c>
      <c r="BZ55" s="4">
        <v>1.062835</v>
      </c>
      <c r="CA55" s="4">
        <v>9.6666679999999996</v>
      </c>
      <c r="CB55" s="4">
        <v>21.469266999999999</v>
      </c>
      <c r="CC55" s="4">
        <f t="shared" si="9"/>
        <v>2.5539336855999997</v>
      </c>
      <c r="CE55" s="4">
        <f t="shared" si="10"/>
        <v>13084.338268736063</v>
      </c>
      <c r="CF55" s="4">
        <f t="shared" si="11"/>
        <v>2931.069293285364</v>
      </c>
      <c r="CG55" s="4">
        <f t="shared" si="12"/>
        <v>47.839131598499996</v>
      </c>
      <c r="CH55" s="4">
        <f t="shared" si="13"/>
        <v>1391.0377456672488</v>
      </c>
    </row>
    <row r="56" spans="1:86">
      <c r="A56" s="2">
        <v>42440</v>
      </c>
      <c r="B56" s="32">
        <v>0.57403284722222225</v>
      </c>
      <c r="C56" s="4">
        <v>9.6639999999999997</v>
      </c>
      <c r="D56" s="4">
        <v>2.8506999999999998</v>
      </c>
      <c r="E56" s="4" t="s">
        <v>155</v>
      </c>
      <c r="F56" s="4">
        <v>28506.683893000001</v>
      </c>
      <c r="G56" s="4">
        <v>375.5</v>
      </c>
      <c r="H56" s="4">
        <v>65.400000000000006</v>
      </c>
      <c r="I56" s="4">
        <v>25562.3</v>
      </c>
      <c r="K56" s="4">
        <v>4</v>
      </c>
      <c r="L56" s="4">
        <v>2052</v>
      </c>
      <c r="M56" s="4">
        <v>0.86370000000000002</v>
      </c>
      <c r="N56" s="4">
        <v>8.3468</v>
      </c>
      <c r="O56" s="4">
        <v>2.4620000000000002</v>
      </c>
      <c r="P56" s="4">
        <v>324.2724</v>
      </c>
      <c r="Q56" s="4">
        <v>56.506999999999998</v>
      </c>
      <c r="R56" s="4">
        <v>380.8</v>
      </c>
      <c r="S56" s="4">
        <v>262.29320000000001</v>
      </c>
      <c r="T56" s="4">
        <v>45.706699999999998</v>
      </c>
      <c r="U56" s="4">
        <v>308</v>
      </c>
      <c r="V56" s="4">
        <v>25562.3397</v>
      </c>
      <c r="Y56" s="4">
        <v>1772.2349999999999</v>
      </c>
      <c r="Z56" s="4">
        <v>0</v>
      </c>
      <c r="AA56" s="4">
        <v>3.4546000000000001</v>
      </c>
      <c r="AB56" s="4" t="s">
        <v>384</v>
      </c>
      <c r="AC56" s="4">
        <v>0</v>
      </c>
      <c r="AD56" s="4">
        <v>11.5</v>
      </c>
      <c r="AE56" s="4">
        <v>851</v>
      </c>
      <c r="AF56" s="4">
        <v>879</v>
      </c>
      <c r="AG56" s="4">
        <v>884</v>
      </c>
      <c r="AH56" s="4">
        <v>52</v>
      </c>
      <c r="AI56" s="4">
        <v>24.72</v>
      </c>
      <c r="AJ56" s="4">
        <v>0.56999999999999995</v>
      </c>
      <c r="AK56" s="4">
        <v>987</v>
      </c>
      <c r="AL56" s="4">
        <v>8</v>
      </c>
      <c r="AM56" s="4">
        <v>0</v>
      </c>
      <c r="AN56" s="4">
        <v>31</v>
      </c>
      <c r="AO56" s="4">
        <v>190</v>
      </c>
      <c r="AP56" s="4">
        <v>188</v>
      </c>
      <c r="AQ56" s="4">
        <v>3.6</v>
      </c>
      <c r="AR56" s="4">
        <v>195</v>
      </c>
      <c r="AS56" s="4" t="s">
        <v>155</v>
      </c>
      <c r="AT56" s="4">
        <v>2</v>
      </c>
      <c r="AU56" s="5">
        <v>0.78218750000000004</v>
      </c>
      <c r="AV56" s="4">
        <v>47.160566000000003</v>
      </c>
      <c r="AW56" s="4">
        <v>-88.484127999999998</v>
      </c>
      <c r="AX56" s="4">
        <v>310.10000000000002</v>
      </c>
      <c r="AY56" s="4">
        <v>34.4</v>
      </c>
      <c r="AZ56" s="4">
        <v>12</v>
      </c>
      <c r="BA56" s="4">
        <v>8</v>
      </c>
      <c r="BB56" s="4" t="s">
        <v>429</v>
      </c>
      <c r="BC56" s="4">
        <v>1.7</v>
      </c>
      <c r="BD56" s="4">
        <v>1.072228</v>
      </c>
      <c r="BE56" s="4">
        <v>2.3481519999999998</v>
      </c>
      <c r="BF56" s="4">
        <v>14.063000000000001</v>
      </c>
      <c r="BG56" s="4">
        <v>13.29</v>
      </c>
      <c r="BH56" s="4">
        <v>0.94</v>
      </c>
      <c r="BI56" s="4">
        <v>15.786</v>
      </c>
      <c r="BJ56" s="4">
        <v>1893.883</v>
      </c>
      <c r="BK56" s="4">
        <v>355.55099999999999</v>
      </c>
      <c r="BL56" s="4">
        <v>7.7050000000000001</v>
      </c>
      <c r="BM56" s="4">
        <v>1.343</v>
      </c>
      <c r="BN56" s="4">
        <v>9.048</v>
      </c>
      <c r="BO56" s="4">
        <v>6.2320000000000002</v>
      </c>
      <c r="BP56" s="4">
        <v>1.0860000000000001</v>
      </c>
      <c r="BQ56" s="4">
        <v>7.3179999999999996</v>
      </c>
      <c r="BR56" s="4">
        <v>191.79249999999999</v>
      </c>
      <c r="BU56" s="4">
        <v>79.781999999999996</v>
      </c>
      <c r="BW56" s="4">
        <v>569.95000000000005</v>
      </c>
      <c r="BX56" s="4">
        <v>0.392405</v>
      </c>
      <c r="BY56" s="4">
        <v>-5</v>
      </c>
      <c r="BZ56" s="4">
        <v>1.0612980000000001</v>
      </c>
      <c r="CA56" s="4">
        <v>9.5893870000000003</v>
      </c>
      <c r="CB56" s="4">
        <v>21.438213999999999</v>
      </c>
      <c r="CC56" s="4">
        <f t="shared" si="9"/>
        <v>2.5335160453999999</v>
      </c>
      <c r="CE56" s="4">
        <f t="shared" si="10"/>
        <v>13566.399233731589</v>
      </c>
      <c r="CF56" s="4">
        <f t="shared" si="11"/>
        <v>2546.9085545160387</v>
      </c>
      <c r="CG56" s="4">
        <f t="shared" si="12"/>
        <v>52.420825147301997</v>
      </c>
      <c r="CH56" s="4">
        <f t="shared" si="13"/>
        <v>1373.8618621295325</v>
      </c>
    </row>
    <row r="57" spans="1:86">
      <c r="A57" s="2">
        <v>42440</v>
      </c>
      <c r="B57" s="32">
        <v>0.57404442129629629</v>
      </c>
      <c r="C57" s="4">
        <v>9.3650000000000002</v>
      </c>
      <c r="D57" s="4">
        <v>3.1926000000000001</v>
      </c>
      <c r="E57" s="4" t="s">
        <v>155</v>
      </c>
      <c r="F57" s="4">
        <v>31925.624496</v>
      </c>
      <c r="G57" s="4">
        <v>517.79999999999995</v>
      </c>
      <c r="H57" s="4">
        <v>61.6</v>
      </c>
      <c r="I57" s="4">
        <v>25081.7</v>
      </c>
      <c r="K57" s="4">
        <v>4.1100000000000003</v>
      </c>
      <c r="L57" s="4">
        <v>2052</v>
      </c>
      <c r="M57" s="4">
        <v>0.86339999999999995</v>
      </c>
      <c r="N57" s="4">
        <v>8.0854999999999997</v>
      </c>
      <c r="O57" s="4">
        <v>2.7563</v>
      </c>
      <c r="P57" s="4">
        <v>447.04629999999997</v>
      </c>
      <c r="Q57" s="4">
        <v>53.183199999999999</v>
      </c>
      <c r="R57" s="4">
        <v>500.2</v>
      </c>
      <c r="S57" s="4">
        <v>361.60090000000002</v>
      </c>
      <c r="T57" s="4">
        <v>43.0182</v>
      </c>
      <c r="U57" s="4">
        <v>404.6</v>
      </c>
      <c r="V57" s="4">
        <v>25081.668399999999</v>
      </c>
      <c r="Y57" s="4">
        <v>1771.624</v>
      </c>
      <c r="Z57" s="4">
        <v>0</v>
      </c>
      <c r="AA57" s="4">
        <v>3.5466000000000002</v>
      </c>
      <c r="AB57" s="4" t="s">
        <v>384</v>
      </c>
      <c r="AC57" s="4">
        <v>0</v>
      </c>
      <c r="AD57" s="4">
        <v>11.6</v>
      </c>
      <c r="AE57" s="4">
        <v>850</v>
      </c>
      <c r="AF57" s="4">
        <v>878</v>
      </c>
      <c r="AG57" s="4">
        <v>883</v>
      </c>
      <c r="AH57" s="4">
        <v>52</v>
      </c>
      <c r="AI57" s="4">
        <v>24.72</v>
      </c>
      <c r="AJ57" s="4">
        <v>0.56999999999999995</v>
      </c>
      <c r="AK57" s="4">
        <v>987</v>
      </c>
      <c r="AL57" s="4">
        <v>8</v>
      </c>
      <c r="AM57" s="4">
        <v>0</v>
      </c>
      <c r="AN57" s="4">
        <v>31</v>
      </c>
      <c r="AO57" s="4">
        <v>190.4</v>
      </c>
      <c r="AP57" s="4">
        <v>188.4</v>
      </c>
      <c r="AQ57" s="4">
        <v>3.7</v>
      </c>
      <c r="AR57" s="4">
        <v>195</v>
      </c>
      <c r="AS57" s="4" t="s">
        <v>155</v>
      </c>
      <c r="AT57" s="4">
        <v>2</v>
      </c>
      <c r="AU57" s="5">
        <v>0.78219907407407396</v>
      </c>
      <c r="AV57" s="4">
        <v>47.160702000000001</v>
      </c>
      <c r="AW57" s="4">
        <v>-88.484059000000002</v>
      </c>
      <c r="AX57" s="4">
        <v>310.8</v>
      </c>
      <c r="AY57" s="4">
        <v>34.700000000000003</v>
      </c>
      <c r="AZ57" s="4">
        <v>12</v>
      </c>
      <c r="BA57" s="4">
        <v>8</v>
      </c>
      <c r="BB57" s="4" t="s">
        <v>429</v>
      </c>
      <c r="BC57" s="4">
        <v>1.60303</v>
      </c>
      <c r="BD57" s="4">
        <v>1.3242419999999999</v>
      </c>
      <c r="BE57" s="4">
        <v>2.5</v>
      </c>
      <c r="BF57" s="4">
        <v>14.063000000000001</v>
      </c>
      <c r="BG57" s="4">
        <v>13.25</v>
      </c>
      <c r="BH57" s="4">
        <v>0.94</v>
      </c>
      <c r="BI57" s="4">
        <v>15.826000000000001</v>
      </c>
      <c r="BJ57" s="4">
        <v>1836.662</v>
      </c>
      <c r="BK57" s="4">
        <v>398.50400000000002</v>
      </c>
      <c r="BL57" s="4">
        <v>10.634</v>
      </c>
      <c r="BM57" s="4">
        <v>1.2649999999999999</v>
      </c>
      <c r="BN57" s="4">
        <v>11.898999999999999</v>
      </c>
      <c r="BO57" s="4">
        <v>8.6020000000000003</v>
      </c>
      <c r="BP57" s="4">
        <v>1.0229999999999999</v>
      </c>
      <c r="BQ57" s="4">
        <v>9.625</v>
      </c>
      <c r="BR57" s="4">
        <v>188.3972</v>
      </c>
      <c r="BU57" s="4">
        <v>79.843999999999994</v>
      </c>
      <c r="BW57" s="4">
        <v>585.78</v>
      </c>
      <c r="BX57" s="4">
        <v>0.40067599999999998</v>
      </c>
      <c r="BY57" s="4">
        <v>-5</v>
      </c>
      <c r="BZ57" s="4">
        <v>1.0629999999999999</v>
      </c>
      <c r="CA57" s="4">
        <v>9.7915120000000009</v>
      </c>
      <c r="CB57" s="4">
        <v>21.4726</v>
      </c>
      <c r="CC57" s="4">
        <f t="shared" si="9"/>
        <v>2.5869174704</v>
      </c>
      <c r="CE57" s="4">
        <f t="shared" si="10"/>
        <v>13433.822415669169</v>
      </c>
      <c r="CF57" s="4">
        <f t="shared" si="11"/>
        <v>2914.7616534418562</v>
      </c>
      <c r="CG57" s="4">
        <f t="shared" si="12"/>
        <v>70.399747341000008</v>
      </c>
      <c r="CH57" s="4">
        <f t="shared" si="13"/>
        <v>1377.9860030911009</v>
      </c>
    </row>
    <row r="58" spans="1:86">
      <c r="A58" s="2">
        <v>42440</v>
      </c>
      <c r="B58" s="32">
        <v>0.57405599537037044</v>
      </c>
      <c r="C58" s="4">
        <v>9.1739999999999995</v>
      </c>
      <c r="D58" s="4">
        <v>3.8976000000000002</v>
      </c>
      <c r="E58" s="4" t="s">
        <v>155</v>
      </c>
      <c r="F58" s="4">
        <v>38976.390008000002</v>
      </c>
      <c r="G58" s="4">
        <v>533.9</v>
      </c>
      <c r="H58" s="4">
        <v>56.3</v>
      </c>
      <c r="I58" s="4">
        <v>25100.400000000001</v>
      </c>
      <c r="K58" s="4">
        <v>4.2</v>
      </c>
      <c r="L58" s="4">
        <v>2052</v>
      </c>
      <c r="M58" s="4">
        <v>0.85819999999999996</v>
      </c>
      <c r="N58" s="4">
        <v>7.8730000000000002</v>
      </c>
      <c r="O58" s="4">
        <v>3.3448000000000002</v>
      </c>
      <c r="P58" s="4">
        <v>458.15499999999997</v>
      </c>
      <c r="Q58" s="4">
        <v>48.342300000000002</v>
      </c>
      <c r="R58" s="4">
        <v>506.5</v>
      </c>
      <c r="S58" s="4">
        <v>370.58640000000003</v>
      </c>
      <c r="T58" s="4">
        <v>39.102499999999999</v>
      </c>
      <c r="U58" s="4">
        <v>409.7</v>
      </c>
      <c r="V58" s="4">
        <v>25100.423699999999</v>
      </c>
      <c r="Y58" s="4">
        <v>1760.944</v>
      </c>
      <c r="Z58" s="4">
        <v>0</v>
      </c>
      <c r="AA58" s="4">
        <v>3.6042999999999998</v>
      </c>
      <c r="AB58" s="4" t="s">
        <v>384</v>
      </c>
      <c r="AC58" s="4">
        <v>0</v>
      </c>
      <c r="AD58" s="4">
        <v>11.5</v>
      </c>
      <c r="AE58" s="4">
        <v>849</v>
      </c>
      <c r="AF58" s="4">
        <v>877</v>
      </c>
      <c r="AG58" s="4">
        <v>882</v>
      </c>
      <c r="AH58" s="4">
        <v>52</v>
      </c>
      <c r="AI58" s="4">
        <v>24.72</v>
      </c>
      <c r="AJ58" s="4">
        <v>0.56999999999999995</v>
      </c>
      <c r="AK58" s="4">
        <v>987</v>
      </c>
      <c r="AL58" s="4">
        <v>8</v>
      </c>
      <c r="AM58" s="4">
        <v>0</v>
      </c>
      <c r="AN58" s="4">
        <v>31</v>
      </c>
      <c r="AO58" s="4">
        <v>190.6</v>
      </c>
      <c r="AP58" s="4">
        <v>188.6</v>
      </c>
      <c r="AQ58" s="4">
        <v>3.7</v>
      </c>
      <c r="AR58" s="4">
        <v>195</v>
      </c>
      <c r="AS58" s="4" t="s">
        <v>155</v>
      </c>
      <c r="AT58" s="4">
        <v>2</v>
      </c>
      <c r="AU58" s="5">
        <v>0.78221064814814811</v>
      </c>
      <c r="AV58" s="4">
        <v>47.160843</v>
      </c>
      <c r="AW58" s="4">
        <v>-88.484009</v>
      </c>
      <c r="AX58" s="4">
        <v>311.2</v>
      </c>
      <c r="AY58" s="4">
        <v>35.200000000000003</v>
      </c>
      <c r="AZ58" s="4">
        <v>12</v>
      </c>
      <c r="BA58" s="4">
        <v>9</v>
      </c>
      <c r="BB58" s="4" t="s">
        <v>430</v>
      </c>
      <c r="BC58" s="4">
        <v>1.3</v>
      </c>
      <c r="BD58" s="4">
        <v>1.4499500000000001</v>
      </c>
      <c r="BE58" s="4">
        <v>2.524975</v>
      </c>
      <c r="BF58" s="4">
        <v>14.063000000000001</v>
      </c>
      <c r="BG58" s="4">
        <v>12.74</v>
      </c>
      <c r="BH58" s="4">
        <v>0.91</v>
      </c>
      <c r="BI58" s="4">
        <v>16.527999999999999</v>
      </c>
      <c r="BJ58" s="4">
        <v>1739.0119999999999</v>
      </c>
      <c r="BK58" s="4">
        <v>470.23</v>
      </c>
      <c r="BL58" s="4">
        <v>10.598000000000001</v>
      </c>
      <c r="BM58" s="4">
        <v>1.1180000000000001</v>
      </c>
      <c r="BN58" s="4">
        <v>11.715999999999999</v>
      </c>
      <c r="BO58" s="4">
        <v>8.5719999999999992</v>
      </c>
      <c r="BP58" s="4">
        <v>0.90400000000000003</v>
      </c>
      <c r="BQ58" s="4">
        <v>9.4770000000000003</v>
      </c>
      <c r="BR58" s="4">
        <v>183.3329</v>
      </c>
      <c r="BU58" s="4">
        <v>77.171000000000006</v>
      </c>
      <c r="BW58" s="4">
        <v>578.86699999999996</v>
      </c>
      <c r="BX58" s="4">
        <v>0.44024799999999997</v>
      </c>
      <c r="BY58" s="4">
        <v>-5</v>
      </c>
      <c r="BZ58" s="4">
        <v>1.061701</v>
      </c>
      <c r="CA58" s="4">
        <v>10.758561</v>
      </c>
      <c r="CB58" s="4">
        <v>21.446359999999999</v>
      </c>
      <c r="CC58" s="4">
        <f t="shared" si="9"/>
        <v>2.8424118161999998</v>
      </c>
      <c r="CE58" s="4">
        <f t="shared" si="10"/>
        <v>13975.822211253802</v>
      </c>
      <c r="CF58" s="4">
        <f t="shared" si="11"/>
        <v>3779.0716098554099</v>
      </c>
      <c r="CG58" s="4">
        <f t="shared" si="12"/>
        <v>76.163285299959</v>
      </c>
      <c r="CH58" s="4">
        <f t="shared" si="13"/>
        <v>1473.3814464038044</v>
      </c>
    </row>
    <row r="59" spans="1:86">
      <c r="A59" s="2">
        <v>42440</v>
      </c>
      <c r="B59" s="32">
        <v>0.57406756944444448</v>
      </c>
      <c r="C59" s="4">
        <v>9.1660000000000004</v>
      </c>
      <c r="D59" s="4">
        <v>3.9327999999999999</v>
      </c>
      <c r="E59" s="4" t="s">
        <v>155</v>
      </c>
      <c r="F59" s="4">
        <v>39327.820069000001</v>
      </c>
      <c r="G59" s="4">
        <v>449</v>
      </c>
      <c r="H59" s="4">
        <v>49</v>
      </c>
      <c r="I59" s="4">
        <v>25166.6</v>
      </c>
      <c r="K59" s="4">
        <v>4.2</v>
      </c>
      <c r="L59" s="4">
        <v>2052</v>
      </c>
      <c r="M59" s="4">
        <v>0.85780000000000001</v>
      </c>
      <c r="N59" s="4">
        <v>7.8624000000000001</v>
      </c>
      <c r="O59" s="4">
        <v>3.3734999999999999</v>
      </c>
      <c r="P59" s="4">
        <v>385.13470000000001</v>
      </c>
      <c r="Q59" s="4">
        <v>42.068399999999997</v>
      </c>
      <c r="R59" s="4">
        <v>427.2</v>
      </c>
      <c r="S59" s="4">
        <v>311.52269999999999</v>
      </c>
      <c r="T59" s="4">
        <v>34.027700000000003</v>
      </c>
      <c r="U59" s="4">
        <v>345.6</v>
      </c>
      <c r="V59" s="4">
        <v>25166.613600000001</v>
      </c>
      <c r="Y59" s="4">
        <v>1760.163</v>
      </c>
      <c r="Z59" s="4">
        <v>0</v>
      </c>
      <c r="AA59" s="4">
        <v>3.6027</v>
      </c>
      <c r="AB59" s="4" t="s">
        <v>384</v>
      </c>
      <c r="AC59" s="4">
        <v>0</v>
      </c>
      <c r="AD59" s="4">
        <v>11.5</v>
      </c>
      <c r="AE59" s="4">
        <v>850</v>
      </c>
      <c r="AF59" s="4">
        <v>878</v>
      </c>
      <c r="AG59" s="4">
        <v>883</v>
      </c>
      <c r="AH59" s="4">
        <v>52</v>
      </c>
      <c r="AI59" s="4">
        <v>24.72</v>
      </c>
      <c r="AJ59" s="4">
        <v>0.56999999999999995</v>
      </c>
      <c r="AK59" s="4">
        <v>987</v>
      </c>
      <c r="AL59" s="4">
        <v>8</v>
      </c>
      <c r="AM59" s="4">
        <v>0</v>
      </c>
      <c r="AN59" s="4">
        <v>31</v>
      </c>
      <c r="AO59" s="4">
        <v>190</v>
      </c>
      <c r="AP59" s="4">
        <v>188</v>
      </c>
      <c r="AQ59" s="4">
        <v>3.6</v>
      </c>
      <c r="AR59" s="4">
        <v>195</v>
      </c>
      <c r="AS59" s="4" t="s">
        <v>155</v>
      </c>
      <c r="AT59" s="4">
        <v>2</v>
      </c>
      <c r="AU59" s="5">
        <v>0.78222222222222226</v>
      </c>
      <c r="AV59" s="4">
        <v>47.160986999999999</v>
      </c>
      <c r="AW59" s="4">
        <v>-88.483982999999995</v>
      </c>
      <c r="AX59" s="4">
        <v>311.8</v>
      </c>
      <c r="AY59" s="4">
        <v>35.200000000000003</v>
      </c>
      <c r="AZ59" s="4">
        <v>12</v>
      </c>
      <c r="BA59" s="4">
        <v>9</v>
      </c>
      <c r="BB59" s="4" t="s">
        <v>430</v>
      </c>
      <c r="BC59" s="4">
        <v>1.324875</v>
      </c>
      <c r="BD59" s="4">
        <v>1.64975</v>
      </c>
      <c r="BE59" s="4">
        <v>2.64975</v>
      </c>
      <c r="BF59" s="4">
        <v>14.063000000000001</v>
      </c>
      <c r="BG59" s="4">
        <v>12.71</v>
      </c>
      <c r="BH59" s="4">
        <v>0.9</v>
      </c>
      <c r="BI59" s="4">
        <v>16.579999999999998</v>
      </c>
      <c r="BJ59" s="4">
        <v>1733.548</v>
      </c>
      <c r="BK59" s="4">
        <v>473.404</v>
      </c>
      <c r="BL59" s="4">
        <v>8.8930000000000007</v>
      </c>
      <c r="BM59" s="4">
        <v>0.97099999999999997</v>
      </c>
      <c r="BN59" s="4">
        <v>9.8640000000000008</v>
      </c>
      <c r="BO59" s="4">
        <v>7.1929999999999996</v>
      </c>
      <c r="BP59" s="4">
        <v>0.78600000000000003</v>
      </c>
      <c r="BQ59" s="4">
        <v>7.9790000000000001</v>
      </c>
      <c r="BR59" s="4">
        <v>183.48500000000001</v>
      </c>
      <c r="BU59" s="4">
        <v>76.998000000000005</v>
      </c>
      <c r="BW59" s="4">
        <v>577.56700000000001</v>
      </c>
      <c r="BX59" s="4">
        <v>0.47719600000000001</v>
      </c>
      <c r="BY59" s="4">
        <v>-5</v>
      </c>
      <c r="BZ59" s="4">
        <v>1.061299</v>
      </c>
      <c r="CA59" s="4">
        <v>11.661477</v>
      </c>
      <c r="CB59" s="4">
        <v>21.43824</v>
      </c>
      <c r="CC59" s="4">
        <f t="shared" si="9"/>
        <v>3.0809622233999998</v>
      </c>
      <c r="CE59" s="4">
        <f t="shared" si="10"/>
        <v>15101.150407405812</v>
      </c>
      <c r="CF59" s="4">
        <f t="shared" si="11"/>
        <v>4123.8806237078761</v>
      </c>
      <c r="CG59" s="4">
        <f t="shared" si="12"/>
        <v>69.506052962300998</v>
      </c>
      <c r="CH59" s="4">
        <f t="shared" si="13"/>
        <v>1598.360462186715</v>
      </c>
    </row>
    <row r="60" spans="1:86">
      <c r="A60" s="2">
        <v>42440</v>
      </c>
      <c r="B60" s="32">
        <v>0.57407914351851852</v>
      </c>
      <c r="C60" s="4">
        <v>9.1549999999999994</v>
      </c>
      <c r="D60" s="4">
        <v>4.0057</v>
      </c>
      <c r="E60" s="4" t="s">
        <v>155</v>
      </c>
      <c r="F60" s="4">
        <v>40056.500401999998</v>
      </c>
      <c r="G60" s="4">
        <v>355.1</v>
      </c>
      <c r="H60" s="4">
        <v>63.2</v>
      </c>
      <c r="I60" s="4">
        <v>25147.200000000001</v>
      </c>
      <c r="K60" s="4">
        <v>4.0999999999999996</v>
      </c>
      <c r="L60" s="4">
        <v>2052</v>
      </c>
      <c r="M60" s="4">
        <v>0.85719999999999996</v>
      </c>
      <c r="N60" s="4">
        <v>7.8471000000000002</v>
      </c>
      <c r="O60" s="4">
        <v>3.4335</v>
      </c>
      <c r="P60" s="4">
        <v>304.40780000000001</v>
      </c>
      <c r="Q60" s="4">
        <v>54.136000000000003</v>
      </c>
      <c r="R60" s="4">
        <v>358.5</v>
      </c>
      <c r="S60" s="4">
        <v>246.22540000000001</v>
      </c>
      <c r="T60" s="4">
        <v>43.788800000000002</v>
      </c>
      <c r="U60" s="4">
        <v>290</v>
      </c>
      <c r="V60" s="4">
        <v>25147.197800000002</v>
      </c>
      <c r="Y60" s="4">
        <v>1758.89</v>
      </c>
      <c r="Z60" s="4">
        <v>0</v>
      </c>
      <c r="AA60" s="4">
        <v>3.5144000000000002</v>
      </c>
      <c r="AB60" s="4" t="s">
        <v>384</v>
      </c>
      <c r="AC60" s="4">
        <v>0</v>
      </c>
      <c r="AD60" s="4">
        <v>11.5</v>
      </c>
      <c r="AE60" s="4">
        <v>850</v>
      </c>
      <c r="AF60" s="4">
        <v>877</v>
      </c>
      <c r="AG60" s="4">
        <v>883</v>
      </c>
      <c r="AH60" s="4">
        <v>52</v>
      </c>
      <c r="AI60" s="4">
        <v>24.72</v>
      </c>
      <c r="AJ60" s="4">
        <v>0.56999999999999995</v>
      </c>
      <c r="AK60" s="4">
        <v>987</v>
      </c>
      <c r="AL60" s="4">
        <v>8</v>
      </c>
      <c r="AM60" s="4">
        <v>0</v>
      </c>
      <c r="AN60" s="4">
        <v>31</v>
      </c>
      <c r="AO60" s="4">
        <v>190.4</v>
      </c>
      <c r="AP60" s="4">
        <v>188.4</v>
      </c>
      <c r="AQ60" s="4">
        <v>3.5</v>
      </c>
      <c r="AR60" s="4">
        <v>195</v>
      </c>
      <c r="AS60" s="4" t="s">
        <v>155</v>
      </c>
      <c r="AT60" s="4">
        <v>2</v>
      </c>
      <c r="AU60" s="5">
        <v>0.7822337962962963</v>
      </c>
      <c r="AV60" s="4">
        <v>47.161133999999997</v>
      </c>
      <c r="AW60" s="4">
        <v>-88.483958000000001</v>
      </c>
      <c r="AX60" s="4">
        <v>311.89999999999998</v>
      </c>
      <c r="AY60" s="4">
        <v>35.700000000000003</v>
      </c>
      <c r="AZ60" s="4">
        <v>12</v>
      </c>
      <c r="BA60" s="4">
        <v>10</v>
      </c>
      <c r="BB60" s="4" t="s">
        <v>431</v>
      </c>
      <c r="BC60" s="4">
        <v>1.4</v>
      </c>
      <c r="BD60" s="4">
        <v>1.84955</v>
      </c>
      <c r="BE60" s="4">
        <v>2.8247749999999998</v>
      </c>
      <c r="BF60" s="4">
        <v>14.063000000000001</v>
      </c>
      <c r="BG60" s="4">
        <v>12.65</v>
      </c>
      <c r="BH60" s="4">
        <v>0.9</v>
      </c>
      <c r="BI60" s="4">
        <v>16.664000000000001</v>
      </c>
      <c r="BJ60" s="4">
        <v>1724.788</v>
      </c>
      <c r="BK60" s="4">
        <v>480.32900000000001</v>
      </c>
      <c r="BL60" s="4">
        <v>7.0069999999999997</v>
      </c>
      <c r="BM60" s="4">
        <v>1.246</v>
      </c>
      <c r="BN60" s="4">
        <v>8.2530000000000001</v>
      </c>
      <c r="BO60" s="4">
        <v>5.6680000000000001</v>
      </c>
      <c r="BP60" s="4">
        <v>1.008</v>
      </c>
      <c r="BQ60" s="4">
        <v>6.6749999999999998</v>
      </c>
      <c r="BR60" s="4">
        <v>182.77369999999999</v>
      </c>
      <c r="BU60" s="4">
        <v>76.703000000000003</v>
      </c>
      <c r="BW60" s="4">
        <v>561.65700000000004</v>
      </c>
      <c r="BX60" s="4">
        <v>0.516042</v>
      </c>
      <c r="BY60" s="4">
        <v>-5</v>
      </c>
      <c r="BZ60" s="4">
        <v>1.0612680000000001</v>
      </c>
      <c r="CA60" s="4">
        <v>12.610776</v>
      </c>
      <c r="CB60" s="4">
        <v>21.437614</v>
      </c>
      <c r="CC60" s="4">
        <f t="shared" si="9"/>
        <v>3.3317670192</v>
      </c>
      <c r="CE60" s="4">
        <f t="shared" si="10"/>
        <v>16247.933591269535</v>
      </c>
      <c r="CF60" s="4">
        <f t="shared" si="11"/>
        <v>4524.8191047020873</v>
      </c>
      <c r="CG60" s="4">
        <f t="shared" si="12"/>
        <v>62.880166560599996</v>
      </c>
      <c r="CH60" s="4">
        <f t="shared" si="13"/>
        <v>1721.773887475226</v>
      </c>
    </row>
    <row r="61" spans="1:86">
      <c r="A61" s="2">
        <v>42440</v>
      </c>
      <c r="B61" s="32">
        <v>0.57409071759259256</v>
      </c>
      <c r="C61" s="4">
        <v>8.7129999999999992</v>
      </c>
      <c r="D61" s="4">
        <v>4.4641999999999999</v>
      </c>
      <c r="E61" s="4" t="s">
        <v>155</v>
      </c>
      <c r="F61" s="4">
        <v>44642.119701000003</v>
      </c>
      <c r="G61" s="4">
        <v>334.3</v>
      </c>
      <c r="H61" s="4">
        <v>54.5</v>
      </c>
      <c r="I61" s="4">
        <v>25285.3</v>
      </c>
      <c r="K61" s="4">
        <v>4.0999999999999996</v>
      </c>
      <c r="L61" s="4">
        <v>2052</v>
      </c>
      <c r="M61" s="4">
        <v>0.85609999999999997</v>
      </c>
      <c r="N61" s="4">
        <v>7.4588999999999999</v>
      </c>
      <c r="O61" s="4">
        <v>3.8216000000000001</v>
      </c>
      <c r="P61" s="4">
        <v>286.18090000000001</v>
      </c>
      <c r="Q61" s="4">
        <v>46.655299999999997</v>
      </c>
      <c r="R61" s="4">
        <v>332.8</v>
      </c>
      <c r="S61" s="4">
        <v>231.48230000000001</v>
      </c>
      <c r="T61" s="4">
        <v>37.737900000000003</v>
      </c>
      <c r="U61" s="4">
        <v>269.2</v>
      </c>
      <c r="V61" s="4">
        <v>25285.2556</v>
      </c>
      <c r="Y61" s="4">
        <v>1756.636</v>
      </c>
      <c r="Z61" s="4">
        <v>0</v>
      </c>
      <c r="AA61" s="4">
        <v>3.5097999999999998</v>
      </c>
      <c r="AB61" s="4" t="s">
        <v>384</v>
      </c>
      <c r="AC61" s="4">
        <v>0</v>
      </c>
      <c r="AD61" s="4">
        <v>11.4</v>
      </c>
      <c r="AE61" s="4">
        <v>851</v>
      </c>
      <c r="AF61" s="4">
        <v>877</v>
      </c>
      <c r="AG61" s="4">
        <v>883</v>
      </c>
      <c r="AH61" s="4">
        <v>52</v>
      </c>
      <c r="AI61" s="4">
        <v>24.72</v>
      </c>
      <c r="AJ61" s="4">
        <v>0.56999999999999995</v>
      </c>
      <c r="AK61" s="4">
        <v>987</v>
      </c>
      <c r="AL61" s="4">
        <v>8</v>
      </c>
      <c r="AM61" s="4">
        <v>0</v>
      </c>
      <c r="AN61" s="4">
        <v>31</v>
      </c>
      <c r="AO61" s="4">
        <v>190.6</v>
      </c>
      <c r="AP61" s="4">
        <v>189</v>
      </c>
      <c r="AQ61" s="4">
        <v>3.4</v>
      </c>
      <c r="AR61" s="4">
        <v>195</v>
      </c>
      <c r="AS61" s="4" t="s">
        <v>155</v>
      </c>
      <c r="AT61" s="4">
        <v>2</v>
      </c>
      <c r="AU61" s="5">
        <v>0.78224537037037034</v>
      </c>
      <c r="AV61" s="4">
        <v>47.161282</v>
      </c>
      <c r="AW61" s="4">
        <v>-88.483948999999996</v>
      </c>
      <c r="AX61" s="4">
        <v>312.39999999999998</v>
      </c>
      <c r="AY61" s="4">
        <v>35.9</v>
      </c>
      <c r="AZ61" s="4">
        <v>12</v>
      </c>
      <c r="BA61" s="4">
        <v>10</v>
      </c>
      <c r="BB61" s="4" t="s">
        <v>431</v>
      </c>
      <c r="BC61" s="4">
        <v>1.4246749999999999</v>
      </c>
      <c r="BD61" s="4">
        <v>2.0246749999999998</v>
      </c>
      <c r="BE61" s="4">
        <v>2.9246750000000001</v>
      </c>
      <c r="BF61" s="4">
        <v>14.063000000000001</v>
      </c>
      <c r="BG61" s="4">
        <v>12.56</v>
      </c>
      <c r="BH61" s="4">
        <v>0.89</v>
      </c>
      <c r="BI61" s="4">
        <v>16.814</v>
      </c>
      <c r="BJ61" s="4">
        <v>1637.819</v>
      </c>
      <c r="BK61" s="4">
        <v>534.09199999999998</v>
      </c>
      <c r="BL61" s="4">
        <v>6.5810000000000004</v>
      </c>
      <c r="BM61" s="4">
        <v>1.073</v>
      </c>
      <c r="BN61" s="4">
        <v>7.6529999999999996</v>
      </c>
      <c r="BO61" s="4">
        <v>5.3230000000000004</v>
      </c>
      <c r="BP61" s="4">
        <v>0.86799999999999999</v>
      </c>
      <c r="BQ61" s="4">
        <v>6.1909999999999998</v>
      </c>
      <c r="BR61" s="4">
        <v>183.59180000000001</v>
      </c>
      <c r="BU61" s="4">
        <v>76.528000000000006</v>
      </c>
      <c r="BW61" s="4">
        <v>560.37199999999996</v>
      </c>
      <c r="BX61" s="4">
        <v>0.53591699999999998</v>
      </c>
      <c r="BY61" s="4">
        <v>-5</v>
      </c>
      <c r="BZ61" s="4">
        <v>1.058567</v>
      </c>
      <c r="CA61" s="4">
        <v>13.096472</v>
      </c>
      <c r="CB61" s="4">
        <v>21.383053</v>
      </c>
      <c r="CC61" s="4">
        <f t="shared" si="9"/>
        <v>3.4600879023999997</v>
      </c>
      <c r="CE61" s="4">
        <f t="shared" si="10"/>
        <v>16022.889053902298</v>
      </c>
      <c r="CF61" s="4">
        <f t="shared" si="11"/>
        <v>5225.0565297977282</v>
      </c>
      <c r="CG61" s="4">
        <f t="shared" si="12"/>
        <v>60.566952839544001</v>
      </c>
      <c r="CH61" s="4">
        <f t="shared" si="13"/>
        <v>1796.0904364928115</v>
      </c>
    </row>
    <row r="62" spans="1:86">
      <c r="A62" s="2">
        <v>42440</v>
      </c>
      <c r="B62" s="32">
        <v>0.5741022916666666</v>
      </c>
      <c r="C62" s="4">
        <v>8.7100000000000009</v>
      </c>
      <c r="D62" s="4">
        <v>5.0091999999999999</v>
      </c>
      <c r="E62" s="4" t="s">
        <v>155</v>
      </c>
      <c r="F62" s="4">
        <v>50091.567972999997</v>
      </c>
      <c r="G62" s="4">
        <v>299.2</v>
      </c>
      <c r="H62" s="4">
        <v>54.4</v>
      </c>
      <c r="I62" s="4">
        <v>26596.2</v>
      </c>
      <c r="K62" s="4">
        <v>4.05</v>
      </c>
      <c r="L62" s="4">
        <v>2052</v>
      </c>
      <c r="M62" s="4">
        <v>0.84950000000000003</v>
      </c>
      <c r="N62" s="4">
        <v>7.3990999999999998</v>
      </c>
      <c r="O62" s="4">
        <v>4.2552000000000003</v>
      </c>
      <c r="P62" s="4">
        <v>254.1953</v>
      </c>
      <c r="Q62" s="4">
        <v>46.212299999999999</v>
      </c>
      <c r="R62" s="4">
        <v>300.39999999999998</v>
      </c>
      <c r="S62" s="4">
        <v>205.61019999999999</v>
      </c>
      <c r="T62" s="4">
        <v>37.379600000000003</v>
      </c>
      <c r="U62" s="4">
        <v>243</v>
      </c>
      <c r="V62" s="4">
        <v>26596.154200000001</v>
      </c>
      <c r="Y62" s="4">
        <v>1743.154</v>
      </c>
      <c r="Z62" s="4">
        <v>0</v>
      </c>
      <c r="AA62" s="4">
        <v>3.4422999999999999</v>
      </c>
      <c r="AB62" s="4" t="s">
        <v>384</v>
      </c>
      <c r="AC62" s="4">
        <v>0</v>
      </c>
      <c r="AD62" s="4">
        <v>11.5</v>
      </c>
      <c r="AE62" s="4">
        <v>850</v>
      </c>
      <c r="AF62" s="4">
        <v>876</v>
      </c>
      <c r="AG62" s="4">
        <v>883</v>
      </c>
      <c r="AH62" s="4">
        <v>52</v>
      </c>
      <c r="AI62" s="4">
        <v>24.72</v>
      </c>
      <c r="AJ62" s="4">
        <v>0.56999999999999995</v>
      </c>
      <c r="AK62" s="4">
        <v>987</v>
      </c>
      <c r="AL62" s="4">
        <v>8</v>
      </c>
      <c r="AM62" s="4">
        <v>0</v>
      </c>
      <c r="AN62" s="4">
        <v>31</v>
      </c>
      <c r="AO62" s="4">
        <v>190</v>
      </c>
      <c r="AP62" s="4">
        <v>188.6</v>
      </c>
      <c r="AQ62" s="4">
        <v>3.3</v>
      </c>
      <c r="AR62" s="4">
        <v>195</v>
      </c>
      <c r="AS62" s="4" t="s">
        <v>155</v>
      </c>
      <c r="AT62" s="4">
        <v>2</v>
      </c>
      <c r="AU62" s="5">
        <v>0.78225694444444438</v>
      </c>
      <c r="AV62" s="4">
        <v>47.161428000000001</v>
      </c>
      <c r="AW62" s="4">
        <v>-88.483969999999999</v>
      </c>
      <c r="AX62" s="4">
        <v>312.89999999999998</v>
      </c>
      <c r="AY62" s="4">
        <v>35.799999999999997</v>
      </c>
      <c r="AZ62" s="4">
        <v>12</v>
      </c>
      <c r="BA62" s="4">
        <v>10</v>
      </c>
      <c r="BB62" s="4" t="s">
        <v>431</v>
      </c>
      <c r="BC62" s="4">
        <v>1.5</v>
      </c>
      <c r="BD62" s="4">
        <v>2.1491509999999998</v>
      </c>
      <c r="BE62" s="4">
        <v>3.024575</v>
      </c>
      <c r="BF62" s="4">
        <v>14.063000000000001</v>
      </c>
      <c r="BG62" s="4">
        <v>11.98</v>
      </c>
      <c r="BH62" s="4">
        <v>0.85</v>
      </c>
      <c r="BI62" s="4">
        <v>17.718</v>
      </c>
      <c r="BJ62" s="4">
        <v>1567.2090000000001</v>
      </c>
      <c r="BK62" s="4">
        <v>573.65499999999997</v>
      </c>
      <c r="BL62" s="4">
        <v>5.6379999999999999</v>
      </c>
      <c r="BM62" s="4">
        <v>1.0249999999999999</v>
      </c>
      <c r="BN62" s="4">
        <v>6.6630000000000003</v>
      </c>
      <c r="BO62" s="4">
        <v>4.5609999999999999</v>
      </c>
      <c r="BP62" s="4">
        <v>0.82899999999999996</v>
      </c>
      <c r="BQ62" s="4">
        <v>5.39</v>
      </c>
      <c r="BR62" s="4">
        <v>186.27979999999999</v>
      </c>
      <c r="BU62" s="4">
        <v>73.254000000000005</v>
      </c>
      <c r="BW62" s="4">
        <v>530.14300000000003</v>
      </c>
      <c r="BX62" s="4">
        <v>0.48145300000000002</v>
      </c>
      <c r="BY62" s="4">
        <v>-5</v>
      </c>
      <c r="BZ62" s="4">
        <v>1.058433</v>
      </c>
      <c r="CA62" s="4">
        <v>11.765508000000001</v>
      </c>
      <c r="CB62" s="4">
        <v>21.380347</v>
      </c>
      <c r="CC62" s="4">
        <f t="shared" si="9"/>
        <v>3.1084472135999999</v>
      </c>
      <c r="CE62" s="4">
        <f t="shared" si="10"/>
        <v>13773.940490297484</v>
      </c>
      <c r="CF62" s="4">
        <f t="shared" si="11"/>
        <v>5041.7588413297799</v>
      </c>
      <c r="CG62" s="4">
        <f t="shared" si="12"/>
        <v>47.371817825640001</v>
      </c>
      <c r="CH62" s="4">
        <f t="shared" si="13"/>
        <v>1637.1823284223849</v>
      </c>
    </row>
    <row r="63" spans="1:86">
      <c r="A63" s="2">
        <v>42440</v>
      </c>
      <c r="B63" s="32">
        <v>0.57411386574074075</v>
      </c>
      <c r="C63" s="4">
        <v>8.7170000000000005</v>
      </c>
      <c r="D63" s="4">
        <v>4.1792999999999996</v>
      </c>
      <c r="E63" s="4" t="s">
        <v>155</v>
      </c>
      <c r="F63" s="4">
        <v>41792.985822000002</v>
      </c>
      <c r="G63" s="4">
        <v>229.1</v>
      </c>
      <c r="H63" s="4">
        <v>54.4</v>
      </c>
      <c r="I63" s="4">
        <v>26341.599999999999</v>
      </c>
      <c r="K63" s="4">
        <v>4</v>
      </c>
      <c r="L63" s="4">
        <v>2052</v>
      </c>
      <c r="M63" s="4">
        <v>0.85770000000000002</v>
      </c>
      <c r="N63" s="4">
        <v>7.4767999999999999</v>
      </c>
      <c r="O63" s="4">
        <v>3.5848</v>
      </c>
      <c r="P63" s="4">
        <v>196.54490000000001</v>
      </c>
      <c r="Q63" s="4">
        <v>46.6614</v>
      </c>
      <c r="R63" s="4">
        <v>243.2</v>
      </c>
      <c r="S63" s="4">
        <v>158.9786</v>
      </c>
      <c r="T63" s="4">
        <v>37.742800000000003</v>
      </c>
      <c r="U63" s="4">
        <v>196.7</v>
      </c>
      <c r="V63" s="4">
        <v>26341.636699999999</v>
      </c>
      <c r="Y63" s="4">
        <v>1760.0940000000001</v>
      </c>
      <c r="Z63" s="4">
        <v>0</v>
      </c>
      <c r="AA63" s="4">
        <v>3.431</v>
      </c>
      <c r="AB63" s="4" t="s">
        <v>384</v>
      </c>
      <c r="AC63" s="4">
        <v>0</v>
      </c>
      <c r="AD63" s="4">
        <v>11.5</v>
      </c>
      <c r="AE63" s="4">
        <v>849</v>
      </c>
      <c r="AF63" s="4">
        <v>875</v>
      </c>
      <c r="AG63" s="4">
        <v>882</v>
      </c>
      <c r="AH63" s="4">
        <v>52</v>
      </c>
      <c r="AI63" s="4">
        <v>24.72</v>
      </c>
      <c r="AJ63" s="4">
        <v>0.56999999999999995</v>
      </c>
      <c r="AK63" s="4">
        <v>987</v>
      </c>
      <c r="AL63" s="4">
        <v>8</v>
      </c>
      <c r="AM63" s="4">
        <v>0</v>
      </c>
      <c r="AN63" s="4">
        <v>31</v>
      </c>
      <c r="AO63" s="4">
        <v>190</v>
      </c>
      <c r="AP63" s="4">
        <v>188</v>
      </c>
      <c r="AQ63" s="4">
        <v>3.4</v>
      </c>
      <c r="AR63" s="4">
        <v>195</v>
      </c>
      <c r="AS63" s="4" t="s">
        <v>155</v>
      </c>
      <c r="AT63" s="4">
        <v>2</v>
      </c>
      <c r="AU63" s="5">
        <v>0.78226851851851853</v>
      </c>
      <c r="AV63" s="4">
        <v>47.161572</v>
      </c>
      <c r="AW63" s="4">
        <v>-88.484003999999999</v>
      </c>
      <c r="AX63" s="4">
        <v>313.39999999999998</v>
      </c>
      <c r="AY63" s="4">
        <v>35.700000000000003</v>
      </c>
      <c r="AZ63" s="4">
        <v>12</v>
      </c>
      <c r="BA63" s="4">
        <v>10</v>
      </c>
      <c r="BB63" s="4" t="s">
        <v>431</v>
      </c>
      <c r="BC63" s="4">
        <v>1.5</v>
      </c>
      <c r="BD63" s="4">
        <v>2.3244760000000002</v>
      </c>
      <c r="BE63" s="4">
        <v>3.124476</v>
      </c>
      <c r="BF63" s="4">
        <v>14.063000000000001</v>
      </c>
      <c r="BG63" s="4">
        <v>12.71</v>
      </c>
      <c r="BH63" s="4">
        <v>0.9</v>
      </c>
      <c r="BI63" s="4">
        <v>16.585000000000001</v>
      </c>
      <c r="BJ63" s="4">
        <v>1655.38</v>
      </c>
      <c r="BK63" s="4">
        <v>505.14800000000002</v>
      </c>
      <c r="BL63" s="4">
        <v>4.5570000000000004</v>
      </c>
      <c r="BM63" s="4">
        <v>1.0820000000000001</v>
      </c>
      <c r="BN63" s="4">
        <v>5.6390000000000002</v>
      </c>
      <c r="BO63" s="4">
        <v>3.6859999999999999</v>
      </c>
      <c r="BP63" s="4">
        <v>0.875</v>
      </c>
      <c r="BQ63" s="4">
        <v>4.5609999999999999</v>
      </c>
      <c r="BR63" s="4">
        <v>192.84950000000001</v>
      </c>
      <c r="BU63" s="4">
        <v>77.314999999999998</v>
      </c>
      <c r="BW63" s="4">
        <v>552.327</v>
      </c>
      <c r="BX63" s="4">
        <v>0.49259900000000001</v>
      </c>
      <c r="BY63" s="4">
        <v>-5</v>
      </c>
      <c r="BZ63" s="4">
        <v>1.0589999999999999</v>
      </c>
      <c r="CA63" s="4">
        <v>12.037888000000001</v>
      </c>
      <c r="CB63" s="4">
        <v>21.3918</v>
      </c>
      <c r="CC63" s="4">
        <f t="shared" si="9"/>
        <v>3.1804100096000001</v>
      </c>
      <c r="CE63" s="4">
        <f t="shared" si="10"/>
        <v>14885.677440967682</v>
      </c>
      <c r="CF63" s="4">
        <f t="shared" si="11"/>
        <v>4542.4435404257283</v>
      </c>
      <c r="CG63" s="4">
        <f t="shared" si="12"/>
        <v>41.013890954496006</v>
      </c>
      <c r="CH63" s="4">
        <f t="shared" si="13"/>
        <v>1734.1610093464319</v>
      </c>
    </row>
    <row r="64" spans="1:86">
      <c r="A64" s="2">
        <v>42440</v>
      </c>
      <c r="B64" s="32">
        <v>0.57412543981481479</v>
      </c>
      <c r="C64" s="4">
        <v>8.8070000000000004</v>
      </c>
      <c r="D64" s="4">
        <v>4.1700999999999997</v>
      </c>
      <c r="E64" s="4" t="s">
        <v>155</v>
      </c>
      <c r="F64" s="4">
        <v>41701.435985999997</v>
      </c>
      <c r="G64" s="4">
        <v>227.1</v>
      </c>
      <c r="H64" s="4">
        <v>71.3</v>
      </c>
      <c r="I64" s="4">
        <v>26776.400000000001</v>
      </c>
      <c r="K64" s="4">
        <v>4</v>
      </c>
      <c r="L64" s="4">
        <v>2052</v>
      </c>
      <c r="M64" s="4">
        <v>0.85670000000000002</v>
      </c>
      <c r="N64" s="4">
        <v>7.5449999999999999</v>
      </c>
      <c r="O64" s="4">
        <v>3.5727000000000002</v>
      </c>
      <c r="P64" s="4">
        <v>194.55799999999999</v>
      </c>
      <c r="Q64" s="4">
        <v>61.115400000000001</v>
      </c>
      <c r="R64" s="4">
        <v>255.7</v>
      </c>
      <c r="S64" s="4">
        <v>157.3715</v>
      </c>
      <c r="T64" s="4">
        <v>49.434199999999997</v>
      </c>
      <c r="U64" s="4">
        <v>206.8</v>
      </c>
      <c r="V64" s="4">
        <v>26776.399000000001</v>
      </c>
      <c r="Y64" s="4">
        <v>1757.992</v>
      </c>
      <c r="Z64" s="4">
        <v>0</v>
      </c>
      <c r="AA64" s="4">
        <v>3.4268999999999998</v>
      </c>
      <c r="AB64" s="4" t="s">
        <v>384</v>
      </c>
      <c r="AC64" s="4">
        <v>0</v>
      </c>
      <c r="AD64" s="4">
        <v>11.4</v>
      </c>
      <c r="AE64" s="4">
        <v>848</v>
      </c>
      <c r="AF64" s="4">
        <v>873</v>
      </c>
      <c r="AG64" s="4">
        <v>881</v>
      </c>
      <c r="AH64" s="4">
        <v>52</v>
      </c>
      <c r="AI64" s="4">
        <v>24.72</v>
      </c>
      <c r="AJ64" s="4">
        <v>0.56999999999999995</v>
      </c>
      <c r="AK64" s="4">
        <v>987</v>
      </c>
      <c r="AL64" s="4">
        <v>8</v>
      </c>
      <c r="AM64" s="4">
        <v>0</v>
      </c>
      <c r="AN64" s="4">
        <v>31</v>
      </c>
      <c r="AO64" s="4">
        <v>190.4</v>
      </c>
      <c r="AP64" s="4">
        <v>188.4</v>
      </c>
      <c r="AQ64" s="4">
        <v>3.5</v>
      </c>
      <c r="AR64" s="4">
        <v>195</v>
      </c>
      <c r="AS64" s="4" t="s">
        <v>155</v>
      </c>
      <c r="AT64" s="4">
        <v>2</v>
      </c>
      <c r="AU64" s="5">
        <v>0.78228009259259268</v>
      </c>
      <c r="AV64" s="4">
        <v>47.161715000000001</v>
      </c>
      <c r="AW64" s="4">
        <v>-88.484048000000001</v>
      </c>
      <c r="AX64" s="4">
        <v>313.7</v>
      </c>
      <c r="AY64" s="4">
        <v>36</v>
      </c>
      <c r="AZ64" s="4">
        <v>12</v>
      </c>
      <c r="BA64" s="4">
        <v>10</v>
      </c>
      <c r="BB64" s="4" t="s">
        <v>431</v>
      </c>
      <c r="BC64" s="4">
        <v>1.5</v>
      </c>
      <c r="BD64" s="4">
        <v>2.4</v>
      </c>
      <c r="BE64" s="4">
        <v>3.2</v>
      </c>
      <c r="BF64" s="4">
        <v>14.063000000000001</v>
      </c>
      <c r="BG64" s="4">
        <v>12.61</v>
      </c>
      <c r="BH64" s="4">
        <v>0.9</v>
      </c>
      <c r="BI64" s="4">
        <v>16.724</v>
      </c>
      <c r="BJ64" s="4">
        <v>1658.3869999999999</v>
      </c>
      <c r="BK64" s="4">
        <v>499.79700000000003</v>
      </c>
      <c r="BL64" s="4">
        <v>4.4779999999999998</v>
      </c>
      <c r="BM64" s="4">
        <v>1.407</v>
      </c>
      <c r="BN64" s="4">
        <v>5.8849999999999998</v>
      </c>
      <c r="BO64" s="4">
        <v>3.6219999999999999</v>
      </c>
      <c r="BP64" s="4">
        <v>1.1379999999999999</v>
      </c>
      <c r="BQ64" s="4">
        <v>4.76</v>
      </c>
      <c r="BR64" s="4">
        <v>194.61429999999999</v>
      </c>
      <c r="BU64" s="4">
        <v>76.664000000000001</v>
      </c>
      <c r="BW64" s="4">
        <v>547.67700000000002</v>
      </c>
      <c r="BX64" s="4">
        <v>0.48561700000000002</v>
      </c>
      <c r="BY64" s="4">
        <v>-5</v>
      </c>
      <c r="BZ64" s="4">
        <v>1.0602990000000001</v>
      </c>
      <c r="CA64" s="4">
        <v>11.867266000000001</v>
      </c>
      <c r="CB64" s="4">
        <v>21.418040000000001</v>
      </c>
      <c r="CC64" s="4">
        <f t="shared" si="9"/>
        <v>3.1353316771999999</v>
      </c>
      <c r="CE64" s="4">
        <f t="shared" si="10"/>
        <v>14701.348185976674</v>
      </c>
      <c r="CF64" s="4">
        <f t="shared" si="11"/>
        <v>4430.6242869164944</v>
      </c>
      <c r="CG64" s="4">
        <f t="shared" si="12"/>
        <v>42.196675061519997</v>
      </c>
      <c r="CH64" s="4">
        <f t="shared" si="13"/>
        <v>1725.2261301313386</v>
      </c>
    </row>
    <row r="65" spans="1:86">
      <c r="A65" s="2">
        <v>42440</v>
      </c>
      <c r="B65" s="32">
        <v>0.57413701388888894</v>
      </c>
      <c r="C65" s="4">
        <v>8.8829999999999991</v>
      </c>
      <c r="D65" s="4">
        <v>4.0506000000000002</v>
      </c>
      <c r="E65" s="4" t="s">
        <v>155</v>
      </c>
      <c r="F65" s="4">
        <v>40505.595336999999</v>
      </c>
      <c r="G65" s="4">
        <v>275</v>
      </c>
      <c r="H65" s="4">
        <v>76.7</v>
      </c>
      <c r="I65" s="4">
        <v>26924.9</v>
      </c>
      <c r="K65" s="4">
        <v>4</v>
      </c>
      <c r="L65" s="4">
        <v>2052</v>
      </c>
      <c r="M65" s="4">
        <v>0.85719999999999996</v>
      </c>
      <c r="N65" s="4">
        <v>7.6146000000000003</v>
      </c>
      <c r="O65" s="4">
        <v>3.472</v>
      </c>
      <c r="P65" s="4">
        <v>235.73429999999999</v>
      </c>
      <c r="Q65" s="4">
        <v>65.775999999999996</v>
      </c>
      <c r="R65" s="4">
        <v>301.5</v>
      </c>
      <c r="S65" s="4">
        <v>190.67769999999999</v>
      </c>
      <c r="T65" s="4">
        <v>53.204000000000001</v>
      </c>
      <c r="U65" s="4">
        <v>243.9</v>
      </c>
      <c r="V65" s="4">
        <v>26924.911100000001</v>
      </c>
      <c r="Y65" s="4">
        <v>1758.9090000000001</v>
      </c>
      <c r="Z65" s="4">
        <v>0</v>
      </c>
      <c r="AA65" s="4">
        <v>3.4287000000000001</v>
      </c>
      <c r="AB65" s="4" t="s">
        <v>384</v>
      </c>
      <c r="AC65" s="4">
        <v>0</v>
      </c>
      <c r="AD65" s="4">
        <v>11.5</v>
      </c>
      <c r="AE65" s="4">
        <v>847</v>
      </c>
      <c r="AF65" s="4">
        <v>871</v>
      </c>
      <c r="AG65" s="4">
        <v>881</v>
      </c>
      <c r="AH65" s="4">
        <v>52</v>
      </c>
      <c r="AI65" s="4">
        <v>24.72</v>
      </c>
      <c r="AJ65" s="4">
        <v>0.56999999999999995</v>
      </c>
      <c r="AK65" s="4">
        <v>987</v>
      </c>
      <c r="AL65" s="4">
        <v>8</v>
      </c>
      <c r="AM65" s="4">
        <v>0</v>
      </c>
      <c r="AN65" s="4">
        <v>31</v>
      </c>
      <c r="AO65" s="4">
        <v>191</v>
      </c>
      <c r="AP65" s="4">
        <v>189</v>
      </c>
      <c r="AQ65" s="4">
        <v>3.7</v>
      </c>
      <c r="AR65" s="4">
        <v>195</v>
      </c>
      <c r="AS65" s="4" t="s">
        <v>155</v>
      </c>
      <c r="AT65" s="4">
        <v>2</v>
      </c>
      <c r="AU65" s="5">
        <v>0.78229166666666661</v>
      </c>
      <c r="AV65" s="4">
        <v>47.161855000000003</v>
      </c>
      <c r="AW65" s="4">
        <v>-88.484100999999995</v>
      </c>
      <c r="AX65" s="4">
        <v>313.89999999999998</v>
      </c>
      <c r="AY65" s="4">
        <v>35.9</v>
      </c>
      <c r="AZ65" s="4">
        <v>12</v>
      </c>
      <c r="BA65" s="4">
        <v>10</v>
      </c>
      <c r="BB65" s="4" t="s">
        <v>431</v>
      </c>
      <c r="BC65" s="4">
        <v>1.3786210000000001</v>
      </c>
      <c r="BD65" s="4">
        <v>2.23007</v>
      </c>
      <c r="BE65" s="4">
        <v>2.9086910000000001</v>
      </c>
      <c r="BF65" s="4">
        <v>14.063000000000001</v>
      </c>
      <c r="BG65" s="4">
        <v>12.65</v>
      </c>
      <c r="BH65" s="4">
        <v>0.9</v>
      </c>
      <c r="BI65" s="4">
        <v>16.663</v>
      </c>
      <c r="BJ65" s="4">
        <v>1675.662</v>
      </c>
      <c r="BK65" s="4">
        <v>486.29</v>
      </c>
      <c r="BL65" s="4">
        <v>5.4320000000000004</v>
      </c>
      <c r="BM65" s="4">
        <v>1.516</v>
      </c>
      <c r="BN65" s="4">
        <v>6.9480000000000004</v>
      </c>
      <c r="BO65" s="4">
        <v>4.3940000000000001</v>
      </c>
      <c r="BP65" s="4">
        <v>1.226</v>
      </c>
      <c r="BQ65" s="4">
        <v>5.62</v>
      </c>
      <c r="BR65" s="4">
        <v>195.92420000000001</v>
      </c>
      <c r="BU65" s="4">
        <v>76.793999999999997</v>
      </c>
      <c r="BW65" s="4">
        <v>548.60799999999995</v>
      </c>
      <c r="BX65" s="4">
        <v>0.43334099999999998</v>
      </c>
      <c r="BY65" s="4">
        <v>-5</v>
      </c>
      <c r="BZ65" s="4">
        <v>1.0620000000000001</v>
      </c>
      <c r="CA65" s="4">
        <v>10.589771000000001</v>
      </c>
      <c r="CB65" s="4">
        <v>21.452400000000001</v>
      </c>
      <c r="CC65" s="4">
        <f t="shared" si="9"/>
        <v>2.7978174982000001</v>
      </c>
      <c r="CE65" s="4">
        <f t="shared" si="10"/>
        <v>13255.423009491295</v>
      </c>
      <c r="CF65" s="4">
        <f t="shared" si="11"/>
        <v>3846.8257054737305</v>
      </c>
      <c r="CG65" s="4">
        <f t="shared" si="12"/>
        <v>44.457341225939999</v>
      </c>
      <c r="CH65" s="4">
        <f t="shared" si="13"/>
        <v>1549.8699312845756</v>
      </c>
    </row>
    <row r="66" spans="1:86">
      <c r="A66" s="2">
        <v>42440</v>
      </c>
      <c r="B66" s="32">
        <v>0.57414858796296298</v>
      </c>
      <c r="C66" s="4">
        <v>8.8480000000000008</v>
      </c>
      <c r="D66" s="4">
        <v>4.0845000000000002</v>
      </c>
      <c r="E66" s="4" t="s">
        <v>155</v>
      </c>
      <c r="F66" s="4">
        <v>40845.032154</v>
      </c>
      <c r="G66" s="4">
        <v>369</v>
      </c>
      <c r="H66" s="4">
        <v>76.8</v>
      </c>
      <c r="I66" s="4">
        <v>26579.8</v>
      </c>
      <c r="K66" s="4">
        <v>4.2</v>
      </c>
      <c r="L66" s="4">
        <v>2052</v>
      </c>
      <c r="M66" s="4">
        <v>0.85750000000000004</v>
      </c>
      <c r="N66" s="4">
        <v>7.5869</v>
      </c>
      <c r="O66" s="4">
        <v>3.5024999999999999</v>
      </c>
      <c r="P66" s="4">
        <v>316.42970000000003</v>
      </c>
      <c r="Q66" s="4">
        <v>65.888400000000004</v>
      </c>
      <c r="R66" s="4">
        <v>382.3</v>
      </c>
      <c r="S66" s="4">
        <v>255.9495</v>
      </c>
      <c r="T66" s="4">
        <v>53.295000000000002</v>
      </c>
      <c r="U66" s="4">
        <v>309.2</v>
      </c>
      <c r="V66" s="4">
        <v>26579.817800000001</v>
      </c>
      <c r="Y66" s="4">
        <v>1759.6289999999999</v>
      </c>
      <c r="Z66" s="4">
        <v>0</v>
      </c>
      <c r="AA66" s="4">
        <v>3.6015999999999999</v>
      </c>
      <c r="AB66" s="4" t="s">
        <v>384</v>
      </c>
      <c r="AC66" s="4">
        <v>0</v>
      </c>
      <c r="AD66" s="4">
        <v>11.5</v>
      </c>
      <c r="AE66" s="4">
        <v>847</v>
      </c>
      <c r="AF66" s="4">
        <v>871</v>
      </c>
      <c r="AG66" s="4">
        <v>881</v>
      </c>
      <c r="AH66" s="4">
        <v>52</v>
      </c>
      <c r="AI66" s="4">
        <v>24.72</v>
      </c>
      <c r="AJ66" s="4">
        <v>0.56999999999999995</v>
      </c>
      <c r="AK66" s="4">
        <v>987</v>
      </c>
      <c r="AL66" s="4">
        <v>8</v>
      </c>
      <c r="AM66" s="4">
        <v>0</v>
      </c>
      <c r="AN66" s="4">
        <v>31</v>
      </c>
      <c r="AO66" s="4">
        <v>191</v>
      </c>
      <c r="AP66" s="4">
        <v>189</v>
      </c>
      <c r="AQ66" s="4">
        <v>3.8</v>
      </c>
      <c r="AR66" s="4">
        <v>195</v>
      </c>
      <c r="AS66" s="4" t="s">
        <v>155</v>
      </c>
      <c r="AT66" s="4">
        <v>2</v>
      </c>
      <c r="AU66" s="5">
        <v>0.78230324074074076</v>
      </c>
      <c r="AV66" s="4">
        <v>47.161988999999998</v>
      </c>
      <c r="AW66" s="4">
        <v>-88.484181000000007</v>
      </c>
      <c r="AX66" s="4">
        <v>314.2</v>
      </c>
      <c r="AY66" s="4">
        <v>35.6</v>
      </c>
      <c r="AZ66" s="4">
        <v>12</v>
      </c>
      <c r="BA66" s="4">
        <v>10</v>
      </c>
      <c r="BB66" s="4" t="s">
        <v>431</v>
      </c>
      <c r="BC66" s="4">
        <v>1</v>
      </c>
      <c r="BD66" s="4">
        <v>1.7</v>
      </c>
      <c r="BE66" s="4">
        <v>2</v>
      </c>
      <c r="BF66" s="4">
        <v>14.063000000000001</v>
      </c>
      <c r="BG66" s="4">
        <v>12.68</v>
      </c>
      <c r="BH66" s="4">
        <v>0.9</v>
      </c>
      <c r="BI66" s="4">
        <v>16.616</v>
      </c>
      <c r="BJ66" s="4">
        <v>1673.424</v>
      </c>
      <c r="BK66" s="4">
        <v>491.7</v>
      </c>
      <c r="BL66" s="4">
        <v>7.3090000000000002</v>
      </c>
      <c r="BM66" s="4">
        <v>1.522</v>
      </c>
      <c r="BN66" s="4">
        <v>8.8309999999999995</v>
      </c>
      <c r="BO66" s="4">
        <v>5.9119999999999999</v>
      </c>
      <c r="BP66" s="4">
        <v>1.2310000000000001</v>
      </c>
      <c r="BQ66" s="4">
        <v>7.1429999999999998</v>
      </c>
      <c r="BR66" s="4">
        <v>193.86</v>
      </c>
      <c r="BU66" s="4">
        <v>77.003</v>
      </c>
      <c r="BW66" s="4">
        <v>577.60500000000002</v>
      </c>
      <c r="BX66" s="4">
        <v>0.46617500000000001</v>
      </c>
      <c r="BY66" s="4">
        <v>-5</v>
      </c>
      <c r="BZ66" s="4">
        <v>1.061134</v>
      </c>
      <c r="CA66" s="4">
        <v>11.392151999999999</v>
      </c>
      <c r="CB66" s="4">
        <v>21.434906999999999</v>
      </c>
      <c r="CC66" s="4">
        <f t="shared" si="9"/>
        <v>3.0098065583999998</v>
      </c>
      <c r="CE66" s="4">
        <f t="shared" si="10"/>
        <v>14240.733724630656</v>
      </c>
      <c r="CF66" s="4">
        <f t="shared" si="11"/>
        <v>4184.3362903847992</v>
      </c>
      <c r="CG66" s="4">
        <f t="shared" si="12"/>
        <v>60.786483876791998</v>
      </c>
      <c r="CH66" s="4">
        <f t="shared" si="13"/>
        <v>1649.7364922798401</v>
      </c>
    </row>
    <row r="67" spans="1:86">
      <c r="A67" s="2">
        <v>42440</v>
      </c>
      <c r="B67" s="32">
        <v>0.57416016203703701</v>
      </c>
      <c r="C67" s="4">
        <v>8.7309999999999999</v>
      </c>
      <c r="D67" s="4">
        <v>4.1927000000000003</v>
      </c>
      <c r="E67" s="4" t="s">
        <v>155</v>
      </c>
      <c r="F67" s="4">
        <v>41926.777963</v>
      </c>
      <c r="G67" s="4">
        <v>417.5</v>
      </c>
      <c r="H67" s="4">
        <v>77</v>
      </c>
      <c r="I67" s="4">
        <v>26541.3</v>
      </c>
      <c r="K67" s="4">
        <v>4.3</v>
      </c>
      <c r="L67" s="4">
        <v>2052</v>
      </c>
      <c r="M67" s="4">
        <v>0.85740000000000005</v>
      </c>
      <c r="N67" s="4">
        <v>7.4859</v>
      </c>
      <c r="O67" s="4">
        <v>3.5949</v>
      </c>
      <c r="P67" s="4">
        <v>357.97719999999998</v>
      </c>
      <c r="Q67" s="4">
        <v>66.022099999999995</v>
      </c>
      <c r="R67" s="4">
        <v>424</v>
      </c>
      <c r="S67" s="4">
        <v>289.55590000000001</v>
      </c>
      <c r="T67" s="4">
        <v>53.403100000000002</v>
      </c>
      <c r="U67" s="4">
        <v>343</v>
      </c>
      <c r="V67" s="4">
        <v>26541.346300000001</v>
      </c>
      <c r="Y67" s="4">
        <v>1759.4469999999999</v>
      </c>
      <c r="Z67" s="4">
        <v>0</v>
      </c>
      <c r="AA67" s="4">
        <v>3.6869999999999998</v>
      </c>
      <c r="AB67" s="4" t="s">
        <v>384</v>
      </c>
      <c r="AC67" s="4">
        <v>0</v>
      </c>
      <c r="AD67" s="4">
        <v>11.5</v>
      </c>
      <c r="AE67" s="4">
        <v>847</v>
      </c>
      <c r="AF67" s="4">
        <v>872</v>
      </c>
      <c r="AG67" s="4">
        <v>881</v>
      </c>
      <c r="AH67" s="4">
        <v>52</v>
      </c>
      <c r="AI67" s="4">
        <v>24.72</v>
      </c>
      <c r="AJ67" s="4">
        <v>0.56999999999999995</v>
      </c>
      <c r="AK67" s="4">
        <v>987</v>
      </c>
      <c r="AL67" s="4">
        <v>8</v>
      </c>
      <c r="AM67" s="4">
        <v>0</v>
      </c>
      <c r="AN67" s="4">
        <v>31</v>
      </c>
      <c r="AO67" s="4">
        <v>191</v>
      </c>
      <c r="AP67" s="4">
        <v>188.6</v>
      </c>
      <c r="AQ67" s="4">
        <v>3.8</v>
      </c>
      <c r="AR67" s="4">
        <v>195</v>
      </c>
      <c r="AS67" s="4" t="s">
        <v>155</v>
      </c>
      <c r="AT67" s="4">
        <v>2</v>
      </c>
      <c r="AU67" s="5">
        <v>0.7823148148148148</v>
      </c>
      <c r="AV67" s="4">
        <v>47.162125000000003</v>
      </c>
      <c r="AW67" s="4">
        <v>-88.484228000000002</v>
      </c>
      <c r="AX67" s="4">
        <v>314.39999999999998</v>
      </c>
      <c r="AY67" s="4">
        <v>35.5</v>
      </c>
      <c r="AZ67" s="4">
        <v>12</v>
      </c>
      <c r="BA67" s="4">
        <v>10</v>
      </c>
      <c r="BB67" s="4" t="s">
        <v>431</v>
      </c>
      <c r="BC67" s="4">
        <v>1.1203799999999999</v>
      </c>
      <c r="BD67" s="4">
        <v>1.531469</v>
      </c>
      <c r="BE67" s="4">
        <v>2.0963039999999999</v>
      </c>
      <c r="BF67" s="4">
        <v>14.063000000000001</v>
      </c>
      <c r="BG67" s="4">
        <v>12.67</v>
      </c>
      <c r="BH67" s="4">
        <v>0.9</v>
      </c>
      <c r="BI67" s="4">
        <v>16.628</v>
      </c>
      <c r="BJ67" s="4">
        <v>1652.64</v>
      </c>
      <c r="BK67" s="4">
        <v>505.13099999999997</v>
      </c>
      <c r="BL67" s="4">
        <v>8.2759999999999998</v>
      </c>
      <c r="BM67" s="4">
        <v>1.526</v>
      </c>
      <c r="BN67" s="4">
        <v>9.8030000000000008</v>
      </c>
      <c r="BO67" s="4">
        <v>6.694</v>
      </c>
      <c r="BP67" s="4">
        <v>1.2350000000000001</v>
      </c>
      <c r="BQ67" s="4">
        <v>7.9290000000000003</v>
      </c>
      <c r="BR67" s="4">
        <v>193.7561</v>
      </c>
      <c r="BU67" s="4">
        <v>77.066000000000003</v>
      </c>
      <c r="BW67" s="4">
        <v>591.83699999999999</v>
      </c>
      <c r="BX67" s="4">
        <v>0.50525900000000001</v>
      </c>
      <c r="BY67" s="4">
        <v>-5</v>
      </c>
      <c r="BZ67" s="4">
        <v>1.0608660000000001</v>
      </c>
      <c r="CA67" s="4">
        <v>12.347267</v>
      </c>
      <c r="CB67" s="4">
        <v>21.429493000000001</v>
      </c>
      <c r="CC67" s="4">
        <f t="shared" si="9"/>
        <v>3.2621479413999999</v>
      </c>
      <c r="CE67" s="4">
        <f t="shared" si="10"/>
        <v>15242.973739155361</v>
      </c>
      <c r="CF67" s="4">
        <f t="shared" si="11"/>
        <v>4659.029533251819</v>
      </c>
      <c r="CG67" s="4">
        <f t="shared" si="12"/>
        <v>73.132405592121003</v>
      </c>
      <c r="CH67" s="4">
        <f t="shared" si="13"/>
        <v>1787.0916497852891</v>
      </c>
    </row>
    <row r="68" spans="1:86">
      <c r="A68" s="2">
        <v>42440</v>
      </c>
      <c r="B68" s="32">
        <v>0.57417173611111105</v>
      </c>
      <c r="C68" s="4">
        <v>8.5670000000000002</v>
      </c>
      <c r="D68" s="4">
        <v>4.2586000000000004</v>
      </c>
      <c r="E68" s="4" t="s">
        <v>155</v>
      </c>
      <c r="F68" s="4">
        <v>42586.068163000004</v>
      </c>
      <c r="G68" s="4">
        <v>462.9</v>
      </c>
      <c r="H68" s="4">
        <v>77</v>
      </c>
      <c r="I68" s="4">
        <v>27514.799999999999</v>
      </c>
      <c r="K68" s="4">
        <v>4.3</v>
      </c>
      <c r="L68" s="4">
        <v>2052</v>
      </c>
      <c r="M68" s="4">
        <v>0.85709999999999997</v>
      </c>
      <c r="N68" s="4">
        <v>7.3428000000000004</v>
      </c>
      <c r="O68" s="4">
        <v>3.65</v>
      </c>
      <c r="P68" s="4">
        <v>396.78050000000002</v>
      </c>
      <c r="Q68" s="4">
        <v>65.996399999999994</v>
      </c>
      <c r="R68" s="4">
        <v>462.8</v>
      </c>
      <c r="S68" s="4">
        <v>320.95589999999999</v>
      </c>
      <c r="T68" s="4">
        <v>53.384500000000003</v>
      </c>
      <c r="U68" s="4">
        <v>374.3</v>
      </c>
      <c r="V68" s="4">
        <v>27514.769100000001</v>
      </c>
      <c r="Y68" s="4">
        <v>1758.761</v>
      </c>
      <c r="Z68" s="4">
        <v>0</v>
      </c>
      <c r="AA68" s="4">
        <v>3.6855000000000002</v>
      </c>
      <c r="AB68" s="4" t="s">
        <v>384</v>
      </c>
      <c r="AC68" s="4">
        <v>0</v>
      </c>
      <c r="AD68" s="4">
        <v>11.5</v>
      </c>
      <c r="AE68" s="4">
        <v>847</v>
      </c>
      <c r="AF68" s="4">
        <v>872</v>
      </c>
      <c r="AG68" s="4">
        <v>881</v>
      </c>
      <c r="AH68" s="4">
        <v>52</v>
      </c>
      <c r="AI68" s="4">
        <v>24.73</v>
      </c>
      <c r="AJ68" s="4">
        <v>0.56999999999999995</v>
      </c>
      <c r="AK68" s="4">
        <v>987</v>
      </c>
      <c r="AL68" s="4">
        <v>8</v>
      </c>
      <c r="AM68" s="4">
        <v>0</v>
      </c>
      <c r="AN68" s="4">
        <v>31</v>
      </c>
      <c r="AO68" s="4">
        <v>191</v>
      </c>
      <c r="AP68" s="4">
        <v>188</v>
      </c>
      <c r="AQ68" s="4">
        <v>3.7</v>
      </c>
      <c r="AR68" s="4">
        <v>195</v>
      </c>
      <c r="AS68" s="4" t="s">
        <v>155</v>
      </c>
      <c r="AT68" s="4">
        <v>2</v>
      </c>
      <c r="AU68" s="5">
        <v>0.78232638888888895</v>
      </c>
      <c r="AV68" s="4">
        <v>47.162277000000003</v>
      </c>
      <c r="AW68" s="4">
        <v>-88.484193000000005</v>
      </c>
      <c r="AX68" s="4">
        <v>314.60000000000002</v>
      </c>
      <c r="AY68" s="4">
        <v>35.1</v>
      </c>
      <c r="AZ68" s="4">
        <v>12</v>
      </c>
      <c r="BA68" s="4">
        <v>9</v>
      </c>
      <c r="BB68" s="4" t="s">
        <v>428</v>
      </c>
      <c r="BC68" s="4">
        <v>1.5</v>
      </c>
      <c r="BD68" s="4">
        <v>1</v>
      </c>
      <c r="BE68" s="4">
        <v>2.4</v>
      </c>
      <c r="BF68" s="4">
        <v>14.063000000000001</v>
      </c>
      <c r="BG68" s="4">
        <v>12.64</v>
      </c>
      <c r="BH68" s="4">
        <v>0.9</v>
      </c>
      <c r="BI68" s="4">
        <v>16.672999999999998</v>
      </c>
      <c r="BJ68" s="4">
        <v>1619.94</v>
      </c>
      <c r="BK68" s="4">
        <v>512.52300000000002</v>
      </c>
      <c r="BL68" s="4">
        <v>9.1669999999999998</v>
      </c>
      <c r="BM68" s="4">
        <v>1.5249999999999999</v>
      </c>
      <c r="BN68" s="4">
        <v>10.692</v>
      </c>
      <c r="BO68" s="4">
        <v>7.415</v>
      </c>
      <c r="BP68" s="4">
        <v>1.2330000000000001</v>
      </c>
      <c r="BQ68" s="4">
        <v>8.6489999999999991</v>
      </c>
      <c r="BR68" s="4">
        <v>200.7252</v>
      </c>
      <c r="BU68" s="4">
        <v>76.983000000000004</v>
      </c>
      <c r="BW68" s="4">
        <v>591.202</v>
      </c>
      <c r="BX68" s="4">
        <v>0.58712399999999998</v>
      </c>
      <c r="BY68" s="4">
        <v>-5</v>
      </c>
      <c r="BZ68" s="4">
        <v>1.061134</v>
      </c>
      <c r="CA68" s="4">
        <v>14.347842999999999</v>
      </c>
      <c r="CB68" s="4">
        <v>21.434906999999999</v>
      </c>
      <c r="CC68" s="4">
        <f t="shared" si="9"/>
        <v>3.7907001205999995</v>
      </c>
      <c r="CE68" s="4">
        <f t="shared" si="10"/>
        <v>17362.25565769674</v>
      </c>
      <c r="CF68" s="4">
        <f t="shared" si="11"/>
        <v>5493.1388548030827</v>
      </c>
      <c r="CG68" s="4">
        <f t="shared" si="12"/>
        <v>92.698587097928979</v>
      </c>
      <c r="CH68" s="4">
        <f t="shared" si="13"/>
        <v>2151.3403208404693</v>
      </c>
    </row>
    <row r="69" spans="1:86">
      <c r="A69" s="2">
        <v>42440</v>
      </c>
      <c r="B69" s="32">
        <v>0.5741833101851852</v>
      </c>
      <c r="C69" s="4">
        <v>8.5329999999999995</v>
      </c>
      <c r="D69" s="4">
        <v>4.3350999999999997</v>
      </c>
      <c r="E69" s="4" t="s">
        <v>155</v>
      </c>
      <c r="F69" s="4">
        <v>43350.822942999999</v>
      </c>
      <c r="G69" s="4">
        <v>554.9</v>
      </c>
      <c r="H69" s="4">
        <v>85.4</v>
      </c>
      <c r="I69" s="4">
        <v>28334.1</v>
      </c>
      <c r="K69" s="4">
        <v>4.4000000000000004</v>
      </c>
      <c r="L69" s="4">
        <v>2052</v>
      </c>
      <c r="M69" s="4">
        <v>0.85580000000000001</v>
      </c>
      <c r="N69" s="4">
        <v>7.3029000000000002</v>
      </c>
      <c r="O69" s="4">
        <v>3.7101000000000002</v>
      </c>
      <c r="P69" s="4">
        <v>474.91539999999998</v>
      </c>
      <c r="Q69" s="4">
        <v>73.108099999999993</v>
      </c>
      <c r="R69" s="4">
        <v>548</v>
      </c>
      <c r="S69" s="4">
        <v>384.18020000000001</v>
      </c>
      <c r="T69" s="4">
        <v>59.1404</v>
      </c>
      <c r="U69" s="4">
        <v>443.3</v>
      </c>
      <c r="V69" s="4">
        <v>28334.116900000001</v>
      </c>
      <c r="Y69" s="4">
        <v>1756.181</v>
      </c>
      <c r="Z69" s="4">
        <v>0</v>
      </c>
      <c r="AA69" s="4">
        <v>3.7656999999999998</v>
      </c>
      <c r="AB69" s="4" t="s">
        <v>384</v>
      </c>
      <c r="AC69" s="4">
        <v>0</v>
      </c>
      <c r="AD69" s="4">
        <v>11.4</v>
      </c>
      <c r="AE69" s="4">
        <v>847</v>
      </c>
      <c r="AF69" s="4">
        <v>872</v>
      </c>
      <c r="AG69" s="4">
        <v>880</v>
      </c>
      <c r="AH69" s="4">
        <v>52</v>
      </c>
      <c r="AI69" s="4">
        <v>24.75</v>
      </c>
      <c r="AJ69" s="4">
        <v>0.56999999999999995</v>
      </c>
      <c r="AK69" s="4">
        <v>986</v>
      </c>
      <c r="AL69" s="4">
        <v>8</v>
      </c>
      <c r="AM69" s="4">
        <v>0</v>
      </c>
      <c r="AN69" s="4">
        <v>31</v>
      </c>
      <c r="AO69" s="4">
        <v>191</v>
      </c>
      <c r="AP69" s="4">
        <v>188</v>
      </c>
      <c r="AQ69" s="4">
        <v>3.8</v>
      </c>
      <c r="AR69" s="4">
        <v>195</v>
      </c>
      <c r="AS69" s="4" t="s">
        <v>155</v>
      </c>
      <c r="AT69" s="4">
        <v>2</v>
      </c>
      <c r="AU69" s="5">
        <v>0.78233796296296287</v>
      </c>
      <c r="AV69" s="4">
        <v>47.162421000000002</v>
      </c>
      <c r="AW69" s="4">
        <v>-88.484211999999999</v>
      </c>
      <c r="AX69" s="4">
        <v>314.89999999999998</v>
      </c>
      <c r="AY69" s="4">
        <v>35.700000000000003</v>
      </c>
      <c r="AZ69" s="4">
        <v>12</v>
      </c>
      <c r="BA69" s="4">
        <v>9</v>
      </c>
      <c r="BB69" s="4" t="s">
        <v>428</v>
      </c>
      <c r="BC69" s="4">
        <v>1.35015</v>
      </c>
      <c r="BD69" s="4">
        <v>1.024975</v>
      </c>
      <c r="BE69" s="4">
        <v>2.2501500000000001</v>
      </c>
      <c r="BF69" s="4">
        <v>14.063000000000001</v>
      </c>
      <c r="BG69" s="4">
        <v>12.52</v>
      </c>
      <c r="BH69" s="4">
        <v>0.89</v>
      </c>
      <c r="BI69" s="4">
        <v>16.844000000000001</v>
      </c>
      <c r="BJ69" s="4">
        <v>1599.223</v>
      </c>
      <c r="BK69" s="4">
        <v>517.10699999999997</v>
      </c>
      <c r="BL69" s="4">
        <v>10.891</v>
      </c>
      <c r="BM69" s="4">
        <v>1.677</v>
      </c>
      <c r="BN69" s="4">
        <v>12.568</v>
      </c>
      <c r="BO69" s="4">
        <v>8.81</v>
      </c>
      <c r="BP69" s="4">
        <v>1.3560000000000001</v>
      </c>
      <c r="BQ69" s="4">
        <v>10.166</v>
      </c>
      <c r="BR69" s="4">
        <v>205.1728</v>
      </c>
      <c r="BU69" s="4">
        <v>76.301000000000002</v>
      </c>
      <c r="BW69" s="4">
        <v>599.59299999999996</v>
      </c>
      <c r="BX69" s="4">
        <v>0.61642300000000005</v>
      </c>
      <c r="BY69" s="4">
        <v>-5</v>
      </c>
      <c r="BZ69" s="4">
        <v>1.061299</v>
      </c>
      <c r="CA69" s="4">
        <v>15.063836999999999</v>
      </c>
      <c r="CB69" s="4">
        <v>21.43824</v>
      </c>
      <c r="CC69" s="4">
        <f t="shared" si="9"/>
        <v>3.9798657353999998</v>
      </c>
      <c r="CE69" s="4">
        <f t="shared" si="10"/>
        <v>17995.554645192296</v>
      </c>
      <c r="CF69" s="4">
        <f t="shared" si="11"/>
        <v>5818.8428229905721</v>
      </c>
      <c r="CG69" s="4">
        <f t="shared" si="12"/>
        <v>114.39480830567399</v>
      </c>
      <c r="CH69" s="4">
        <f t="shared" si="13"/>
        <v>2308.7451431770992</v>
      </c>
    </row>
    <row r="70" spans="1:86">
      <c r="A70" s="2">
        <v>42440</v>
      </c>
      <c r="B70" s="32">
        <v>0.57419488425925924</v>
      </c>
      <c r="C70" s="4">
        <v>8.5299999999999994</v>
      </c>
      <c r="D70" s="4">
        <v>4.2649999999999997</v>
      </c>
      <c r="E70" s="4" t="s">
        <v>155</v>
      </c>
      <c r="F70" s="4">
        <v>42650.158730000003</v>
      </c>
      <c r="G70" s="4">
        <v>593.9</v>
      </c>
      <c r="H70" s="4">
        <v>93.5</v>
      </c>
      <c r="I70" s="4">
        <v>28597.7</v>
      </c>
      <c r="K70" s="4">
        <v>4.45</v>
      </c>
      <c r="L70" s="4">
        <v>2052</v>
      </c>
      <c r="M70" s="4">
        <v>0.85629999999999995</v>
      </c>
      <c r="N70" s="4">
        <v>7.3042999999999996</v>
      </c>
      <c r="O70" s="4">
        <v>3.6520999999999999</v>
      </c>
      <c r="P70" s="4">
        <v>508.5915</v>
      </c>
      <c r="Q70" s="4">
        <v>80.033000000000001</v>
      </c>
      <c r="R70" s="4">
        <v>588.6</v>
      </c>
      <c r="S70" s="4">
        <v>411.42230000000001</v>
      </c>
      <c r="T70" s="4">
        <v>64.7423</v>
      </c>
      <c r="U70" s="4">
        <v>476.2</v>
      </c>
      <c r="V70" s="4">
        <v>28597.685600000001</v>
      </c>
      <c r="Y70" s="4">
        <v>1757.1310000000001</v>
      </c>
      <c r="Z70" s="4">
        <v>0</v>
      </c>
      <c r="AA70" s="4">
        <v>3.8090999999999999</v>
      </c>
      <c r="AB70" s="4" t="s">
        <v>384</v>
      </c>
      <c r="AC70" s="4">
        <v>0</v>
      </c>
      <c r="AD70" s="4">
        <v>11.5</v>
      </c>
      <c r="AE70" s="4">
        <v>846</v>
      </c>
      <c r="AF70" s="4">
        <v>872</v>
      </c>
      <c r="AG70" s="4">
        <v>880</v>
      </c>
      <c r="AH70" s="4">
        <v>52</v>
      </c>
      <c r="AI70" s="4">
        <v>24.75</v>
      </c>
      <c r="AJ70" s="4">
        <v>0.56999999999999995</v>
      </c>
      <c r="AK70" s="4">
        <v>986</v>
      </c>
      <c r="AL70" s="4">
        <v>8</v>
      </c>
      <c r="AM70" s="4">
        <v>0</v>
      </c>
      <c r="AN70" s="4">
        <v>31</v>
      </c>
      <c r="AO70" s="4">
        <v>191</v>
      </c>
      <c r="AP70" s="4">
        <v>188.4</v>
      </c>
      <c r="AQ70" s="4">
        <v>3.9</v>
      </c>
      <c r="AR70" s="4">
        <v>195</v>
      </c>
      <c r="AS70" s="4" t="s">
        <v>155</v>
      </c>
      <c r="AT70" s="4">
        <v>2</v>
      </c>
      <c r="AU70" s="5">
        <v>0.78234953703703702</v>
      </c>
      <c r="AV70" s="4">
        <v>47.162578000000003</v>
      </c>
      <c r="AW70" s="4">
        <v>-88.484189999999998</v>
      </c>
      <c r="AX70" s="4">
        <v>315.10000000000002</v>
      </c>
      <c r="AY70" s="4">
        <v>38</v>
      </c>
      <c r="AZ70" s="4">
        <v>12</v>
      </c>
      <c r="BA70" s="4">
        <v>9</v>
      </c>
      <c r="BB70" s="4" t="s">
        <v>428</v>
      </c>
      <c r="BC70" s="4">
        <v>0.97462499999999996</v>
      </c>
      <c r="BD70" s="4">
        <v>1.2741260000000001</v>
      </c>
      <c r="BE70" s="4">
        <v>1.974126</v>
      </c>
      <c r="BF70" s="4">
        <v>14.063000000000001</v>
      </c>
      <c r="BG70" s="4">
        <v>12.56</v>
      </c>
      <c r="BH70" s="4">
        <v>0.89</v>
      </c>
      <c r="BI70" s="4">
        <v>16.780999999999999</v>
      </c>
      <c r="BJ70" s="4">
        <v>1603.0360000000001</v>
      </c>
      <c r="BK70" s="4">
        <v>510.14299999999997</v>
      </c>
      <c r="BL70" s="4">
        <v>11.689</v>
      </c>
      <c r="BM70" s="4">
        <v>1.839</v>
      </c>
      <c r="BN70" s="4">
        <v>13.528</v>
      </c>
      <c r="BO70" s="4">
        <v>9.4559999999999995</v>
      </c>
      <c r="BP70" s="4">
        <v>1.488</v>
      </c>
      <c r="BQ70" s="4">
        <v>10.944000000000001</v>
      </c>
      <c r="BR70" s="4">
        <v>207.5367</v>
      </c>
      <c r="BU70" s="4">
        <v>76.510000000000005</v>
      </c>
      <c r="BW70" s="4">
        <v>607.83199999999999</v>
      </c>
      <c r="BX70" s="4">
        <v>0.62577300000000002</v>
      </c>
      <c r="BY70" s="4">
        <v>-5</v>
      </c>
      <c r="BZ70" s="4">
        <v>1.062567</v>
      </c>
      <c r="CA70" s="4">
        <v>15.292327999999999</v>
      </c>
      <c r="CB70" s="4">
        <v>21.463853</v>
      </c>
      <c r="CC70" s="4">
        <f t="shared" si="9"/>
        <v>4.0402330576000001</v>
      </c>
      <c r="CE70" s="4">
        <f t="shared" si="10"/>
        <v>18312.071773932574</v>
      </c>
      <c r="CF70" s="4">
        <f t="shared" si="11"/>
        <v>5827.5517399292876</v>
      </c>
      <c r="CG70" s="4">
        <f t="shared" si="12"/>
        <v>125.017350511104</v>
      </c>
      <c r="CH70" s="4">
        <f t="shared" si="13"/>
        <v>2370.768308462887</v>
      </c>
    </row>
    <row r="71" spans="1:86">
      <c r="A71" s="2">
        <v>42440</v>
      </c>
      <c r="B71" s="32">
        <v>0.57420645833333339</v>
      </c>
      <c r="C71" s="4">
        <v>8.5009999999999994</v>
      </c>
      <c r="D71" s="4">
        <v>4.3901000000000003</v>
      </c>
      <c r="E71" s="4" t="s">
        <v>155</v>
      </c>
      <c r="F71" s="4">
        <v>43900.523691000002</v>
      </c>
      <c r="G71" s="4">
        <v>654.70000000000005</v>
      </c>
      <c r="H71" s="4">
        <v>81.400000000000006</v>
      </c>
      <c r="I71" s="4">
        <v>28720.799999999999</v>
      </c>
      <c r="K71" s="4">
        <v>4.5</v>
      </c>
      <c r="L71" s="4">
        <v>2052</v>
      </c>
      <c r="M71" s="4">
        <v>0.85509999999999997</v>
      </c>
      <c r="N71" s="4">
        <v>7.2691999999999997</v>
      </c>
      <c r="O71" s="4">
        <v>3.7541000000000002</v>
      </c>
      <c r="P71" s="4">
        <v>559.88760000000002</v>
      </c>
      <c r="Q71" s="4">
        <v>69.605400000000003</v>
      </c>
      <c r="R71" s="4">
        <v>629.5</v>
      </c>
      <c r="S71" s="4">
        <v>452.91800000000001</v>
      </c>
      <c r="T71" s="4">
        <v>56.306899999999999</v>
      </c>
      <c r="U71" s="4">
        <v>509.2</v>
      </c>
      <c r="V71" s="4">
        <v>28720.756000000001</v>
      </c>
      <c r="Y71" s="4">
        <v>1754.722</v>
      </c>
      <c r="Z71" s="4">
        <v>0</v>
      </c>
      <c r="AA71" s="4">
        <v>3.8481000000000001</v>
      </c>
      <c r="AB71" s="4" t="s">
        <v>384</v>
      </c>
      <c r="AC71" s="4">
        <v>0</v>
      </c>
      <c r="AD71" s="4">
        <v>11.5</v>
      </c>
      <c r="AE71" s="4">
        <v>847</v>
      </c>
      <c r="AF71" s="4">
        <v>873</v>
      </c>
      <c r="AG71" s="4">
        <v>880</v>
      </c>
      <c r="AH71" s="4">
        <v>52</v>
      </c>
      <c r="AI71" s="4">
        <v>24.75</v>
      </c>
      <c r="AJ71" s="4">
        <v>0.56999999999999995</v>
      </c>
      <c r="AK71" s="4">
        <v>986</v>
      </c>
      <c r="AL71" s="4">
        <v>8</v>
      </c>
      <c r="AM71" s="4">
        <v>0</v>
      </c>
      <c r="AN71" s="4">
        <v>31</v>
      </c>
      <c r="AO71" s="4">
        <v>191</v>
      </c>
      <c r="AP71" s="4">
        <v>188.6</v>
      </c>
      <c r="AQ71" s="4">
        <v>3.7</v>
      </c>
      <c r="AR71" s="4">
        <v>195</v>
      </c>
      <c r="AS71" s="4" t="s">
        <v>155</v>
      </c>
      <c r="AT71" s="4">
        <v>2</v>
      </c>
      <c r="AU71" s="5">
        <v>0.78236111111111117</v>
      </c>
      <c r="AV71" s="4">
        <v>47.162742000000001</v>
      </c>
      <c r="AW71" s="4">
        <v>-88.484189999999998</v>
      </c>
      <c r="AX71" s="4">
        <v>315.39999999999998</v>
      </c>
      <c r="AY71" s="4">
        <v>39.299999999999997</v>
      </c>
      <c r="AZ71" s="4">
        <v>12</v>
      </c>
      <c r="BA71" s="4">
        <v>9</v>
      </c>
      <c r="BB71" s="4" t="s">
        <v>428</v>
      </c>
      <c r="BC71" s="4">
        <v>1.2</v>
      </c>
      <c r="BD71" s="4">
        <v>1.8247500000000001</v>
      </c>
      <c r="BE71" s="4">
        <v>2.5495009999999998</v>
      </c>
      <c r="BF71" s="4">
        <v>14.063000000000001</v>
      </c>
      <c r="BG71" s="4">
        <v>12.46</v>
      </c>
      <c r="BH71" s="4">
        <v>0.89</v>
      </c>
      <c r="BI71" s="4">
        <v>16.942</v>
      </c>
      <c r="BJ71" s="4">
        <v>1586.2239999999999</v>
      </c>
      <c r="BK71" s="4">
        <v>521.38300000000004</v>
      </c>
      <c r="BL71" s="4">
        <v>12.794</v>
      </c>
      <c r="BM71" s="4">
        <v>1.591</v>
      </c>
      <c r="BN71" s="4">
        <v>14.385</v>
      </c>
      <c r="BO71" s="4">
        <v>10.35</v>
      </c>
      <c r="BP71" s="4">
        <v>1.2869999999999999</v>
      </c>
      <c r="BQ71" s="4">
        <v>11.637</v>
      </c>
      <c r="BR71" s="4">
        <v>207.2389</v>
      </c>
      <c r="BU71" s="4">
        <v>75.968999999999994</v>
      </c>
      <c r="BW71" s="4">
        <v>610.54999999999995</v>
      </c>
      <c r="BX71" s="4">
        <v>0.60460800000000003</v>
      </c>
      <c r="BY71" s="4">
        <v>-5</v>
      </c>
      <c r="BZ71" s="4">
        <v>1.060268</v>
      </c>
      <c r="CA71" s="4">
        <v>14.775107999999999</v>
      </c>
      <c r="CB71" s="4">
        <v>21.417414000000001</v>
      </c>
      <c r="CC71" s="4">
        <f t="shared" si="9"/>
        <v>3.9035835335999995</v>
      </c>
      <c r="CE71" s="4">
        <f t="shared" si="10"/>
        <v>17507.163291407422</v>
      </c>
      <c r="CF71" s="4">
        <f t="shared" si="11"/>
        <v>5754.5071303699078</v>
      </c>
      <c r="CG71" s="4">
        <f t="shared" si="12"/>
        <v>128.43763505161198</v>
      </c>
      <c r="CH71" s="4">
        <f t="shared" si="13"/>
        <v>2287.2969155879964</v>
      </c>
    </row>
    <row r="72" spans="1:86">
      <c r="A72" s="2">
        <v>42440</v>
      </c>
      <c r="B72" s="32">
        <v>0.57421803240740743</v>
      </c>
      <c r="C72" s="4">
        <v>8.4380000000000006</v>
      </c>
      <c r="D72" s="4">
        <v>4.5609999999999999</v>
      </c>
      <c r="E72" s="4" t="s">
        <v>155</v>
      </c>
      <c r="F72" s="4">
        <v>45610</v>
      </c>
      <c r="G72" s="4">
        <v>736.3</v>
      </c>
      <c r="H72" s="4">
        <v>82.8</v>
      </c>
      <c r="I72" s="4">
        <v>28394</v>
      </c>
      <c r="K72" s="4">
        <v>4.5</v>
      </c>
      <c r="L72" s="4">
        <v>2052</v>
      </c>
      <c r="M72" s="4">
        <v>0.85429999999999995</v>
      </c>
      <c r="N72" s="4">
        <v>7.2088000000000001</v>
      </c>
      <c r="O72" s="4">
        <v>3.8963999999999999</v>
      </c>
      <c r="P72" s="4">
        <v>629.03549999999996</v>
      </c>
      <c r="Q72" s="4">
        <v>70.734399999999994</v>
      </c>
      <c r="R72" s="4">
        <v>699.8</v>
      </c>
      <c r="S72" s="4">
        <v>508.85480000000001</v>
      </c>
      <c r="T72" s="4">
        <v>57.220199999999998</v>
      </c>
      <c r="U72" s="4">
        <v>566.1</v>
      </c>
      <c r="V72" s="4">
        <v>28394.0219</v>
      </c>
      <c r="Y72" s="4">
        <v>1752.9829999999999</v>
      </c>
      <c r="Z72" s="4">
        <v>0</v>
      </c>
      <c r="AA72" s="4">
        <v>3.8443000000000001</v>
      </c>
      <c r="AB72" s="4" t="s">
        <v>384</v>
      </c>
      <c r="AC72" s="4">
        <v>0</v>
      </c>
      <c r="AD72" s="4">
        <v>11.4</v>
      </c>
      <c r="AE72" s="4">
        <v>847</v>
      </c>
      <c r="AF72" s="4">
        <v>874</v>
      </c>
      <c r="AG72" s="4">
        <v>881</v>
      </c>
      <c r="AH72" s="4">
        <v>52</v>
      </c>
      <c r="AI72" s="4">
        <v>24.75</v>
      </c>
      <c r="AJ72" s="4">
        <v>0.56999999999999995</v>
      </c>
      <c r="AK72" s="4">
        <v>986</v>
      </c>
      <c r="AL72" s="4">
        <v>8</v>
      </c>
      <c r="AM72" s="4">
        <v>0</v>
      </c>
      <c r="AN72" s="4">
        <v>31</v>
      </c>
      <c r="AO72" s="4">
        <v>191</v>
      </c>
      <c r="AP72" s="4">
        <v>188</v>
      </c>
      <c r="AQ72" s="4">
        <v>3.6</v>
      </c>
      <c r="AR72" s="4">
        <v>195</v>
      </c>
      <c r="AS72" s="4" t="s">
        <v>155</v>
      </c>
      <c r="AT72" s="4">
        <v>2</v>
      </c>
      <c r="AU72" s="5">
        <v>0.78237268518518521</v>
      </c>
      <c r="AV72" s="4">
        <v>47.162908000000002</v>
      </c>
      <c r="AW72" s="4">
        <v>-88.484215000000006</v>
      </c>
      <c r="AX72" s="4">
        <v>316.3</v>
      </c>
      <c r="AY72" s="4">
        <v>40.200000000000003</v>
      </c>
      <c r="AZ72" s="4">
        <v>12</v>
      </c>
      <c r="BA72" s="4">
        <v>9</v>
      </c>
      <c r="BB72" s="4" t="s">
        <v>428</v>
      </c>
      <c r="BC72" s="4">
        <v>1.2</v>
      </c>
      <c r="BD72" s="4">
        <v>1.9</v>
      </c>
      <c r="BE72" s="4">
        <v>2.7</v>
      </c>
      <c r="BF72" s="4">
        <v>14.063000000000001</v>
      </c>
      <c r="BG72" s="4">
        <v>12.39</v>
      </c>
      <c r="BH72" s="4">
        <v>0.88</v>
      </c>
      <c r="BI72" s="4">
        <v>17.058</v>
      </c>
      <c r="BJ72" s="4">
        <v>1567.4690000000001</v>
      </c>
      <c r="BK72" s="4">
        <v>539.23199999999997</v>
      </c>
      <c r="BL72" s="4">
        <v>14.324</v>
      </c>
      <c r="BM72" s="4">
        <v>1.611</v>
      </c>
      <c r="BN72" s="4">
        <v>15.933999999999999</v>
      </c>
      <c r="BO72" s="4">
        <v>11.587</v>
      </c>
      <c r="BP72" s="4">
        <v>1.3029999999999999</v>
      </c>
      <c r="BQ72" s="4">
        <v>12.89</v>
      </c>
      <c r="BR72" s="4">
        <v>204.15549999999999</v>
      </c>
      <c r="BU72" s="4">
        <v>75.625</v>
      </c>
      <c r="BW72" s="4">
        <v>607.78399999999999</v>
      </c>
      <c r="BX72" s="4">
        <v>0.616089</v>
      </c>
      <c r="BY72" s="4">
        <v>-5</v>
      </c>
      <c r="BZ72" s="4">
        <v>1.058433</v>
      </c>
      <c r="CA72" s="4">
        <v>15.055673000000001</v>
      </c>
      <c r="CB72" s="4">
        <v>21.380337999999998</v>
      </c>
      <c r="CC72" s="4">
        <f t="shared" si="9"/>
        <v>3.9777088065999999</v>
      </c>
      <c r="CE72" s="4">
        <f t="shared" si="10"/>
        <v>17628.67762412284</v>
      </c>
      <c r="CF72" s="4">
        <f t="shared" si="11"/>
        <v>6064.5199953625925</v>
      </c>
      <c r="CG72" s="4">
        <f t="shared" si="12"/>
        <v>144.96851585259003</v>
      </c>
      <c r="CH72" s="4">
        <f t="shared" si="13"/>
        <v>2296.0527415161705</v>
      </c>
    </row>
    <row r="73" spans="1:86">
      <c r="A73" s="2">
        <v>42440</v>
      </c>
      <c r="B73" s="32">
        <v>0.57422960648148147</v>
      </c>
      <c r="C73" s="4">
        <v>8.43</v>
      </c>
      <c r="D73" s="4">
        <v>4.7027000000000001</v>
      </c>
      <c r="E73" s="4" t="s">
        <v>155</v>
      </c>
      <c r="F73" s="4">
        <v>47026.592844999999</v>
      </c>
      <c r="G73" s="4">
        <v>767.2</v>
      </c>
      <c r="H73" s="4">
        <v>82.6</v>
      </c>
      <c r="I73" s="4">
        <v>27963.5</v>
      </c>
      <c r="K73" s="4">
        <v>4.5</v>
      </c>
      <c r="L73" s="4">
        <v>2052</v>
      </c>
      <c r="M73" s="4">
        <v>0.85350000000000004</v>
      </c>
      <c r="N73" s="4">
        <v>7.1948999999999996</v>
      </c>
      <c r="O73" s="4">
        <v>4.0136000000000003</v>
      </c>
      <c r="P73" s="4">
        <v>654.78060000000005</v>
      </c>
      <c r="Q73" s="4">
        <v>70.528000000000006</v>
      </c>
      <c r="R73" s="4">
        <v>725.3</v>
      </c>
      <c r="S73" s="4">
        <v>529.68119999999999</v>
      </c>
      <c r="T73" s="4">
        <v>57.053199999999997</v>
      </c>
      <c r="U73" s="4">
        <v>586.70000000000005</v>
      </c>
      <c r="V73" s="4">
        <v>27963.516599999999</v>
      </c>
      <c r="Y73" s="4">
        <v>1751.327</v>
      </c>
      <c r="Z73" s="4">
        <v>0</v>
      </c>
      <c r="AA73" s="4">
        <v>3.8405999999999998</v>
      </c>
      <c r="AB73" s="4" t="s">
        <v>384</v>
      </c>
      <c r="AC73" s="4">
        <v>0</v>
      </c>
      <c r="AD73" s="4">
        <v>11.5</v>
      </c>
      <c r="AE73" s="4">
        <v>846</v>
      </c>
      <c r="AF73" s="4">
        <v>873</v>
      </c>
      <c r="AG73" s="4">
        <v>880</v>
      </c>
      <c r="AH73" s="4">
        <v>52</v>
      </c>
      <c r="AI73" s="4">
        <v>24.75</v>
      </c>
      <c r="AJ73" s="4">
        <v>0.56999999999999995</v>
      </c>
      <c r="AK73" s="4">
        <v>986</v>
      </c>
      <c r="AL73" s="4">
        <v>8</v>
      </c>
      <c r="AM73" s="4">
        <v>0</v>
      </c>
      <c r="AN73" s="4">
        <v>31</v>
      </c>
      <c r="AO73" s="4">
        <v>191</v>
      </c>
      <c r="AP73" s="4">
        <v>188</v>
      </c>
      <c r="AQ73" s="4">
        <v>3.8</v>
      </c>
      <c r="AR73" s="4">
        <v>195</v>
      </c>
      <c r="AS73" s="4" t="s">
        <v>155</v>
      </c>
      <c r="AT73" s="4">
        <v>2</v>
      </c>
      <c r="AU73" s="5">
        <v>0.78238425925925925</v>
      </c>
      <c r="AV73" s="4">
        <v>47.163069999999998</v>
      </c>
      <c r="AW73" s="4">
        <v>-88.484251999999998</v>
      </c>
      <c r="AX73" s="4">
        <v>316.89999999999998</v>
      </c>
      <c r="AY73" s="4">
        <v>40.4</v>
      </c>
      <c r="AZ73" s="4">
        <v>12</v>
      </c>
      <c r="BA73" s="4">
        <v>9</v>
      </c>
      <c r="BB73" s="4" t="s">
        <v>428</v>
      </c>
      <c r="BC73" s="4">
        <v>1.2244759999999999</v>
      </c>
      <c r="BD73" s="4">
        <v>1.6797200000000001</v>
      </c>
      <c r="BE73" s="4">
        <v>2.5286710000000001</v>
      </c>
      <c r="BF73" s="4">
        <v>14.063000000000001</v>
      </c>
      <c r="BG73" s="4">
        <v>12.31</v>
      </c>
      <c r="BH73" s="4">
        <v>0.88</v>
      </c>
      <c r="BI73" s="4">
        <v>17.167999999999999</v>
      </c>
      <c r="BJ73" s="4">
        <v>1557.69</v>
      </c>
      <c r="BK73" s="4">
        <v>553.05700000000002</v>
      </c>
      <c r="BL73" s="4">
        <v>14.845000000000001</v>
      </c>
      <c r="BM73" s="4">
        <v>1.599</v>
      </c>
      <c r="BN73" s="4">
        <v>16.443999999999999</v>
      </c>
      <c r="BO73" s="4">
        <v>12.009</v>
      </c>
      <c r="BP73" s="4">
        <v>1.294</v>
      </c>
      <c r="BQ73" s="4">
        <v>13.303000000000001</v>
      </c>
      <c r="BR73" s="4">
        <v>200.19239999999999</v>
      </c>
      <c r="BU73" s="4">
        <v>75.227000000000004</v>
      </c>
      <c r="BW73" s="4">
        <v>604.58900000000006</v>
      </c>
      <c r="BX73" s="4">
        <v>0.65851400000000004</v>
      </c>
      <c r="BY73" s="4">
        <v>-5</v>
      </c>
      <c r="BZ73" s="4">
        <v>1.058135</v>
      </c>
      <c r="CA73" s="4">
        <v>16.092424000000001</v>
      </c>
      <c r="CB73" s="4">
        <v>21.37433</v>
      </c>
      <c r="CC73" s="4">
        <f t="shared" si="9"/>
        <v>4.2516184207999999</v>
      </c>
      <c r="CE73" s="4">
        <f t="shared" si="10"/>
        <v>18725.054931598323</v>
      </c>
      <c r="CF73" s="4">
        <f t="shared" si="11"/>
        <v>6648.3207219054966</v>
      </c>
      <c r="CG73" s="4">
        <f t="shared" si="12"/>
        <v>159.91590480458402</v>
      </c>
      <c r="CH73" s="4">
        <f t="shared" si="13"/>
        <v>2406.5209938360676</v>
      </c>
    </row>
    <row r="74" spans="1:86">
      <c r="A74" s="2">
        <v>42440</v>
      </c>
      <c r="B74" s="32">
        <v>0.57424118055555551</v>
      </c>
      <c r="C74" s="4">
        <v>8.43</v>
      </c>
      <c r="D74" s="4">
        <v>4.7271000000000001</v>
      </c>
      <c r="E74" s="4" t="s">
        <v>155</v>
      </c>
      <c r="F74" s="4">
        <v>47271.435562999999</v>
      </c>
      <c r="G74" s="4">
        <v>779.1</v>
      </c>
      <c r="H74" s="4">
        <v>95.1</v>
      </c>
      <c r="I74" s="4">
        <v>27439.8</v>
      </c>
      <c r="K74" s="4">
        <v>4.5</v>
      </c>
      <c r="L74" s="4">
        <v>2052</v>
      </c>
      <c r="M74" s="4">
        <v>0.85370000000000001</v>
      </c>
      <c r="N74" s="4">
        <v>7.1970000000000001</v>
      </c>
      <c r="O74" s="4">
        <v>4.0357000000000003</v>
      </c>
      <c r="P74" s="4">
        <v>665.10709999999995</v>
      </c>
      <c r="Q74" s="4">
        <v>81.189800000000005</v>
      </c>
      <c r="R74" s="4">
        <v>746.3</v>
      </c>
      <c r="S74" s="4">
        <v>538.03470000000004</v>
      </c>
      <c r="T74" s="4">
        <v>65.678100000000001</v>
      </c>
      <c r="U74" s="4">
        <v>603.70000000000005</v>
      </c>
      <c r="V74" s="4">
        <v>27439.813600000001</v>
      </c>
      <c r="Y74" s="4">
        <v>1751.857</v>
      </c>
      <c r="Z74" s="4">
        <v>0</v>
      </c>
      <c r="AA74" s="4">
        <v>3.8418000000000001</v>
      </c>
      <c r="AB74" s="4" t="s">
        <v>384</v>
      </c>
      <c r="AC74" s="4">
        <v>0</v>
      </c>
      <c r="AD74" s="4">
        <v>11.5</v>
      </c>
      <c r="AE74" s="4">
        <v>846</v>
      </c>
      <c r="AF74" s="4">
        <v>872</v>
      </c>
      <c r="AG74" s="4">
        <v>879</v>
      </c>
      <c r="AH74" s="4">
        <v>52</v>
      </c>
      <c r="AI74" s="4">
        <v>24.75</v>
      </c>
      <c r="AJ74" s="4">
        <v>0.56999999999999995</v>
      </c>
      <c r="AK74" s="4">
        <v>986</v>
      </c>
      <c r="AL74" s="4">
        <v>8</v>
      </c>
      <c r="AM74" s="4">
        <v>0</v>
      </c>
      <c r="AN74" s="4">
        <v>31</v>
      </c>
      <c r="AO74" s="4">
        <v>191</v>
      </c>
      <c r="AP74" s="4">
        <v>188</v>
      </c>
      <c r="AQ74" s="4">
        <v>3.7</v>
      </c>
      <c r="AR74" s="4">
        <v>195</v>
      </c>
      <c r="AS74" s="4" t="s">
        <v>155</v>
      </c>
      <c r="AT74" s="4">
        <v>2</v>
      </c>
      <c r="AU74" s="5">
        <v>0.78239583333333329</v>
      </c>
      <c r="AV74" s="4">
        <v>47.163234000000003</v>
      </c>
      <c r="AW74" s="4">
        <v>-88.484376999999995</v>
      </c>
      <c r="AX74" s="4">
        <v>317.5</v>
      </c>
      <c r="AY74" s="4">
        <v>41.5</v>
      </c>
      <c r="AZ74" s="4">
        <v>12</v>
      </c>
      <c r="BA74" s="4">
        <v>9</v>
      </c>
      <c r="BB74" s="4" t="s">
        <v>428</v>
      </c>
      <c r="BC74" s="4">
        <v>1.421878</v>
      </c>
      <c r="BD74" s="4">
        <v>1</v>
      </c>
      <c r="BE74" s="4">
        <v>2.1218780000000002</v>
      </c>
      <c r="BF74" s="4">
        <v>14.063000000000001</v>
      </c>
      <c r="BG74" s="4">
        <v>12.33</v>
      </c>
      <c r="BH74" s="4">
        <v>0.88</v>
      </c>
      <c r="BI74" s="4">
        <v>17.132999999999999</v>
      </c>
      <c r="BJ74" s="4">
        <v>1561.2919999999999</v>
      </c>
      <c r="BK74" s="4">
        <v>557.22799999999995</v>
      </c>
      <c r="BL74" s="4">
        <v>15.11</v>
      </c>
      <c r="BM74" s="4">
        <v>1.8440000000000001</v>
      </c>
      <c r="BN74" s="4">
        <v>16.954000000000001</v>
      </c>
      <c r="BO74" s="4">
        <v>12.223000000000001</v>
      </c>
      <c r="BP74" s="4">
        <v>1.492</v>
      </c>
      <c r="BQ74" s="4">
        <v>13.715</v>
      </c>
      <c r="BR74" s="4">
        <v>196.8399</v>
      </c>
      <c r="BU74" s="4">
        <v>75.402000000000001</v>
      </c>
      <c r="BW74" s="4">
        <v>605.99300000000005</v>
      </c>
      <c r="BX74" s="4">
        <v>0.68788700000000003</v>
      </c>
      <c r="BY74" s="4">
        <v>-5</v>
      </c>
      <c r="BZ74" s="4">
        <v>1.0569999999999999</v>
      </c>
      <c r="CA74" s="4">
        <v>16.810237999999998</v>
      </c>
      <c r="CB74" s="4">
        <v>21.351400000000002</v>
      </c>
      <c r="CC74" s="4">
        <f t="shared" si="9"/>
        <v>4.4412648795999994</v>
      </c>
      <c r="CE74" s="4">
        <f t="shared" si="10"/>
        <v>19605.530510299508</v>
      </c>
      <c r="CF74" s="4">
        <f t="shared" si="11"/>
        <v>6997.2500692972071</v>
      </c>
      <c r="CG74" s="4">
        <f t="shared" si="12"/>
        <v>172.22265338498997</v>
      </c>
      <c r="CH74" s="4">
        <f t="shared" si="13"/>
        <v>2471.7673984714611</v>
      </c>
    </row>
    <row r="75" spans="1:86">
      <c r="A75" s="2">
        <v>42440</v>
      </c>
      <c r="B75" s="32">
        <v>0.57425275462962966</v>
      </c>
      <c r="C75" s="4">
        <v>8.6620000000000008</v>
      </c>
      <c r="D75" s="4">
        <v>4.4661</v>
      </c>
      <c r="E75" s="4" t="s">
        <v>155</v>
      </c>
      <c r="F75" s="4">
        <v>44661.321369999998</v>
      </c>
      <c r="G75" s="4">
        <v>764.4</v>
      </c>
      <c r="H75" s="4">
        <v>91.8</v>
      </c>
      <c r="I75" s="4">
        <v>26502.400000000001</v>
      </c>
      <c r="K75" s="4">
        <v>4.5</v>
      </c>
      <c r="L75" s="4">
        <v>2052</v>
      </c>
      <c r="M75" s="4">
        <v>0.85529999999999995</v>
      </c>
      <c r="N75" s="4">
        <v>7.4090999999999996</v>
      </c>
      <c r="O75" s="4">
        <v>3.82</v>
      </c>
      <c r="P75" s="4">
        <v>653.80190000000005</v>
      </c>
      <c r="Q75" s="4">
        <v>78.517099999999999</v>
      </c>
      <c r="R75" s="4">
        <v>732.3</v>
      </c>
      <c r="S75" s="4">
        <v>528.88940000000002</v>
      </c>
      <c r="T75" s="4">
        <v>63.515999999999998</v>
      </c>
      <c r="U75" s="4">
        <v>592.4</v>
      </c>
      <c r="V75" s="4">
        <v>26502.378799999999</v>
      </c>
      <c r="Y75" s="4">
        <v>1755.1489999999999</v>
      </c>
      <c r="Z75" s="4">
        <v>0</v>
      </c>
      <c r="AA75" s="4">
        <v>3.8490000000000002</v>
      </c>
      <c r="AB75" s="4" t="s">
        <v>384</v>
      </c>
      <c r="AC75" s="4">
        <v>0</v>
      </c>
      <c r="AD75" s="4">
        <v>11.5</v>
      </c>
      <c r="AE75" s="4">
        <v>845</v>
      </c>
      <c r="AF75" s="4">
        <v>873</v>
      </c>
      <c r="AG75" s="4">
        <v>878</v>
      </c>
      <c r="AH75" s="4">
        <v>52</v>
      </c>
      <c r="AI75" s="4">
        <v>24.75</v>
      </c>
      <c r="AJ75" s="4">
        <v>0.56999999999999995</v>
      </c>
      <c r="AK75" s="4">
        <v>986</v>
      </c>
      <c r="AL75" s="4">
        <v>8</v>
      </c>
      <c r="AM75" s="4">
        <v>0</v>
      </c>
      <c r="AN75" s="4">
        <v>31</v>
      </c>
      <c r="AO75" s="4">
        <v>191</v>
      </c>
      <c r="AP75" s="4">
        <v>188</v>
      </c>
      <c r="AQ75" s="4">
        <v>3.6</v>
      </c>
      <c r="AR75" s="4">
        <v>195</v>
      </c>
      <c r="AS75" s="4" t="s">
        <v>155</v>
      </c>
      <c r="AT75" s="4">
        <v>2</v>
      </c>
      <c r="AU75" s="5">
        <v>0.78240740740740744</v>
      </c>
      <c r="AV75" s="4">
        <v>47.163393999999997</v>
      </c>
      <c r="AW75" s="4">
        <v>-88.484505999999996</v>
      </c>
      <c r="AX75" s="4">
        <v>318.10000000000002</v>
      </c>
      <c r="AY75" s="4">
        <v>42.9</v>
      </c>
      <c r="AZ75" s="4">
        <v>12</v>
      </c>
      <c r="BA75" s="4">
        <v>10</v>
      </c>
      <c r="BB75" s="4" t="s">
        <v>431</v>
      </c>
      <c r="BC75" s="4">
        <v>1.8</v>
      </c>
      <c r="BD75" s="4">
        <v>1</v>
      </c>
      <c r="BE75" s="4">
        <v>2.5</v>
      </c>
      <c r="BF75" s="4">
        <v>14.063000000000001</v>
      </c>
      <c r="BG75" s="4">
        <v>12.48</v>
      </c>
      <c r="BH75" s="4">
        <v>0.89</v>
      </c>
      <c r="BI75" s="4">
        <v>16.913</v>
      </c>
      <c r="BJ75" s="4">
        <v>1618.6179999999999</v>
      </c>
      <c r="BK75" s="4">
        <v>531.15700000000004</v>
      </c>
      <c r="BL75" s="4">
        <v>14.958</v>
      </c>
      <c r="BM75" s="4">
        <v>1.796</v>
      </c>
      <c r="BN75" s="4">
        <v>16.754000000000001</v>
      </c>
      <c r="BO75" s="4">
        <v>12.1</v>
      </c>
      <c r="BP75" s="4">
        <v>1.4530000000000001</v>
      </c>
      <c r="BQ75" s="4">
        <v>13.553000000000001</v>
      </c>
      <c r="BR75" s="4">
        <v>191.45150000000001</v>
      </c>
      <c r="BU75" s="4">
        <v>76.073999999999998</v>
      </c>
      <c r="BW75" s="4">
        <v>611.399</v>
      </c>
      <c r="BX75" s="4">
        <v>0.670597</v>
      </c>
      <c r="BY75" s="4">
        <v>-5</v>
      </c>
      <c r="BZ75" s="4">
        <v>1.056567</v>
      </c>
      <c r="CA75" s="4">
        <v>16.387713999999999</v>
      </c>
      <c r="CB75" s="4">
        <v>21.342652999999999</v>
      </c>
      <c r="CC75" s="4">
        <f t="shared" ref="CC75:CC138" si="14">CA75*0.2642</f>
        <v>4.3296340387999992</v>
      </c>
      <c r="CE75" s="4">
        <f t="shared" ref="CE75:CE138" si="15">BJ75*$CA75*0.747</f>
        <v>19814.510297861241</v>
      </c>
      <c r="CF75" s="4">
        <f t="shared" ref="CF75:CF138" si="16">BK75*$CA75*0.747</f>
        <v>6502.2234068082062</v>
      </c>
      <c r="CG75" s="4">
        <f t="shared" ref="CG75:CG138" si="17">BQ75*$CA75*0.747</f>
        <v>165.91070781797399</v>
      </c>
      <c r="CH75" s="4">
        <f t="shared" ref="CH75:CH138" si="18">BR75*$CA75*0.747</f>
        <v>2343.676962872637</v>
      </c>
    </row>
    <row r="76" spans="1:86">
      <c r="A76" s="2">
        <v>42440</v>
      </c>
      <c r="B76" s="32">
        <v>0.5742643287037037</v>
      </c>
      <c r="C76" s="4">
        <v>8.77</v>
      </c>
      <c r="D76" s="4">
        <v>4.1685999999999996</v>
      </c>
      <c r="E76" s="4" t="s">
        <v>155</v>
      </c>
      <c r="F76" s="4">
        <v>41686.301370000001</v>
      </c>
      <c r="G76" s="4">
        <v>733</v>
      </c>
      <c r="H76" s="4">
        <v>86.1</v>
      </c>
      <c r="I76" s="4">
        <v>25460</v>
      </c>
      <c r="K76" s="4">
        <v>4.4000000000000004</v>
      </c>
      <c r="L76" s="4">
        <v>2052</v>
      </c>
      <c r="M76" s="4">
        <v>0.85840000000000005</v>
      </c>
      <c r="N76" s="4">
        <v>7.5282999999999998</v>
      </c>
      <c r="O76" s="4">
        <v>3.5783999999999998</v>
      </c>
      <c r="P76" s="4">
        <v>629.21680000000003</v>
      </c>
      <c r="Q76" s="4">
        <v>73.878299999999996</v>
      </c>
      <c r="R76" s="4">
        <v>703.1</v>
      </c>
      <c r="S76" s="4">
        <v>509.00150000000002</v>
      </c>
      <c r="T76" s="4">
        <v>59.763500000000001</v>
      </c>
      <c r="U76" s="4">
        <v>568.79999999999995</v>
      </c>
      <c r="V76" s="4">
        <v>25459.981400000001</v>
      </c>
      <c r="Y76" s="4">
        <v>1761.4659999999999</v>
      </c>
      <c r="Z76" s="4">
        <v>0</v>
      </c>
      <c r="AA76" s="4">
        <v>3.7770000000000001</v>
      </c>
      <c r="AB76" s="4" t="s">
        <v>384</v>
      </c>
      <c r="AC76" s="4">
        <v>0</v>
      </c>
      <c r="AD76" s="4">
        <v>11.5</v>
      </c>
      <c r="AE76" s="4">
        <v>846</v>
      </c>
      <c r="AF76" s="4">
        <v>872</v>
      </c>
      <c r="AG76" s="4">
        <v>879</v>
      </c>
      <c r="AH76" s="4">
        <v>52</v>
      </c>
      <c r="AI76" s="4">
        <v>24.75</v>
      </c>
      <c r="AJ76" s="4">
        <v>0.56999999999999995</v>
      </c>
      <c r="AK76" s="4">
        <v>986</v>
      </c>
      <c r="AL76" s="4">
        <v>8</v>
      </c>
      <c r="AM76" s="4">
        <v>0</v>
      </c>
      <c r="AN76" s="4">
        <v>31</v>
      </c>
      <c r="AO76" s="4">
        <v>191</v>
      </c>
      <c r="AP76" s="4">
        <v>188</v>
      </c>
      <c r="AQ76" s="4">
        <v>3.7</v>
      </c>
      <c r="AR76" s="4">
        <v>195</v>
      </c>
      <c r="AS76" s="4" t="s">
        <v>155</v>
      </c>
      <c r="AT76" s="4">
        <v>2</v>
      </c>
      <c r="AU76" s="5">
        <v>0.78241898148148137</v>
      </c>
      <c r="AV76" s="4">
        <v>47.163553999999998</v>
      </c>
      <c r="AW76" s="4">
        <v>-88.484622000000002</v>
      </c>
      <c r="AX76" s="4">
        <v>318.39999999999998</v>
      </c>
      <c r="AY76" s="4">
        <v>43.4</v>
      </c>
      <c r="AZ76" s="4">
        <v>12</v>
      </c>
      <c r="BA76" s="4">
        <v>10</v>
      </c>
      <c r="BB76" s="4" t="s">
        <v>431</v>
      </c>
      <c r="BC76" s="4">
        <v>1.896703</v>
      </c>
      <c r="BD76" s="4">
        <v>1</v>
      </c>
      <c r="BE76" s="4">
        <v>2.5967030000000002</v>
      </c>
      <c r="BF76" s="4">
        <v>14.063000000000001</v>
      </c>
      <c r="BG76" s="4">
        <v>12.76</v>
      </c>
      <c r="BH76" s="4">
        <v>0.91</v>
      </c>
      <c r="BI76" s="4">
        <v>16.494</v>
      </c>
      <c r="BJ76" s="4">
        <v>1672.0450000000001</v>
      </c>
      <c r="BK76" s="4">
        <v>505.84699999999998</v>
      </c>
      <c r="BL76" s="4">
        <v>14.635</v>
      </c>
      <c r="BM76" s="4">
        <v>1.718</v>
      </c>
      <c r="BN76" s="4">
        <v>16.353000000000002</v>
      </c>
      <c r="BO76" s="4">
        <v>11.839</v>
      </c>
      <c r="BP76" s="4">
        <v>1.39</v>
      </c>
      <c r="BQ76" s="4">
        <v>13.228999999999999</v>
      </c>
      <c r="BR76" s="4">
        <v>186.9847</v>
      </c>
      <c r="BU76" s="4">
        <v>77.62</v>
      </c>
      <c r="BW76" s="4">
        <v>609.95799999999997</v>
      </c>
      <c r="BX76" s="4">
        <v>0.62852600000000003</v>
      </c>
      <c r="BY76" s="4">
        <v>-5</v>
      </c>
      <c r="BZ76" s="4">
        <v>1.054268</v>
      </c>
      <c r="CA76" s="4">
        <v>15.359605</v>
      </c>
      <c r="CB76" s="4">
        <v>21.296213999999999</v>
      </c>
      <c r="CC76" s="4">
        <f t="shared" si="14"/>
        <v>4.0580076409999997</v>
      </c>
      <c r="CE76" s="4">
        <f t="shared" si="15"/>
        <v>19184.417204442077</v>
      </c>
      <c r="CF76" s="4">
        <f t="shared" si="16"/>
        <v>5803.8987524949453</v>
      </c>
      <c r="CG76" s="4">
        <f t="shared" si="17"/>
        <v>151.784584265115</v>
      </c>
      <c r="CH76" s="4">
        <f t="shared" si="18"/>
        <v>2145.3923163834947</v>
      </c>
    </row>
    <row r="77" spans="1:86">
      <c r="A77" s="2">
        <v>42440</v>
      </c>
      <c r="B77" s="32">
        <v>0.57427590277777785</v>
      </c>
      <c r="C77" s="4">
        <v>8.6159999999999997</v>
      </c>
      <c r="D77" s="4">
        <v>4.2805</v>
      </c>
      <c r="E77" s="4" t="s">
        <v>155</v>
      </c>
      <c r="F77" s="4">
        <v>42805.172414000001</v>
      </c>
      <c r="G77" s="4">
        <v>729</v>
      </c>
      <c r="H77" s="4">
        <v>85.9</v>
      </c>
      <c r="I77" s="4">
        <v>25326.1</v>
      </c>
      <c r="K77" s="4">
        <v>4.4000000000000004</v>
      </c>
      <c r="L77" s="4">
        <v>2052</v>
      </c>
      <c r="M77" s="4">
        <v>0.85870000000000002</v>
      </c>
      <c r="N77" s="4">
        <v>7.3989000000000003</v>
      </c>
      <c r="O77" s="4">
        <v>3.6757</v>
      </c>
      <c r="P77" s="4">
        <v>625.98429999999996</v>
      </c>
      <c r="Q77" s="4">
        <v>73.732200000000006</v>
      </c>
      <c r="R77" s="4">
        <v>699.7</v>
      </c>
      <c r="S77" s="4">
        <v>506.38650000000001</v>
      </c>
      <c r="T77" s="4">
        <v>59.645299999999999</v>
      </c>
      <c r="U77" s="4">
        <v>566</v>
      </c>
      <c r="V77" s="4">
        <v>25326.079099999999</v>
      </c>
      <c r="Y77" s="4">
        <v>1762.078</v>
      </c>
      <c r="Z77" s="4">
        <v>0</v>
      </c>
      <c r="AA77" s="4">
        <v>3.7783000000000002</v>
      </c>
      <c r="AB77" s="4" t="s">
        <v>384</v>
      </c>
      <c r="AC77" s="4">
        <v>0</v>
      </c>
      <c r="AD77" s="4">
        <v>11.5</v>
      </c>
      <c r="AE77" s="4">
        <v>846</v>
      </c>
      <c r="AF77" s="4">
        <v>873</v>
      </c>
      <c r="AG77" s="4">
        <v>879</v>
      </c>
      <c r="AH77" s="4">
        <v>52</v>
      </c>
      <c r="AI77" s="4">
        <v>24.75</v>
      </c>
      <c r="AJ77" s="4">
        <v>0.56999999999999995</v>
      </c>
      <c r="AK77" s="4">
        <v>986</v>
      </c>
      <c r="AL77" s="4">
        <v>8</v>
      </c>
      <c r="AM77" s="4">
        <v>0</v>
      </c>
      <c r="AN77" s="4">
        <v>31</v>
      </c>
      <c r="AO77" s="4">
        <v>191</v>
      </c>
      <c r="AP77" s="4">
        <v>188</v>
      </c>
      <c r="AQ77" s="4">
        <v>3.7</v>
      </c>
      <c r="AR77" s="4">
        <v>195</v>
      </c>
      <c r="AS77" s="4" t="s">
        <v>155</v>
      </c>
      <c r="AT77" s="4">
        <v>2</v>
      </c>
      <c r="AU77" s="5">
        <v>0.78243055555555552</v>
      </c>
      <c r="AV77" s="4">
        <v>47.163711999999997</v>
      </c>
      <c r="AW77" s="4">
        <v>-88.484802999999999</v>
      </c>
      <c r="AX77" s="4">
        <v>318.60000000000002</v>
      </c>
      <c r="AY77" s="4">
        <v>45.2</v>
      </c>
      <c r="AZ77" s="4">
        <v>12</v>
      </c>
      <c r="BA77" s="4">
        <v>10</v>
      </c>
      <c r="BB77" s="4" t="s">
        <v>431</v>
      </c>
      <c r="BC77" s="4">
        <v>2.0555439999999998</v>
      </c>
      <c r="BD77" s="4">
        <v>1.048152</v>
      </c>
      <c r="BE77" s="4">
        <v>2.9240759999999999</v>
      </c>
      <c r="BF77" s="4">
        <v>14.063000000000001</v>
      </c>
      <c r="BG77" s="4">
        <v>12.79</v>
      </c>
      <c r="BH77" s="4">
        <v>0.91</v>
      </c>
      <c r="BI77" s="4">
        <v>16.452999999999999</v>
      </c>
      <c r="BJ77" s="4">
        <v>1648.81</v>
      </c>
      <c r="BK77" s="4">
        <v>521.34500000000003</v>
      </c>
      <c r="BL77" s="4">
        <v>14.608000000000001</v>
      </c>
      <c r="BM77" s="4">
        <v>1.7210000000000001</v>
      </c>
      <c r="BN77" s="4">
        <v>16.329000000000001</v>
      </c>
      <c r="BO77" s="4">
        <v>11.817</v>
      </c>
      <c r="BP77" s="4">
        <v>1.3919999999999999</v>
      </c>
      <c r="BQ77" s="4">
        <v>13.209</v>
      </c>
      <c r="BR77" s="4">
        <v>186.62430000000001</v>
      </c>
      <c r="BU77" s="4">
        <v>77.906999999999996</v>
      </c>
      <c r="BW77" s="4">
        <v>612.21299999999997</v>
      </c>
      <c r="BX77" s="4">
        <v>0.63147399999999998</v>
      </c>
      <c r="BY77" s="4">
        <v>-5</v>
      </c>
      <c r="BZ77" s="4">
        <v>1.0528660000000001</v>
      </c>
      <c r="CA77" s="4">
        <v>15.431646000000001</v>
      </c>
      <c r="CB77" s="4">
        <v>21.267893000000001</v>
      </c>
      <c r="CC77" s="4">
        <f t="shared" si="14"/>
        <v>4.0770408731999996</v>
      </c>
      <c r="CE77" s="4">
        <f t="shared" si="15"/>
        <v>19006.557624221219</v>
      </c>
      <c r="CF77" s="4">
        <f t="shared" si="16"/>
        <v>6009.7729784508911</v>
      </c>
      <c r="CG77" s="4">
        <f t="shared" si="17"/>
        <v>152.265949174458</v>
      </c>
      <c r="CH77" s="4">
        <f t="shared" si="18"/>
        <v>2151.3003390505569</v>
      </c>
    </row>
    <row r="78" spans="1:86">
      <c r="A78" s="2">
        <v>42440</v>
      </c>
      <c r="B78" s="32">
        <v>0.57428747685185189</v>
      </c>
      <c r="C78" s="4">
        <v>8.1</v>
      </c>
      <c r="D78" s="4">
        <v>5.1230000000000002</v>
      </c>
      <c r="E78" s="4" t="s">
        <v>155</v>
      </c>
      <c r="F78" s="4">
        <v>51229.533761999999</v>
      </c>
      <c r="G78" s="4">
        <v>718.9</v>
      </c>
      <c r="H78" s="4">
        <v>85.6</v>
      </c>
      <c r="I78" s="4">
        <v>25500.6</v>
      </c>
      <c r="K78" s="4">
        <v>4.4000000000000004</v>
      </c>
      <c r="L78" s="4">
        <v>2052</v>
      </c>
      <c r="M78" s="4">
        <v>0.85450000000000004</v>
      </c>
      <c r="N78" s="4">
        <v>6.9215999999999998</v>
      </c>
      <c r="O78" s="4">
        <v>4.3775000000000004</v>
      </c>
      <c r="P78" s="4">
        <v>614.28859999999997</v>
      </c>
      <c r="Q78" s="4">
        <v>73.112899999999996</v>
      </c>
      <c r="R78" s="4">
        <v>687.4</v>
      </c>
      <c r="S78" s="4">
        <v>496.92529999999999</v>
      </c>
      <c r="T78" s="4">
        <v>59.144300000000001</v>
      </c>
      <c r="U78" s="4">
        <v>556.1</v>
      </c>
      <c r="V78" s="4">
        <v>25500.585200000001</v>
      </c>
      <c r="Y78" s="4">
        <v>1753.4010000000001</v>
      </c>
      <c r="Z78" s="4">
        <v>0</v>
      </c>
      <c r="AA78" s="4">
        <v>3.7597</v>
      </c>
      <c r="AB78" s="4" t="s">
        <v>384</v>
      </c>
      <c r="AC78" s="4">
        <v>0</v>
      </c>
      <c r="AD78" s="4">
        <v>11.5</v>
      </c>
      <c r="AE78" s="4">
        <v>846</v>
      </c>
      <c r="AF78" s="4">
        <v>874</v>
      </c>
      <c r="AG78" s="4">
        <v>879</v>
      </c>
      <c r="AH78" s="4">
        <v>52</v>
      </c>
      <c r="AI78" s="4">
        <v>24.75</v>
      </c>
      <c r="AJ78" s="4">
        <v>0.56999999999999995</v>
      </c>
      <c r="AK78" s="4">
        <v>986</v>
      </c>
      <c r="AL78" s="4">
        <v>8</v>
      </c>
      <c r="AM78" s="4">
        <v>0</v>
      </c>
      <c r="AN78" s="4">
        <v>31</v>
      </c>
      <c r="AO78" s="4">
        <v>191</v>
      </c>
      <c r="AP78" s="4">
        <v>188</v>
      </c>
      <c r="AQ78" s="4">
        <v>3.8</v>
      </c>
      <c r="AR78" s="4">
        <v>195</v>
      </c>
      <c r="AS78" s="4" t="s">
        <v>155</v>
      </c>
      <c r="AT78" s="4">
        <v>2</v>
      </c>
      <c r="AU78" s="5">
        <v>0.78244212962962967</v>
      </c>
      <c r="AV78" s="4">
        <v>47.163854999999998</v>
      </c>
      <c r="AW78" s="4">
        <v>-88.484983999999997</v>
      </c>
      <c r="AX78" s="4">
        <v>318.7</v>
      </c>
      <c r="AY78" s="4">
        <v>45.7</v>
      </c>
      <c r="AZ78" s="4">
        <v>12</v>
      </c>
      <c r="BA78" s="4">
        <v>10</v>
      </c>
      <c r="BB78" s="4" t="s">
        <v>431</v>
      </c>
      <c r="BC78" s="4">
        <v>1.6</v>
      </c>
      <c r="BD78" s="4">
        <v>1.2</v>
      </c>
      <c r="BE78" s="4">
        <v>3</v>
      </c>
      <c r="BF78" s="4">
        <v>14.063000000000001</v>
      </c>
      <c r="BG78" s="4">
        <v>12.4</v>
      </c>
      <c r="BH78" s="4">
        <v>0.88</v>
      </c>
      <c r="BI78" s="4">
        <v>17.03</v>
      </c>
      <c r="BJ78" s="4">
        <v>1515.4090000000001</v>
      </c>
      <c r="BK78" s="4">
        <v>609.99699999999996</v>
      </c>
      <c r="BL78" s="4">
        <v>14.084</v>
      </c>
      <c r="BM78" s="4">
        <v>1.6759999999999999</v>
      </c>
      <c r="BN78" s="4">
        <v>15.760999999999999</v>
      </c>
      <c r="BO78" s="4">
        <v>11.393000000000001</v>
      </c>
      <c r="BP78" s="4">
        <v>1.3560000000000001</v>
      </c>
      <c r="BQ78" s="4">
        <v>12.749000000000001</v>
      </c>
      <c r="BR78" s="4">
        <v>184.6174</v>
      </c>
      <c r="BU78" s="4">
        <v>76.165000000000006</v>
      </c>
      <c r="BW78" s="4">
        <v>598.52300000000002</v>
      </c>
      <c r="BX78" s="4">
        <v>0.60557700000000003</v>
      </c>
      <c r="BY78" s="4">
        <v>-5</v>
      </c>
      <c r="BZ78" s="4">
        <v>1.054</v>
      </c>
      <c r="CA78" s="4">
        <v>14.798788</v>
      </c>
      <c r="CB78" s="4">
        <v>21.290800000000001</v>
      </c>
      <c r="CC78" s="4">
        <f t="shared" si="14"/>
        <v>3.9098397895999999</v>
      </c>
      <c r="CE78" s="4">
        <f t="shared" si="15"/>
        <v>16752.383743646125</v>
      </c>
      <c r="CF78" s="4">
        <f t="shared" si="16"/>
        <v>6743.3305638760921</v>
      </c>
      <c r="CG78" s="4">
        <f t="shared" si="17"/>
        <v>140.93630191436401</v>
      </c>
      <c r="CH78" s="4">
        <f t="shared" si="18"/>
        <v>2040.8889814922666</v>
      </c>
    </row>
    <row r="79" spans="1:86">
      <c r="A79" s="2">
        <v>42440</v>
      </c>
      <c r="B79" s="32">
        <v>0.57429905092592592</v>
      </c>
      <c r="C79" s="4">
        <v>6.891</v>
      </c>
      <c r="D79" s="4">
        <v>5.8771000000000004</v>
      </c>
      <c r="E79" s="4" t="s">
        <v>155</v>
      </c>
      <c r="F79" s="4">
        <v>58770.625</v>
      </c>
      <c r="G79" s="4">
        <v>642.79999999999995</v>
      </c>
      <c r="H79" s="4">
        <v>85.4</v>
      </c>
      <c r="I79" s="4">
        <v>33691.699999999997</v>
      </c>
      <c r="K79" s="4">
        <v>4.3</v>
      </c>
      <c r="L79" s="4">
        <v>2052</v>
      </c>
      <c r="M79" s="4">
        <v>0.84819999999999995</v>
      </c>
      <c r="N79" s="4">
        <v>5.8452000000000002</v>
      </c>
      <c r="O79" s="4">
        <v>4.9850000000000003</v>
      </c>
      <c r="P79" s="4">
        <v>545.23350000000005</v>
      </c>
      <c r="Q79" s="4">
        <v>72.437700000000007</v>
      </c>
      <c r="R79" s="4">
        <v>617.70000000000005</v>
      </c>
      <c r="S79" s="4">
        <v>441.06360000000001</v>
      </c>
      <c r="T79" s="4">
        <v>58.598100000000002</v>
      </c>
      <c r="U79" s="4">
        <v>499.7</v>
      </c>
      <c r="V79" s="4">
        <v>33691.656300000002</v>
      </c>
      <c r="Y79" s="4">
        <v>1740.54</v>
      </c>
      <c r="Z79" s="4">
        <v>0</v>
      </c>
      <c r="AA79" s="4">
        <v>3.6475</v>
      </c>
      <c r="AB79" s="4" t="s">
        <v>384</v>
      </c>
      <c r="AC79" s="4">
        <v>0</v>
      </c>
      <c r="AD79" s="4">
        <v>11.5</v>
      </c>
      <c r="AE79" s="4">
        <v>847</v>
      </c>
      <c r="AF79" s="4">
        <v>875</v>
      </c>
      <c r="AG79" s="4">
        <v>880</v>
      </c>
      <c r="AH79" s="4">
        <v>52</v>
      </c>
      <c r="AI79" s="4">
        <v>24.75</v>
      </c>
      <c r="AJ79" s="4">
        <v>0.56999999999999995</v>
      </c>
      <c r="AK79" s="4">
        <v>986</v>
      </c>
      <c r="AL79" s="4">
        <v>8</v>
      </c>
      <c r="AM79" s="4">
        <v>0</v>
      </c>
      <c r="AN79" s="4">
        <v>31</v>
      </c>
      <c r="AO79" s="4">
        <v>191</v>
      </c>
      <c r="AP79" s="4">
        <v>188</v>
      </c>
      <c r="AQ79" s="4">
        <v>3.8</v>
      </c>
      <c r="AR79" s="4">
        <v>195</v>
      </c>
      <c r="AS79" s="4" t="s">
        <v>155</v>
      </c>
      <c r="AT79" s="4">
        <v>2</v>
      </c>
      <c r="AU79" s="5">
        <v>0.78245370370370371</v>
      </c>
      <c r="AV79" s="4">
        <v>47.163980000000002</v>
      </c>
      <c r="AW79" s="4">
        <v>-88.485184000000004</v>
      </c>
      <c r="AX79" s="4">
        <v>319.3</v>
      </c>
      <c r="AY79" s="4">
        <v>45.5</v>
      </c>
      <c r="AZ79" s="4">
        <v>12</v>
      </c>
      <c r="BA79" s="4">
        <v>10</v>
      </c>
      <c r="BB79" s="4" t="s">
        <v>437</v>
      </c>
      <c r="BC79" s="4">
        <v>1.6249750000000001</v>
      </c>
      <c r="BD79" s="4">
        <v>1.2749250000000001</v>
      </c>
      <c r="BE79" s="4">
        <v>3.024975</v>
      </c>
      <c r="BF79" s="4">
        <v>14.063000000000001</v>
      </c>
      <c r="BG79" s="4">
        <v>11.85</v>
      </c>
      <c r="BH79" s="4">
        <v>0.84</v>
      </c>
      <c r="BI79" s="4">
        <v>17.893999999999998</v>
      </c>
      <c r="BJ79" s="4">
        <v>1248.087</v>
      </c>
      <c r="BK79" s="4">
        <v>677.46500000000003</v>
      </c>
      <c r="BL79" s="4">
        <v>12.192</v>
      </c>
      <c r="BM79" s="4">
        <v>1.62</v>
      </c>
      <c r="BN79" s="4">
        <v>13.811</v>
      </c>
      <c r="BO79" s="4">
        <v>9.8620000000000001</v>
      </c>
      <c r="BP79" s="4">
        <v>1.31</v>
      </c>
      <c r="BQ79" s="4">
        <v>11.173</v>
      </c>
      <c r="BR79" s="4">
        <v>237.88210000000001</v>
      </c>
      <c r="BU79" s="4">
        <v>73.734999999999999</v>
      </c>
      <c r="BW79" s="4">
        <v>566.29499999999996</v>
      </c>
      <c r="BX79" s="4">
        <v>0.55985499999999999</v>
      </c>
      <c r="BY79" s="4">
        <v>-5</v>
      </c>
      <c r="BZ79" s="4">
        <v>1.0535669999999999</v>
      </c>
      <c r="CA79" s="4">
        <v>13.681457</v>
      </c>
      <c r="CB79" s="4">
        <v>21.282053000000001</v>
      </c>
      <c r="CC79" s="4">
        <f t="shared" si="14"/>
        <v>3.6146409393999996</v>
      </c>
      <c r="CE79" s="4">
        <f t="shared" si="15"/>
        <v>12755.509521200973</v>
      </c>
      <c r="CF79" s="4">
        <f t="shared" si="16"/>
        <v>6923.7250750792355</v>
      </c>
      <c r="CG79" s="4">
        <f t="shared" si="17"/>
        <v>114.18860053856702</v>
      </c>
      <c r="CH79" s="4">
        <f t="shared" si="18"/>
        <v>2431.166570498116</v>
      </c>
    </row>
    <row r="80" spans="1:86">
      <c r="A80" s="2">
        <v>42440</v>
      </c>
      <c r="B80" s="32">
        <v>0.57431062499999996</v>
      </c>
      <c r="C80" s="4">
        <v>7.1619999999999999</v>
      </c>
      <c r="D80" s="4">
        <v>5.8249000000000004</v>
      </c>
      <c r="E80" s="4" t="s">
        <v>155</v>
      </c>
      <c r="F80" s="4">
        <v>58248.676102999998</v>
      </c>
      <c r="G80" s="4">
        <v>581.6</v>
      </c>
      <c r="H80" s="4">
        <v>77.2</v>
      </c>
      <c r="I80" s="4">
        <v>45841.599999999999</v>
      </c>
      <c r="K80" s="4">
        <v>4.54</v>
      </c>
      <c r="L80" s="4">
        <v>2052</v>
      </c>
      <c r="M80" s="4">
        <v>0.83399999999999996</v>
      </c>
      <c r="N80" s="4">
        <v>5.9733000000000001</v>
      </c>
      <c r="O80" s="4">
        <v>4.8581000000000003</v>
      </c>
      <c r="P80" s="4">
        <v>485.09980000000002</v>
      </c>
      <c r="Q80" s="4">
        <v>64.386099999999999</v>
      </c>
      <c r="R80" s="4">
        <v>549.5</v>
      </c>
      <c r="S80" s="4">
        <v>392.41879999999998</v>
      </c>
      <c r="T80" s="4">
        <v>52.084800000000001</v>
      </c>
      <c r="U80" s="4">
        <v>444.5</v>
      </c>
      <c r="V80" s="4">
        <v>45841.563600000001</v>
      </c>
      <c r="Y80" s="4">
        <v>1711.421</v>
      </c>
      <c r="Z80" s="4">
        <v>0</v>
      </c>
      <c r="AA80" s="4">
        <v>3.7867000000000002</v>
      </c>
      <c r="AB80" s="4" t="s">
        <v>384</v>
      </c>
      <c r="AC80" s="4">
        <v>0</v>
      </c>
      <c r="AD80" s="4">
        <v>11.6</v>
      </c>
      <c r="AE80" s="4">
        <v>847</v>
      </c>
      <c r="AF80" s="4">
        <v>876</v>
      </c>
      <c r="AG80" s="4">
        <v>880</v>
      </c>
      <c r="AH80" s="4">
        <v>52</v>
      </c>
      <c r="AI80" s="4">
        <v>24.75</v>
      </c>
      <c r="AJ80" s="4">
        <v>0.56999999999999995</v>
      </c>
      <c r="AK80" s="4">
        <v>986</v>
      </c>
      <c r="AL80" s="4">
        <v>8</v>
      </c>
      <c r="AM80" s="4">
        <v>0</v>
      </c>
      <c r="AN80" s="4">
        <v>31</v>
      </c>
      <c r="AO80" s="4">
        <v>191</v>
      </c>
      <c r="AP80" s="4">
        <v>188</v>
      </c>
      <c r="AQ80" s="4">
        <v>4</v>
      </c>
      <c r="AR80" s="4">
        <v>195</v>
      </c>
      <c r="AS80" s="4" t="s">
        <v>155</v>
      </c>
      <c r="AT80" s="4">
        <v>2</v>
      </c>
      <c r="AU80" s="5">
        <v>0.78246527777777775</v>
      </c>
      <c r="AV80" s="4">
        <v>47.164090999999999</v>
      </c>
      <c r="AW80" s="4">
        <v>-88.485403000000005</v>
      </c>
      <c r="AX80" s="4">
        <v>319.89999999999998</v>
      </c>
      <c r="AY80" s="4">
        <v>45.5</v>
      </c>
      <c r="AZ80" s="4">
        <v>12</v>
      </c>
      <c r="BA80" s="4">
        <v>9</v>
      </c>
      <c r="BB80" s="4" t="s">
        <v>435</v>
      </c>
      <c r="BC80" s="4">
        <v>1.7</v>
      </c>
      <c r="BD80" s="4">
        <v>1.375624</v>
      </c>
      <c r="BE80" s="4">
        <v>2.9756239999999998</v>
      </c>
      <c r="BF80" s="4">
        <v>14.063000000000001</v>
      </c>
      <c r="BG80" s="4">
        <v>10.77</v>
      </c>
      <c r="BH80" s="4">
        <v>0.77</v>
      </c>
      <c r="BI80" s="4">
        <v>19.899999999999999</v>
      </c>
      <c r="BJ80" s="4">
        <v>1174.5609999999999</v>
      </c>
      <c r="BK80" s="4">
        <v>608.00099999999998</v>
      </c>
      <c r="BL80" s="4">
        <v>9.9890000000000008</v>
      </c>
      <c r="BM80" s="4">
        <v>1.3260000000000001</v>
      </c>
      <c r="BN80" s="4">
        <v>11.315</v>
      </c>
      <c r="BO80" s="4">
        <v>8.0809999999999995</v>
      </c>
      <c r="BP80" s="4">
        <v>1.073</v>
      </c>
      <c r="BQ80" s="4">
        <v>9.1530000000000005</v>
      </c>
      <c r="BR80" s="4">
        <v>298.06950000000001</v>
      </c>
      <c r="BU80" s="4">
        <v>66.768000000000001</v>
      </c>
      <c r="BW80" s="4">
        <v>541.40200000000004</v>
      </c>
      <c r="BX80" s="4">
        <v>0.479267</v>
      </c>
      <c r="BY80" s="4">
        <v>-5</v>
      </c>
      <c r="BZ80" s="4">
        <v>1.0534330000000001</v>
      </c>
      <c r="CA80" s="4">
        <v>11.712088</v>
      </c>
      <c r="CB80" s="4">
        <v>21.279347000000001</v>
      </c>
      <c r="CC80" s="4">
        <f t="shared" si="14"/>
        <v>3.0943336495999998</v>
      </c>
      <c r="CE80" s="4">
        <f t="shared" si="15"/>
        <v>10276.151659645895</v>
      </c>
      <c r="CF80" s="4">
        <f t="shared" si="16"/>
        <v>5319.358028417736</v>
      </c>
      <c r="CG80" s="4">
        <f t="shared" si="17"/>
        <v>80.078953873608</v>
      </c>
      <c r="CH80" s="4">
        <f t="shared" si="18"/>
        <v>2607.7891119446517</v>
      </c>
    </row>
    <row r="81" spans="1:86">
      <c r="A81" s="2">
        <v>42440</v>
      </c>
      <c r="B81" s="32">
        <v>0.574322199074074</v>
      </c>
      <c r="C81" s="4">
        <v>7.6769999999999996</v>
      </c>
      <c r="D81" s="4">
        <v>5.4551999999999996</v>
      </c>
      <c r="E81" s="4" t="s">
        <v>155</v>
      </c>
      <c r="F81" s="4">
        <v>54551.756868999997</v>
      </c>
      <c r="G81" s="4">
        <v>582.9</v>
      </c>
      <c r="H81" s="4">
        <v>74.8</v>
      </c>
      <c r="I81" s="4">
        <v>38874.9</v>
      </c>
      <c r="K81" s="4">
        <v>5.39</v>
      </c>
      <c r="L81" s="4">
        <v>2052</v>
      </c>
      <c r="M81" s="4">
        <v>0.84099999999999997</v>
      </c>
      <c r="N81" s="4">
        <v>6.4564000000000004</v>
      </c>
      <c r="O81" s="4">
        <v>4.5876000000000001</v>
      </c>
      <c r="P81" s="4">
        <v>490.17079999999999</v>
      </c>
      <c r="Q81" s="4">
        <v>62.904400000000003</v>
      </c>
      <c r="R81" s="4">
        <v>553.1</v>
      </c>
      <c r="S81" s="4">
        <v>396.52089999999998</v>
      </c>
      <c r="T81" s="4">
        <v>50.886200000000002</v>
      </c>
      <c r="U81" s="4">
        <v>447.4</v>
      </c>
      <c r="V81" s="4">
        <v>38874.896099999998</v>
      </c>
      <c r="Y81" s="4">
        <v>1725.6659999999999</v>
      </c>
      <c r="Z81" s="4">
        <v>0</v>
      </c>
      <c r="AA81" s="4">
        <v>4.5324999999999998</v>
      </c>
      <c r="AB81" s="4" t="s">
        <v>384</v>
      </c>
      <c r="AC81" s="4">
        <v>0</v>
      </c>
      <c r="AD81" s="4">
        <v>11.6</v>
      </c>
      <c r="AE81" s="4">
        <v>849</v>
      </c>
      <c r="AF81" s="4">
        <v>876</v>
      </c>
      <c r="AG81" s="4">
        <v>881</v>
      </c>
      <c r="AH81" s="4">
        <v>52</v>
      </c>
      <c r="AI81" s="4">
        <v>24.75</v>
      </c>
      <c r="AJ81" s="4">
        <v>0.56999999999999995</v>
      </c>
      <c r="AK81" s="4">
        <v>986</v>
      </c>
      <c r="AL81" s="4">
        <v>8</v>
      </c>
      <c r="AM81" s="4">
        <v>0</v>
      </c>
      <c r="AN81" s="4">
        <v>31</v>
      </c>
      <c r="AO81" s="4">
        <v>191</v>
      </c>
      <c r="AP81" s="4">
        <v>188</v>
      </c>
      <c r="AQ81" s="4">
        <v>4.0999999999999996</v>
      </c>
      <c r="AR81" s="4">
        <v>195</v>
      </c>
      <c r="AS81" s="4" t="s">
        <v>155</v>
      </c>
      <c r="AT81" s="4">
        <v>2</v>
      </c>
      <c r="AU81" s="5">
        <v>0.78247685185185178</v>
      </c>
      <c r="AV81" s="4">
        <v>47.164199000000004</v>
      </c>
      <c r="AW81" s="4">
        <v>-88.485619</v>
      </c>
      <c r="AX81" s="4">
        <v>320.2</v>
      </c>
      <c r="AY81" s="4">
        <v>45.5</v>
      </c>
      <c r="AZ81" s="4">
        <v>12</v>
      </c>
      <c r="BA81" s="4">
        <v>9</v>
      </c>
      <c r="BB81" s="4" t="s">
        <v>435</v>
      </c>
      <c r="BC81" s="4">
        <v>1.7</v>
      </c>
      <c r="BD81" s="4">
        <v>1</v>
      </c>
      <c r="BE81" s="4">
        <v>2.6</v>
      </c>
      <c r="BF81" s="4">
        <v>14.063000000000001</v>
      </c>
      <c r="BG81" s="4">
        <v>11.27</v>
      </c>
      <c r="BH81" s="4">
        <v>0.8</v>
      </c>
      <c r="BI81" s="4">
        <v>18.911000000000001</v>
      </c>
      <c r="BJ81" s="4">
        <v>1310.8209999999999</v>
      </c>
      <c r="BK81" s="4">
        <v>592.81600000000003</v>
      </c>
      <c r="BL81" s="4">
        <v>10.422000000000001</v>
      </c>
      <c r="BM81" s="4">
        <v>1.337</v>
      </c>
      <c r="BN81" s="4">
        <v>11.759</v>
      </c>
      <c r="BO81" s="4">
        <v>8.4309999999999992</v>
      </c>
      <c r="BP81" s="4">
        <v>1.0820000000000001</v>
      </c>
      <c r="BQ81" s="4">
        <v>9.5120000000000005</v>
      </c>
      <c r="BR81" s="4">
        <v>260.98770000000002</v>
      </c>
      <c r="BU81" s="4">
        <v>69.512</v>
      </c>
      <c r="BW81" s="4">
        <v>669.10599999999999</v>
      </c>
      <c r="BX81" s="4">
        <v>0.41853600000000002</v>
      </c>
      <c r="BY81" s="4">
        <v>-5</v>
      </c>
      <c r="BZ81" s="4">
        <v>1.054</v>
      </c>
      <c r="CA81" s="4">
        <v>10.227973</v>
      </c>
      <c r="CB81" s="4">
        <v>21.290800000000001</v>
      </c>
      <c r="CC81" s="4">
        <f t="shared" si="14"/>
        <v>2.7022304666000001</v>
      </c>
      <c r="CE81" s="4">
        <f t="shared" si="15"/>
        <v>10015.060221487251</v>
      </c>
      <c r="CF81" s="4">
        <f t="shared" si="16"/>
        <v>4529.2896133500963</v>
      </c>
      <c r="CG81" s="4">
        <f t="shared" si="17"/>
        <v>72.674493944472005</v>
      </c>
      <c r="CH81" s="4">
        <f t="shared" si="18"/>
        <v>1994.0232362522788</v>
      </c>
    </row>
    <row r="82" spans="1:86">
      <c r="A82" s="2">
        <v>42440</v>
      </c>
      <c r="B82" s="32">
        <v>0.57433377314814815</v>
      </c>
      <c r="C82" s="4">
        <v>7.3520000000000003</v>
      </c>
      <c r="D82" s="4">
        <v>5.5513000000000003</v>
      </c>
      <c r="E82" s="4" t="s">
        <v>155</v>
      </c>
      <c r="F82" s="4">
        <v>55513.182956999997</v>
      </c>
      <c r="G82" s="4">
        <v>579.70000000000005</v>
      </c>
      <c r="H82" s="4">
        <v>74.8</v>
      </c>
      <c r="I82" s="4">
        <v>38749.9</v>
      </c>
      <c r="K82" s="4">
        <v>5.2</v>
      </c>
      <c r="L82" s="4">
        <v>2052</v>
      </c>
      <c r="M82" s="4">
        <v>0.8427</v>
      </c>
      <c r="N82" s="4">
        <v>6.1951999999999998</v>
      </c>
      <c r="O82" s="4">
        <v>4.6782000000000004</v>
      </c>
      <c r="P82" s="4">
        <v>488.51690000000002</v>
      </c>
      <c r="Q82" s="4">
        <v>63.065399999999997</v>
      </c>
      <c r="R82" s="4">
        <v>551.6</v>
      </c>
      <c r="S82" s="4">
        <v>395.18299999999999</v>
      </c>
      <c r="T82" s="4">
        <v>51.016399999999997</v>
      </c>
      <c r="U82" s="4">
        <v>446.2</v>
      </c>
      <c r="V82" s="4">
        <v>38749.896399999998</v>
      </c>
      <c r="Y82" s="4">
        <v>1729.2449999999999</v>
      </c>
      <c r="Z82" s="4">
        <v>0</v>
      </c>
      <c r="AA82" s="4">
        <v>4.3860999999999999</v>
      </c>
      <c r="AB82" s="4" t="s">
        <v>384</v>
      </c>
      <c r="AC82" s="4">
        <v>0</v>
      </c>
      <c r="AD82" s="4">
        <v>11.6</v>
      </c>
      <c r="AE82" s="4">
        <v>850</v>
      </c>
      <c r="AF82" s="4">
        <v>876</v>
      </c>
      <c r="AG82" s="4">
        <v>882</v>
      </c>
      <c r="AH82" s="4">
        <v>52</v>
      </c>
      <c r="AI82" s="4">
        <v>24.75</v>
      </c>
      <c r="AJ82" s="4">
        <v>0.56999999999999995</v>
      </c>
      <c r="AK82" s="4">
        <v>986</v>
      </c>
      <c r="AL82" s="4">
        <v>8</v>
      </c>
      <c r="AM82" s="4">
        <v>0</v>
      </c>
      <c r="AN82" s="4">
        <v>31</v>
      </c>
      <c r="AO82" s="4">
        <v>191.4</v>
      </c>
      <c r="AP82" s="4">
        <v>188.4</v>
      </c>
      <c r="AQ82" s="4">
        <v>4.0999999999999996</v>
      </c>
      <c r="AR82" s="4">
        <v>195</v>
      </c>
      <c r="AS82" s="4" t="s">
        <v>155</v>
      </c>
      <c r="AT82" s="4">
        <v>2</v>
      </c>
      <c r="AU82" s="5">
        <v>0.78248842592592593</v>
      </c>
      <c r="AV82" s="4">
        <v>47.164256000000002</v>
      </c>
      <c r="AW82" s="4">
        <v>-88.485876000000005</v>
      </c>
      <c r="AX82" s="4">
        <v>320.39999999999998</v>
      </c>
      <c r="AY82" s="4">
        <v>44.8</v>
      </c>
      <c r="AZ82" s="4">
        <v>12</v>
      </c>
      <c r="BA82" s="4">
        <v>9</v>
      </c>
      <c r="BB82" s="4" t="s">
        <v>435</v>
      </c>
      <c r="BC82" s="4">
        <v>1.5766230000000001</v>
      </c>
      <c r="BD82" s="4">
        <v>1.0493509999999999</v>
      </c>
      <c r="BE82" s="4">
        <v>2.6</v>
      </c>
      <c r="BF82" s="4">
        <v>14.063000000000001</v>
      </c>
      <c r="BG82" s="4">
        <v>11.41</v>
      </c>
      <c r="BH82" s="4">
        <v>0.81</v>
      </c>
      <c r="BI82" s="4">
        <v>18.664000000000001</v>
      </c>
      <c r="BJ82" s="4">
        <v>1273.453</v>
      </c>
      <c r="BK82" s="4">
        <v>612.04</v>
      </c>
      <c r="BL82" s="4">
        <v>10.516</v>
      </c>
      <c r="BM82" s="4">
        <v>1.3580000000000001</v>
      </c>
      <c r="BN82" s="4">
        <v>11.872999999999999</v>
      </c>
      <c r="BO82" s="4">
        <v>8.5069999999999997</v>
      </c>
      <c r="BP82" s="4">
        <v>1.0980000000000001</v>
      </c>
      <c r="BQ82" s="4">
        <v>9.6050000000000004</v>
      </c>
      <c r="BR82" s="4">
        <v>263.38709999999998</v>
      </c>
      <c r="BU82" s="4">
        <v>70.522999999999996</v>
      </c>
      <c r="BW82" s="4">
        <v>655.54499999999996</v>
      </c>
      <c r="BX82" s="4">
        <v>0.41270099999999998</v>
      </c>
      <c r="BY82" s="4">
        <v>-5</v>
      </c>
      <c r="BZ82" s="4">
        <v>1.054433</v>
      </c>
      <c r="CA82" s="4">
        <v>10.085381</v>
      </c>
      <c r="CB82" s="4">
        <v>21.299547</v>
      </c>
      <c r="CC82" s="4">
        <f t="shared" si="14"/>
        <v>2.6645576601999998</v>
      </c>
      <c r="CE82" s="4">
        <f t="shared" si="15"/>
        <v>9593.9142418729716</v>
      </c>
      <c r="CF82" s="4">
        <f t="shared" si="16"/>
        <v>4610.9744706682795</v>
      </c>
      <c r="CG82" s="4">
        <f t="shared" si="17"/>
        <v>72.361953125235004</v>
      </c>
      <c r="CH82" s="4">
        <f t="shared" si="18"/>
        <v>1984.3003627268695</v>
      </c>
    </row>
    <row r="83" spans="1:86">
      <c r="A83" s="2">
        <v>42440</v>
      </c>
      <c r="B83" s="32">
        <v>0.57434534722222219</v>
      </c>
      <c r="C83" s="4">
        <v>6.9160000000000004</v>
      </c>
      <c r="D83" s="4">
        <v>5.7480000000000002</v>
      </c>
      <c r="E83" s="4" t="s">
        <v>155</v>
      </c>
      <c r="F83" s="4">
        <v>57480.318142999997</v>
      </c>
      <c r="G83" s="4">
        <v>558.70000000000005</v>
      </c>
      <c r="H83" s="4">
        <v>74.900000000000006</v>
      </c>
      <c r="I83" s="4">
        <v>46125.3</v>
      </c>
      <c r="K83" s="4">
        <v>4.8099999999999996</v>
      </c>
      <c r="L83" s="4">
        <v>2052</v>
      </c>
      <c r="M83" s="4">
        <v>0.83650000000000002</v>
      </c>
      <c r="N83" s="4">
        <v>5.7853000000000003</v>
      </c>
      <c r="O83" s="4">
        <v>4.8080999999999996</v>
      </c>
      <c r="P83" s="4">
        <v>467.36720000000003</v>
      </c>
      <c r="Q83" s="4">
        <v>62.622399999999999</v>
      </c>
      <c r="R83" s="4">
        <v>530</v>
      </c>
      <c r="S83" s="4">
        <v>378.07409999999999</v>
      </c>
      <c r="T83" s="4">
        <v>50.658000000000001</v>
      </c>
      <c r="U83" s="4">
        <v>428.7</v>
      </c>
      <c r="V83" s="4">
        <v>46125.3</v>
      </c>
      <c r="Y83" s="4">
        <v>1716.4690000000001</v>
      </c>
      <c r="Z83" s="4">
        <v>0</v>
      </c>
      <c r="AA83" s="4">
        <v>4.0202999999999998</v>
      </c>
      <c r="AB83" s="4" t="s">
        <v>384</v>
      </c>
      <c r="AC83" s="4">
        <v>0</v>
      </c>
      <c r="AD83" s="4">
        <v>11.6</v>
      </c>
      <c r="AE83" s="4">
        <v>850</v>
      </c>
      <c r="AF83" s="4">
        <v>877</v>
      </c>
      <c r="AG83" s="4">
        <v>881</v>
      </c>
      <c r="AH83" s="4">
        <v>52</v>
      </c>
      <c r="AI83" s="4">
        <v>24.75</v>
      </c>
      <c r="AJ83" s="4">
        <v>0.56999999999999995</v>
      </c>
      <c r="AK83" s="4">
        <v>986</v>
      </c>
      <c r="AL83" s="4">
        <v>8</v>
      </c>
      <c r="AM83" s="4">
        <v>0</v>
      </c>
      <c r="AN83" s="4">
        <v>31</v>
      </c>
      <c r="AO83" s="4">
        <v>192</v>
      </c>
      <c r="AP83" s="4">
        <v>189</v>
      </c>
      <c r="AQ83" s="4">
        <v>4.0999999999999996</v>
      </c>
      <c r="AR83" s="4">
        <v>195</v>
      </c>
      <c r="AS83" s="4" t="s">
        <v>155</v>
      </c>
      <c r="AT83" s="4">
        <v>2</v>
      </c>
      <c r="AU83" s="5">
        <v>0.78250000000000008</v>
      </c>
      <c r="AV83" s="4">
        <v>47.164292000000003</v>
      </c>
      <c r="AW83" s="4">
        <v>-88.486087999999995</v>
      </c>
      <c r="AX83" s="4">
        <v>319.89999999999998</v>
      </c>
      <c r="AY83" s="4">
        <v>41.5</v>
      </c>
      <c r="AZ83" s="4">
        <v>12</v>
      </c>
      <c r="BA83" s="4">
        <v>9</v>
      </c>
      <c r="BB83" s="4" t="s">
        <v>435</v>
      </c>
      <c r="BC83" s="4">
        <v>1.2</v>
      </c>
      <c r="BD83" s="4">
        <v>1.224575</v>
      </c>
      <c r="BE83" s="4">
        <v>2.6245750000000001</v>
      </c>
      <c r="BF83" s="4">
        <v>14.063000000000001</v>
      </c>
      <c r="BG83" s="4">
        <v>10.94</v>
      </c>
      <c r="BH83" s="4">
        <v>0.78</v>
      </c>
      <c r="BI83" s="4">
        <v>19.547999999999998</v>
      </c>
      <c r="BJ83" s="4">
        <v>1153.316</v>
      </c>
      <c r="BK83" s="4">
        <v>610.06500000000005</v>
      </c>
      <c r="BL83" s="4">
        <v>9.7569999999999997</v>
      </c>
      <c r="BM83" s="4">
        <v>1.3069999999999999</v>
      </c>
      <c r="BN83" s="4">
        <v>11.064</v>
      </c>
      <c r="BO83" s="4">
        <v>7.8929999999999998</v>
      </c>
      <c r="BP83" s="4">
        <v>1.0580000000000001</v>
      </c>
      <c r="BQ83" s="4">
        <v>8.9499999999999993</v>
      </c>
      <c r="BR83" s="4">
        <v>304.05810000000002</v>
      </c>
      <c r="BU83" s="4">
        <v>67.89</v>
      </c>
      <c r="BW83" s="4">
        <v>582.74900000000002</v>
      </c>
      <c r="BX83" s="4">
        <v>0.41056700000000002</v>
      </c>
      <c r="BY83" s="4">
        <v>-5</v>
      </c>
      <c r="BZ83" s="4">
        <v>1.052835</v>
      </c>
      <c r="CA83" s="4">
        <v>10.033231000000001</v>
      </c>
      <c r="CB83" s="4">
        <v>21.267267</v>
      </c>
      <c r="CC83" s="4">
        <f t="shared" si="14"/>
        <v>2.6507796302000002</v>
      </c>
      <c r="CE83" s="4">
        <f t="shared" si="15"/>
        <v>8643.8999254650134</v>
      </c>
      <c r="CF83" s="4">
        <f t="shared" si="16"/>
        <v>4572.3295333012056</v>
      </c>
      <c r="CG83" s="4">
        <f t="shared" si="17"/>
        <v>67.078670835149993</v>
      </c>
      <c r="CH83" s="4">
        <f t="shared" si="18"/>
        <v>2278.8618105766618</v>
      </c>
    </row>
    <row r="84" spans="1:86">
      <c r="A84" s="2">
        <v>42440</v>
      </c>
      <c r="B84" s="32">
        <v>0.57435692129629634</v>
      </c>
      <c r="C84" s="4">
        <v>6.9880000000000004</v>
      </c>
      <c r="D84" s="4">
        <v>5.7103999999999999</v>
      </c>
      <c r="E84" s="4" t="s">
        <v>155</v>
      </c>
      <c r="F84" s="4">
        <v>57104.407736000001</v>
      </c>
      <c r="G84" s="4">
        <v>666.7</v>
      </c>
      <c r="H84" s="4">
        <v>74.599999999999994</v>
      </c>
      <c r="I84" s="4">
        <v>46127</v>
      </c>
      <c r="K84" s="4">
        <v>5.35</v>
      </c>
      <c r="L84" s="4">
        <v>2052</v>
      </c>
      <c r="M84" s="4">
        <v>0.83630000000000004</v>
      </c>
      <c r="N84" s="4">
        <v>5.8433999999999999</v>
      </c>
      <c r="O84" s="4">
        <v>4.7754000000000003</v>
      </c>
      <c r="P84" s="4">
        <v>557.55909999999994</v>
      </c>
      <c r="Q84" s="4">
        <v>62.385100000000001</v>
      </c>
      <c r="R84" s="4">
        <v>619.9</v>
      </c>
      <c r="S84" s="4">
        <v>451.03429999999997</v>
      </c>
      <c r="T84" s="4">
        <v>50.466099999999997</v>
      </c>
      <c r="U84" s="4">
        <v>501.5</v>
      </c>
      <c r="V84" s="4">
        <v>46127</v>
      </c>
      <c r="Y84" s="4">
        <v>1716.009</v>
      </c>
      <c r="Z84" s="4">
        <v>0</v>
      </c>
      <c r="AA84" s="4">
        <v>4.4755000000000003</v>
      </c>
      <c r="AB84" s="4" t="s">
        <v>384</v>
      </c>
      <c r="AC84" s="4">
        <v>0</v>
      </c>
      <c r="AD84" s="4">
        <v>11.5</v>
      </c>
      <c r="AE84" s="4">
        <v>850</v>
      </c>
      <c r="AF84" s="4">
        <v>877</v>
      </c>
      <c r="AG84" s="4">
        <v>882</v>
      </c>
      <c r="AH84" s="4">
        <v>52</v>
      </c>
      <c r="AI84" s="4">
        <v>24.75</v>
      </c>
      <c r="AJ84" s="4">
        <v>0.56999999999999995</v>
      </c>
      <c r="AK84" s="4">
        <v>986</v>
      </c>
      <c r="AL84" s="4">
        <v>8</v>
      </c>
      <c r="AM84" s="4">
        <v>0</v>
      </c>
      <c r="AN84" s="4">
        <v>31</v>
      </c>
      <c r="AO84" s="4">
        <v>192</v>
      </c>
      <c r="AP84" s="4">
        <v>188.6</v>
      </c>
      <c r="AQ84" s="4">
        <v>4</v>
      </c>
      <c r="AR84" s="4">
        <v>195</v>
      </c>
      <c r="AS84" s="4" t="s">
        <v>155</v>
      </c>
      <c r="AT84" s="4">
        <v>2</v>
      </c>
      <c r="AU84" s="5">
        <v>0.78251157407407401</v>
      </c>
      <c r="AV84" s="4">
        <v>47.164332999999999</v>
      </c>
      <c r="AW84" s="4">
        <v>-88.486295999999996</v>
      </c>
      <c r="AX84" s="4">
        <v>319.8</v>
      </c>
      <c r="AY84" s="4">
        <v>39.1</v>
      </c>
      <c r="AZ84" s="4">
        <v>12</v>
      </c>
      <c r="BA84" s="4">
        <v>10</v>
      </c>
      <c r="BB84" s="4" t="s">
        <v>437</v>
      </c>
      <c r="BC84" s="4">
        <v>1.2</v>
      </c>
      <c r="BD84" s="4">
        <v>1.348951</v>
      </c>
      <c r="BE84" s="4">
        <v>2.7</v>
      </c>
      <c r="BF84" s="4">
        <v>14.063000000000001</v>
      </c>
      <c r="BG84" s="4">
        <v>10.93</v>
      </c>
      <c r="BH84" s="4">
        <v>0.78</v>
      </c>
      <c r="BI84" s="4">
        <v>19.579999999999998</v>
      </c>
      <c r="BJ84" s="4">
        <v>1162.9390000000001</v>
      </c>
      <c r="BK84" s="4">
        <v>604.89400000000001</v>
      </c>
      <c r="BL84" s="4">
        <v>11.62</v>
      </c>
      <c r="BM84" s="4">
        <v>1.3</v>
      </c>
      <c r="BN84" s="4">
        <v>12.920999999999999</v>
      </c>
      <c r="BO84" s="4">
        <v>9.4</v>
      </c>
      <c r="BP84" s="4">
        <v>1.052</v>
      </c>
      <c r="BQ84" s="4">
        <v>10.452</v>
      </c>
      <c r="BR84" s="4">
        <v>303.55840000000001</v>
      </c>
      <c r="BU84" s="4">
        <v>67.757999999999996</v>
      </c>
      <c r="BW84" s="4">
        <v>647.63</v>
      </c>
      <c r="BX84" s="4">
        <v>0.39094800000000002</v>
      </c>
      <c r="BY84" s="4">
        <v>-5</v>
      </c>
      <c r="BZ84" s="4">
        <v>1.05</v>
      </c>
      <c r="CA84" s="4">
        <v>9.5537919999999996</v>
      </c>
      <c r="CB84" s="4">
        <v>21.21</v>
      </c>
      <c r="CC84" s="4">
        <f t="shared" si="14"/>
        <v>2.5241118463999999</v>
      </c>
      <c r="CE84" s="4">
        <f t="shared" si="15"/>
        <v>8299.5265540719356</v>
      </c>
      <c r="CF84" s="4">
        <f t="shared" si="16"/>
        <v>4316.9364991618559</v>
      </c>
      <c r="CG84" s="4">
        <f t="shared" si="17"/>
        <v>74.592606786047995</v>
      </c>
      <c r="CH84" s="4">
        <f t="shared" si="18"/>
        <v>2166.3999586492414</v>
      </c>
    </row>
    <row r="85" spans="1:86">
      <c r="A85" s="2">
        <v>42440</v>
      </c>
      <c r="B85" s="32">
        <v>0.57436849537037038</v>
      </c>
      <c r="C85" s="4">
        <v>6.5259999999999998</v>
      </c>
      <c r="D85" s="4">
        <v>5.5218999999999996</v>
      </c>
      <c r="E85" s="4" t="s">
        <v>155</v>
      </c>
      <c r="F85" s="4">
        <v>55219.415693000003</v>
      </c>
      <c r="G85" s="4">
        <v>713.4</v>
      </c>
      <c r="H85" s="4">
        <v>74.599999999999994</v>
      </c>
      <c r="I85" s="4">
        <v>46124.3</v>
      </c>
      <c r="K85" s="4">
        <v>5.5</v>
      </c>
      <c r="L85" s="4">
        <v>2052</v>
      </c>
      <c r="M85" s="4">
        <v>0.84179999999999999</v>
      </c>
      <c r="N85" s="4">
        <v>5.4936999999999996</v>
      </c>
      <c r="O85" s="4">
        <v>4.6483999999999996</v>
      </c>
      <c r="P85" s="4">
        <v>600.54780000000005</v>
      </c>
      <c r="Q85" s="4">
        <v>62.799100000000003</v>
      </c>
      <c r="R85" s="4">
        <v>663.3</v>
      </c>
      <c r="S85" s="4">
        <v>485.8098</v>
      </c>
      <c r="T85" s="4">
        <v>50.801000000000002</v>
      </c>
      <c r="U85" s="4">
        <v>536.6</v>
      </c>
      <c r="V85" s="4">
        <v>46124.3</v>
      </c>
      <c r="Y85" s="4">
        <v>1727.396</v>
      </c>
      <c r="Z85" s="4">
        <v>0</v>
      </c>
      <c r="AA85" s="4">
        <v>4.63</v>
      </c>
      <c r="AB85" s="4" t="s">
        <v>384</v>
      </c>
      <c r="AC85" s="4">
        <v>0</v>
      </c>
      <c r="AD85" s="4">
        <v>11.5</v>
      </c>
      <c r="AE85" s="4">
        <v>849</v>
      </c>
      <c r="AF85" s="4">
        <v>878</v>
      </c>
      <c r="AG85" s="4">
        <v>881</v>
      </c>
      <c r="AH85" s="4">
        <v>52</v>
      </c>
      <c r="AI85" s="4">
        <v>24.75</v>
      </c>
      <c r="AJ85" s="4">
        <v>0.56999999999999995</v>
      </c>
      <c r="AK85" s="4">
        <v>986</v>
      </c>
      <c r="AL85" s="4">
        <v>8</v>
      </c>
      <c r="AM85" s="4">
        <v>0</v>
      </c>
      <c r="AN85" s="4">
        <v>31</v>
      </c>
      <c r="AO85" s="4">
        <v>192</v>
      </c>
      <c r="AP85" s="4">
        <v>188.4</v>
      </c>
      <c r="AQ85" s="4">
        <v>4</v>
      </c>
      <c r="AR85" s="4">
        <v>195</v>
      </c>
      <c r="AS85" s="4" t="s">
        <v>155</v>
      </c>
      <c r="AT85" s="4">
        <v>2</v>
      </c>
      <c r="AU85" s="5">
        <v>0.78252314814814816</v>
      </c>
      <c r="AV85" s="4">
        <v>47.164372999999998</v>
      </c>
      <c r="AW85" s="4">
        <v>-88.486502999999999</v>
      </c>
      <c r="AX85" s="4">
        <v>319.60000000000002</v>
      </c>
      <c r="AY85" s="4">
        <v>37.799999999999997</v>
      </c>
      <c r="AZ85" s="4">
        <v>12</v>
      </c>
      <c r="BA85" s="4">
        <v>10</v>
      </c>
      <c r="BB85" s="4" t="s">
        <v>437</v>
      </c>
      <c r="BC85" s="4">
        <v>1.3218780000000001</v>
      </c>
      <c r="BD85" s="4">
        <v>1.3781220000000001</v>
      </c>
      <c r="BE85" s="4">
        <v>2.7975020000000002</v>
      </c>
      <c r="BF85" s="4">
        <v>14.063000000000001</v>
      </c>
      <c r="BG85" s="4">
        <v>11.34</v>
      </c>
      <c r="BH85" s="4">
        <v>0.81</v>
      </c>
      <c r="BI85" s="4">
        <v>18.792000000000002</v>
      </c>
      <c r="BJ85" s="4">
        <v>1128.7750000000001</v>
      </c>
      <c r="BK85" s="4">
        <v>607.89599999999996</v>
      </c>
      <c r="BL85" s="4">
        <v>12.922000000000001</v>
      </c>
      <c r="BM85" s="4">
        <v>1.351</v>
      </c>
      <c r="BN85" s="4">
        <v>14.273</v>
      </c>
      <c r="BO85" s="4">
        <v>10.452999999999999</v>
      </c>
      <c r="BP85" s="4">
        <v>1.093</v>
      </c>
      <c r="BQ85" s="4">
        <v>11.545999999999999</v>
      </c>
      <c r="BR85" s="4">
        <v>313.38060000000002</v>
      </c>
      <c r="BU85" s="4">
        <v>70.418000000000006</v>
      </c>
      <c r="BW85" s="4">
        <v>691.70600000000002</v>
      </c>
      <c r="BX85" s="4">
        <v>0.37509300000000001</v>
      </c>
      <c r="BY85" s="4">
        <v>-5</v>
      </c>
      <c r="BZ85" s="4">
        <v>1.051299</v>
      </c>
      <c r="CA85" s="4">
        <v>9.1663350000000001</v>
      </c>
      <c r="CB85" s="4">
        <v>21.236239999999999</v>
      </c>
      <c r="CC85" s="4">
        <f t="shared" si="14"/>
        <v>2.4217457069999999</v>
      </c>
      <c r="CE85" s="4">
        <f t="shared" si="15"/>
        <v>7729.0071528498747</v>
      </c>
      <c r="CF85" s="4">
        <f t="shared" si="16"/>
        <v>4162.4172507265203</v>
      </c>
      <c r="CG85" s="4">
        <f t="shared" si="17"/>
        <v>79.058374420769994</v>
      </c>
      <c r="CH85" s="4">
        <f t="shared" si="18"/>
        <v>2145.7960168894474</v>
      </c>
    </row>
    <row r="86" spans="1:86">
      <c r="A86" s="2">
        <v>42440</v>
      </c>
      <c r="B86" s="32">
        <v>0.57438006944444442</v>
      </c>
      <c r="C86" s="4">
        <v>6.2569999999999997</v>
      </c>
      <c r="D86" s="4">
        <v>5.3666999999999998</v>
      </c>
      <c r="E86" s="4" t="s">
        <v>155</v>
      </c>
      <c r="F86" s="4">
        <v>53666.8802</v>
      </c>
      <c r="G86" s="4">
        <v>772.8</v>
      </c>
      <c r="H86" s="4">
        <v>73.2</v>
      </c>
      <c r="I86" s="4">
        <v>46124.6</v>
      </c>
      <c r="K86" s="4">
        <v>5.74</v>
      </c>
      <c r="L86" s="4">
        <v>2052</v>
      </c>
      <c r="M86" s="4">
        <v>0.84550000000000003</v>
      </c>
      <c r="N86" s="4">
        <v>5.2903000000000002</v>
      </c>
      <c r="O86" s="4">
        <v>4.5377000000000001</v>
      </c>
      <c r="P86" s="4">
        <v>653.43880000000001</v>
      </c>
      <c r="Q86" s="4">
        <v>61.884300000000003</v>
      </c>
      <c r="R86" s="4">
        <v>715.3</v>
      </c>
      <c r="S86" s="4">
        <v>528.59569999999997</v>
      </c>
      <c r="T86" s="4">
        <v>50.061</v>
      </c>
      <c r="U86" s="4">
        <v>578.70000000000005</v>
      </c>
      <c r="V86" s="4">
        <v>46124.589699999997</v>
      </c>
      <c r="Y86" s="4">
        <v>1735.037</v>
      </c>
      <c r="Z86" s="4">
        <v>0</v>
      </c>
      <c r="AA86" s="4">
        <v>4.8536000000000001</v>
      </c>
      <c r="AB86" s="4" t="s">
        <v>384</v>
      </c>
      <c r="AC86" s="4">
        <v>0</v>
      </c>
      <c r="AD86" s="4">
        <v>11.6</v>
      </c>
      <c r="AE86" s="4">
        <v>849</v>
      </c>
      <c r="AF86" s="4">
        <v>877</v>
      </c>
      <c r="AG86" s="4">
        <v>880</v>
      </c>
      <c r="AH86" s="4">
        <v>52</v>
      </c>
      <c r="AI86" s="4">
        <v>24.75</v>
      </c>
      <c r="AJ86" s="4">
        <v>0.56999999999999995</v>
      </c>
      <c r="AK86" s="4">
        <v>986</v>
      </c>
      <c r="AL86" s="4">
        <v>8</v>
      </c>
      <c r="AM86" s="4">
        <v>0</v>
      </c>
      <c r="AN86" s="4">
        <v>31</v>
      </c>
      <c r="AO86" s="4">
        <v>192</v>
      </c>
      <c r="AP86" s="4">
        <v>189</v>
      </c>
      <c r="AQ86" s="4">
        <v>3.9</v>
      </c>
      <c r="AR86" s="4">
        <v>195</v>
      </c>
      <c r="AS86" s="4" t="s">
        <v>155</v>
      </c>
      <c r="AT86" s="4">
        <v>2</v>
      </c>
      <c r="AU86" s="5">
        <v>0.7825347222222222</v>
      </c>
      <c r="AV86" s="4">
        <v>47.164391999999999</v>
      </c>
      <c r="AW86" s="4">
        <v>-88.486707999999993</v>
      </c>
      <c r="AX86" s="4">
        <v>319.5</v>
      </c>
      <c r="AY86" s="4">
        <v>36.4</v>
      </c>
      <c r="AZ86" s="4">
        <v>12</v>
      </c>
      <c r="BA86" s="4">
        <v>10</v>
      </c>
      <c r="BB86" s="4" t="s">
        <v>437</v>
      </c>
      <c r="BC86" s="4">
        <v>1.5057940000000001</v>
      </c>
      <c r="BD86" s="4">
        <v>1.024276</v>
      </c>
      <c r="BE86" s="4">
        <v>2.832967</v>
      </c>
      <c r="BF86" s="4">
        <v>14.063000000000001</v>
      </c>
      <c r="BG86" s="4">
        <v>11.63</v>
      </c>
      <c r="BH86" s="4">
        <v>0.83</v>
      </c>
      <c r="BI86" s="4">
        <v>18.268000000000001</v>
      </c>
      <c r="BJ86" s="4">
        <v>1110.701</v>
      </c>
      <c r="BK86" s="4">
        <v>606.35699999999997</v>
      </c>
      <c r="BL86" s="4">
        <v>14.367000000000001</v>
      </c>
      <c r="BM86" s="4">
        <v>1.361</v>
      </c>
      <c r="BN86" s="4">
        <v>15.727</v>
      </c>
      <c r="BO86" s="4">
        <v>11.622</v>
      </c>
      <c r="BP86" s="4">
        <v>1.101</v>
      </c>
      <c r="BQ86" s="4">
        <v>12.722</v>
      </c>
      <c r="BR86" s="4">
        <v>320.21570000000003</v>
      </c>
      <c r="BU86" s="4">
        <v>72.272000000000006</v>
      </c>
      <c r="BW86" s="4">
        <v>740.92499999999995</v>
      </c>
      <c r="BX86" s="4">
        <v>0.402588</v>
      </c>
      <c r="BY86" s="4">
        <v>-5</v>
      </c>
      <c r="BZ86" s="4">
        <v>1.052567</v>
      </c>
      <c r="CA86" s="4">
        <v>9.8382450000000006</v>
      </c>
      <c r="CB86" s="4">
        <v>21.261852999999999</v>
      </c>
      <c r="CC86" s="4">
        <f t="shared" si="14"/>
        <v>2.5992643289999999</v>
      </c>
      <c r="CE86" s="4">
        <f t="shared" si="15"/>
        <v>8162.7293741295161</v>
      </c>
      <c r="CF86" s="4">
        <f t="shared" si="16"/>
        <v>4456.2200764283552</v>
      </c>
      <c r="CG86" s="4">
        <f t="shared" si="17"/>
        <v>93.496128208830001</v>
      </c>
      <c r="CH86" s="4">
        <f t="shared" si="18"/>
        <v>2353.3193005565358</v>
      </c>
    </row>
    <row r="87" spans="1:86">
      <c r="A87" s="2">
        <v>42440</v>
      </c>
      <c r="B87" s="32">
        <v>0.57439164351851846</v>
      </c>
      <c r="C87" s="4">
        <v>6.9690000000000003</v>
      </c>
      <c r="D87" s="4">
        <v>5.3276000000000003</v>
      </c>
      <c r="E87" s="4" t="s">
        <v>155</v>
      </c>
      <c r="F87" s="4">
        <v>53275.865225000001</v>
      </c>
      <c r="G87" s="4">
        <v>1113.3</v>
      </c>
      <c r="H87" s="4">
        <v>68.400000000000006</v>
      </c>
      <c r="I87" s="4">
        <v>46124.7</v>
      </c>
      <c r="K87" s="4">
        <v>6.39</v>
      </c>
      <c r="L87" s="4">
        <v>2052</v>
      </c>
      <c r="M87" s="4">
        <v>0.84030000000000005</v>
      </c>
      <c r="N87" s="4">
        <v>5.8559000000000001</v>
      </c>
      <c r="O87" s="4">
        <v>4.4767999999999999</v>
      </c>
      <c r="P87" s="4">
        <v>935.51149999999996</v>
      </c>
      <c r="Q87" s="4">
        <v>57.4771</v>
      </c>
      <c r="R87" s="4">
        <v>993</v>
      </c>
      <c r="S87" s="4">
        <v>756.77689999999996</v>
      </c>
      <c r="T87" s="4">
        <v>46.495800000000003</v>
      </c>
      <c r="U87" s="4">
        <v>803.3</v>
      </c>
      <c r="V87" s="4">
        <v>46124.7</v>
      </c>
      <c r="Y87" s="4">
        <v>1724.3130000000001</v>
      </c>
      <c r="Z87" s="4">
        <v>0</v>
      </c>
      <c r="AA87" s="4">
        <v>5.3686999999999996</v>
      </c>
      <c r="AB87" s="4" t="s">
        <v>384</v>
      </c>
      <c r="AC87" s="4">
        <v>0</v>
      </c>
      <c r="AD87" s="4">
        <v>11.6</v>
      </c>
      <c r="AE87" s="4">
        <v>849</v>
      </c>
      <c r="AF87" s="4">
        <v>876</v>
      </c>
      <c r="AG87" s="4">
        <v>881</v>
      </c>
      <c r="AH87" s="4">
        <v>52</v>
      </c>
      <c r="AI87" s="4">
        <v>24.75</v>
      </c>
      <c r="AJ87" s="4">
        <v>0.56999999999999995</v>
      </c>
      <c r="AK87" s="4">
        <v>986</v>
      </c>
      <c r="AL87" s="4">
        <v>8</v>
      </c>
      <c r="AM87" s="4">
        <v>0</v>
      </c>
      <c r="AN87" s="4">
        <v>31</v>
      </c>
      <c r="AO87" s="4">
        <v>192</v>
      </c>
      <c r="AP87" s="4">
        <v>188.6</v>
      </c>
      <c r="AQ87" s="4">
        <v>4</v>
      </c>
      <c r="AR87" s="4">
        <v>195</v>
      </c>
      <c r="AS87" s="4" t="s">
        <v>155</v>
      </c>
      <c r="AT87" s="4">
        <v>2</v>
      </c>
      <c r="AU87" s="5">
        <v>0.78254629629629635</v>
      </c>
      <c r="AV87" s="4">
        <v>47.164399000000003</v>
      </c>
      <c r="AW87" s="4">
        <v>-88.486913000000001</v>
      </c>
      <c r="AX87" s="4">
        <v>319.39999999999998</v>
      </c>
      <c r="AY87" s="4">
        <v>35.299999999999997</v>
      </c>
      <c r="AZ87" s="4">
        <v>12</v>
      </c>
      <c r="BA87" s="4">
        <v>10</v>
      </c>
      <c r="BB87" s="4" t="s">
        <v>437</v>
      </c>
      <c r="BC87" s="4">
        <v>0.9</v>
      </c>
      <c r="BD87" s="4">
        <v>1.1000000000000001</v>
      </c>
      <c r="BE87" s="4">
        <v>2</v>
      </c>
      <c r="BF87" s="4">
        <v>14.063000000000001</v>
      </c>
      <c r="BG87" s="4">
        <v>11.23</v>
      </c>
      <c r="BH87" s="4">
        <v>0.8</v>
      </c>
      <c r="BI87" s="4">
        <v>19.004000000000001</v>
      </c>
      <c r="BJ87" s="4">
        <v>1187.8209999999999</v>
      </c>
      <c r="BK87" s="4">
        <v>577.96500000000003</v>
      </c>
      <c r="BL87" s="4">
        <v>19.872</v>
      </c>
      <c r="BM87" s="4">
        <v>1.2210000000000001</v>
      </c>
      <c r="BN87" s="4">
        <v>21.093</v>
      </c>
      <c r="BO87" s="4">
        <v>16.074999999999999</v>
      </c>
      <c r="BP87" s="4">
        <v>0.98799999999999999</v>
      </c>
      <c r="BQ87" s="4">
        <v>17.062999999999999</v>
      </c>
      <c r="BR87" s="4">
        <v>309.37470000000002</v>
      </c>
      <c r="BU87" s="4">
        <v>69.393000000000001</v>
      </c>
      <c r="BW87" s="4">
        <v>791.81399999999996</v>
      </c>
      <c r="BX87" s="4">
        <v>0.39485500000000001</v>
      </c>
      <c r="BY87" s="4">
        <v>-5</v>
      </c>
      <c r="BZ87" s="4">
        <v>1.053299</v>
      </c>
      <c r="CA87" s="4">
        <v>9.6492690000000003</v>
      </c>
      <c r="CB87" s="4">
        <v>21.27664</v>
      </c>
      <c r="CC87" s="4">
        <f t="shared" si="14"/>
        <v>2.5493368697999998</v>
      </c>
      <c r="CE87" s="4">
        <f t="shared" si="15"/>
        <v>8561.8184515782013</v>
      </c>
      <c r="CF87" s="4">
        <f t="shared" si="16"/>
        <v>4165.9739989159953</v>
      </c>
      <c r="CG87" s="4">
        <f t="shared" si="17"/>
        <v>122.990171279409</v>
      </c>
      <c r="CH87" s="4">
        <f t="shared" si="18"/>
        <v>2229.9740574644425</v>
      </c>
    </row>
    <row r="88" spans="1:86">
      <c r="A88" s="2">
        <v>42440</v>
      </c>
      <c r="B88" s="32">
        <v>0.57440321759259261</v>
      </c>
      <c r="C88" s="4">
        <v>7.1589999999999998</v>
      </c>
      <c r="D88" s="4">
        <v>5.4882</v>
      </c>
      <c r="E88" s="4" t="s">
        <v>155</v>
      </c>
      <c r="F88" s="4">
        <v>54881.519199000002</v>
      </c>
      <c r="G88" s="4">
        <v>1302</v>
      </c>
      <c r="H88" s="4">
        <v>68.5</v>
      </c>
      <c r="I88" s="4">
        <v>46126.5</v>
      </c>
      <c r="K88" s="4">
        <v>6.7</v>
      </c>
      <c r="L88" s="4">
        <v>2052</v>
      </c>
      <c r="M88" s="4">
        <v>0.83720000000000006</v>
      </c>
      <c r="N88" s="4">
        <v>5.9934000000000003</v>
      </c>
      <c r="O88" s="4">
        <v>4.5944000000000003</v>
      </c>
      <c r="P88" s="4">
        <v>1089.9644000000001</v>
      </c>
      <c r="Q88" s="4">
        <v>57.314500000000002</v>
      </c>
      <c r="R88" s="4">
        <v>1147.3</v>
      </c>
      <c r="S88" s="4">
        <v>882.4153</v>
      </c>
      <c r="T88" s="4">
        <v>46.400799999999997</v>
      </c>
      <c r="U88" s="4">
        <v>928.8</v>
      </c>
      <c r="V88" s="4">
        <v>46126.5</v>
      </c>
      <c r="Y88" s="4">
        <v>1717.8320000000001</v>
      </c>
      <c r="Z88" s="4">
        <v>0</v>
      </c>
      <c r="AA88" s="4">
        <v>5.6089000000000002</v>
      </c>
      <c r="AB88" s="4" t="s">
        <v>384</v>
      </c>
      <c r="AC88" s="4">
        <v>0</v>
      </c>
      <c r="AD88" s="4">
        <v>11.6</v>
      </c>
      <c r="AE88" s="4">
        <v>850</v>
      </c>
      <c r="AF88" s="4">
        <v>877</v>
      </c>
      <c r="AG88" s="4">
        <v>882</v>
      </c>
      <c r="AH88" s="4">
        <v>52.4</v>
      </c>
      <c r="AI88" s="4">
        <v>24.96</v>
      </c>
      <c r="AJ88" s="4">
        <v>0.56999999999999995</v>
      </c>
      <c r="AK88" s="4">
        <v>986</v>
      </c>
      <c r="AL88" s="4">
        <v>8</v>
      </c>
      <c r="AM88" s="4">
        <v>0</v>
      </c>
      <c r="AN88" s="4">
        <v>31</v>
      </c>
      <c r="AO88" s="4">
        <v>192</v>
      </c>
      <c r="AP88" s="4">
        <v>188</v>
      </c>
      <c r="AQ88" s="4">
        <v>4.0999999999999996</v>
      </c>
      <c r="AR88" s="4">
        <v>195</v>
      </c>
      <c r="AS88" s="4" t="s">
        <v>155</v>
      </c>
      <c r="AT88" s="4">
        <v>2</v>
      </c>
      <c r="AU88" s="5">
        <v>0.78255787037037028</v>
      </c>
      <c r="AV88" s="4">
        <v>47.164389</v>
      </c>
      <c r="AW88" s="4">
        <v>-88.487110999999999</v>
      </c>
      <c r="AX88" s="4">
        <v>319.39999999999998</v>
      </c>
      <c r="AY88" s="4">
        <v>33.9</v>
      </c>
      <c r="AZ88" s="4">
        <v>12</v>
      </c>
      <c r="BA88" s="4">
        <v>10</v>
      </c>
      <c r="BB88" s="4" t="s">
        <v>437</v>
      </c>
      <c r="BC88" s="4">
        <v>0.9</v>
      </c>
      <c r="BD88" s="4">
        <v>1.1240760000000001</v>
      </c>
      <c r="BE88" s="4">
        <v>2</v>
      </c>
      <c r="BF88" s="4">
        <v>14.063000000000001</v>
      </c>
      <c r="BG88" s="4">
        <v>11</v>
      </c>
      <c r="BH88" s="4">
        <v>0.78</v>
      </c>
      <c r="BI88" s="4">
        <v>19.452999999999999</v>
      </c>
      <c r="BJ88" s="4">
        <v>1195.2349999999999</v>
      </c>
      <c r="BK88" s="4">
        <v>583.16</v>
      </c>
      <c r="BL88" s="4">
        <v>22.763000000000002</v>
      </c>
      <c r="BM88" s="4">
        <v>1.1970000000000001</v>
      </c>
      <c r="BN88" s="4">
        <v>23.96</v>
      </c>
      <c r="BO88" s="4">
        <v>18.428999999999998</v>
      </c>
      <c r="BP88" s="4">
        <v>0.96899999999999997</v>
      </c>
      <c r="BQ88" s="4">
        <v>19.398</v>
      </c>
      <c r="BR88" s="4">
        <v>304.17829999999998</v>
      </c>
      <c r="BU88" s="4">
        <v>67.968999999999994</v>
      </c>
      <c r="BW88" s="4">
        <v>813.31299999999999</v>
      </c>
      <c r="BX88" s="4">
        <v>0.38092599999999999</v>
      </c>
      <c r="BY88" s="4">
        <v>-5</v>
      </c>
      <c r="BZ88" s="4">
        <v>1.054567</v>
      </c>
      <c r="CA88" s="4">
        <v>9.3088809999999995</v>
      </c>
      <c r="CB88" s="4">
        <v>21.302261999999999</v>
      </c>
      <c r="CC88" s="4">
        <f t="shared" si="14"/>
        <v>2.4594063601999996</v>
      </c>
      <c r="CE88" s="4">
        <f t="shared" si="15"/>
        <v>8311.3463853801441</v>
      </c>
      <c r="CF88" s="4">
        <f t="shared" si="16"/>
        <v>4055.1395818381197</v>
      </c>
      <c r="CG88" s="4">
        <f t="shared" si="17"/>
        <v>134.88853420758599</v>
      </c>
      <c r="CH88" s="4">
        <f t="shared" si="18"/>
        <v>2115.1750193192779</v>
      </c>
    </row>
    <row r="89" spans="1:86">
      <c r="A89" s="2">
        <v>42440</v>
      </c>
      <c r="B89" s="32">
        <v>0.57441479166666665</v>
      </c>
      <c r="C89" s="4">
        <v>6.665</v>
      </c>
      <c r="D89" s="4">
        <v>5.3833000000000002</v>
      </c>
      <c r="E89" s="4" t="s">
        <v>155</v>
      </c>
      <c r="F89" s="4">
        <v>53833.160172999997</v>
      </c>
      <c r="G89" s="4">
        <v>1218.5</v>
      </c>
      <c r="H89" s="4">
        <v>68.5</v>
      </c>
      <c r="I89" s="4">
        <v>46128.3</v>
      </c>
      <c r="K89" s="4">
        <v>5.91</v>
      </c>
      <c r="L89" s="4">
        <v>2052</v>
      </c>
      <c r="M89" s="4">
        <v>0.84209999999999996</v>
      </c>
      <c r="N89" s="4">
        <v>5.6125999999999996</v>
      </c>
      <c r="O89" s="4">
        <v>4.5331000000000001</v>
      </c>
      <c r="P89" s="4">
        <v>1026.0676000000001</v>
      </c>
      <c r="Q89" s="4">
        <v>57.650700000000001</v>
      </c>
      <c r="R89" s="4">
        <v>1083.7</v>
      </c>
      <c r="S89" s="4">
        <v>830.89</v>
      </c>
      <c r="T89" s="4">
        <v>46.684399999999997</v>
      </c>
      <c r="U89" s="4">
        <v>877.6</v>
      </c>
      <c r="V89" s="4">
        <v>46128.3</v>
      </c>
      <c r="Y89" s="4">
        <v>1727.915</v>
      </c>
      <c r="Z89" s="4">
        <v>0</v>
      </c>
      <c r="AA89" s="4">
        <v>4.9749999999999996</v>
      </c>
      <c r="AB89" s="4" t="s">
        <v>384</v>
      </c>
      <c r="AC89" s="4">
        <v>0</v>
      </c>
      <c r="AD89" s="4">
        <v>11.6</v>
      </c>
      <c r="AE89" s="4">
        <v>850</v>
      </c>
      <c r="AF89" s="4">
        <v>876</v>
      </c>
      <c r="AG89" s="4">
        <v>883</v>
      </c>
      <c r="AH89" s="4">
        <v>52.6</v>
      </c>
      <c r="AI89" s="4">
        <v>25.02</v>
      </c>
      <c r="AJ89" s="4">
        <v>0.56999999999999995</v>
      </c>
      <c r="AK89" s="4">
        <v>986</v>
      </c>
      <c r="AL89" s="4">
        <v>8</v>
      </c>
      <c r="AM89" s="4">
        <v>0</v>
      </c>
      <c r="AN89" s="4">
        <v>31</v>
      </c>
      <c r="AO89" s="4">
        <v>192</v>
      </c>
      <c r="AP89" s="4">
        <v>188</v>
      </c>
      <c r="AQ89" s="4">
        <v>4</v>
      </c>
      <c r="AR89" s="4">
        <v>195</v>
      </c>
      <c r="AS89" s="4" t="s">
        <v>155</v>
      </c>
      <c r="AT89" s="4">
        <v>2</v>
      </c>
      <c r="AU89" s="5">
        <v>0.78256944444444443</v>
      </c>
      <c r="AV89" s="4">
        <v>47.164363999999999</v>
      </c>
      <c r="AW89" s="4">
        <v>-88.487295000000003</v>
      </c>
      <c r="AX89" s="4">
        <v>319.60000000000002</v>
      </c>
      <c r="AY89" s="4">
        <v>32.5</v>
      </c>
      <c r="AZ89" s="4">
        <v>12</v>
      </c>
      <c r="BA89" s="4">
        <v>10</v>
      </c>
      <c r="BB89" s="4" t="s">
        <v>437</v>
      </c>
      <c r="BC89" s="4">
        <v>1.045455</v>
      </c>
      <c r="BD89" s="4">
        <v>1.2484850000000001</v>
      </c>
      <c r="BE89" s="4">
        <v>2.1212119999999999</v>
      </c>
      <c r="BF89" s="4">
        <v>14.063000000000001</v>
      </c>
      <c r="BG89" s="4">
        <v>11.36</v>
      </c>
      <c r="BH89" s="4">
        <v>0.81</v>
      </c>
      <c r="BI89" s="4">
        <v>18.756</v>
      </c>
      <c r="BJ89" s="4">
        <v>1152.905</v>
      </c>
      <c r="BK89" s="4">
        <v>592.65200000000004</v>
      </c>
      <c r="BL89" s="4">
        <v>22.071999999999999</v>
      </c>
      <c r="BM89" s="4">
        <v>1.24</v>
      </c>
      <c r="BN89" s="4">
        <v>23.312000000000001</v>
      </c>
      <c r="BO89" s="4">
        <v>17.873000000000001</v>
      </c>
      <c r="BP89" s="4">
        <v>1.004</v>
      </c>
      <c r="BQ89" s="4">
        <v>18.878</v>
      </c>
      <c r="BR89" s="4">
        <v>313.32240000000002</v>
      </c>
      <c r="BU89" s="4">
        <v>70.42</v>
      </c>
      <c r="BW89" s="4">
        <v>743.05700000000002</v>
      </c>
      <c r="BX89" s="4">
        <v>0.42526999999999998</v>
      </c>
      <c r="BY89" s="4">
        <v>-5</v>
      </c>
      <c r="BZ89" s="4">
        <v>1.054</v>
      </c>
      <c r="CA89" s="4">
        <v>10.392543</v>
      </c>
      <c r="CB89" s="4">
        <v>21.290800000000001</v>
      </c>
      <c r="CC89" s="4">
        <f t="shared" si="14"/>
        <v>2.7457098605999999</v>
      </c>
      <c r="CE89" s="4">
        <f t="shared" si="15"/>
        <v>8950.2662461990039</v>
      </c>
      <c r="CF89" s="4">
        <f t="shared" si="16"/>
        <v>4600.8935613448921</v>
      </c>
      <c r="CG89" s="4">
        <f t="shared" si="17"/>
        <v>146.554248785238</v>
      </c>
      <c r="CH89" s="4">
        <f t="shared" si="18"/>
        <v>2432.3937366028103</v>
      </c>
    </row>
    <row r="90" spans="1:86">
      <c r="A90" s="2">
        <v>42440</v>
      </c>
      <c r="B90" s="32">
        <v>0.5744263657407408</v>
      </c>
      <c r="C90" s="4">
        <v>6.11</v>
      </c>
      <c r="D90" s="4">
        <v>5.3640999999999996</v>
      </c>
      <c r="E90" s="4" t="s">
        <v>155</v>
      </c>
      <c r="F90" s="4">
        <v>53640.833333000002</v>
      </c>
      <c r="G90" s="4">
        <v>1272.9000000000001</v>
      </c>
      <c r="H90" s="4">
        <v>68.3</v>
      </c>
      <c r="I90" s="4">
        <v>46129</v>
      </c>
      <c r="K90" s="4">
        <v>5.71</v>
      </c>
      <c r="L90" s="4">
        <v>2052</v>
      </c>
      <c r="M90" s="4">
        <v>0.84670000000000001</v>
      </c>
      <c r="N90" s="4">
        <v>5.1733000000000002</v>
      </c>
      <c r="O90" s="4">
        <v>4.5415999999999999</v>
      </c>
      <c r="P90" s="4">
        <v>1077.7319</v>
      </c>
      <c r="Q90" s="4">
        <v>57.828000000000003</v>
      </c>
      <c r="R90" s="4">
        <v>1135.5999999999999</v>
      </c>
      <c r="S90" s="4">
        <v>872.51279999999997</v>
      </c>
      <c r="T90" s="4">
        <v>46.816499999999998</v>
      </c>
      <c r="U90" s="4">
        <v>919.3</v>
      </c>
      <c r="V90" s="4">
        <v>46129</v>
      </c>
      <c r="Y90" s="4">
        <v>1737.3789999999999</v>
      </c>
      <c r="Z90" s="4">
        <v>0</v>
      </c>
      <c r="AA90" s="4">
        <v>4.8311000000000002</v>
      </c>
      <c r="AB90" s="4" t="s">
        <v>384</v>
      </c>
      <c r="AC90" s="4">
        <v>0</v>
      </c>
      <c r="AD90" s="4">
        <v>11.5</v>
      </c>
      <c r="AE90" s="4">
        <v>850</v>
      </c>
      <c r="AF90" s="4">
        <v>877</v>
      </c>
      <c r="AG90" s="4">
        <v>884</v>
      </c>
      <c r="AH90" s="4">
        <v>52.4</v>
      </c>
      <c r="AI90" s="4">
        <v>24.96</v>
      </c>
      <c r="AJ90" s="4">
        <v>0.56999999999999995</v>
      </c>
      <c r="AK90" s="4">
        <v>986</v>
      </c>
      <c r="AL90" s="4">
        <v>8</v>
      </c>
      <c r="AM90" s="4">
        <v>0</v>
      </c>
      <c r="AN90" s="4">
        <v>31</v>
      </c>
      <c r="AO90" s="4">
        <v>192</v>
      </c>
      <c r="AP90" s="4">
        <v>188</v>
      </c>
      <c r="AQ90" s="4">
        <v>3.9</v>
      </c>
      <c r="AR90" s="4">
        <v>195</v>
      </c>
      <c r="AS90" s="4" t="s">
        <v>155</v>
      </c>
      <c r="AT90" s="4">
        <v>2</v>
      </c>
      <c r="AU90" s="5">
        <v>0.78258101851851858</v>
      </c>
      <c r="AV90" s="4">
        <v>47.164324999999998</v>
      </c>
      <c r="AW90" s="4">
        <v>-88.487463000000005</v>
      </c>
      <c r="AX90" s="4">
        <v>319.7</v>
      </c>
      <c r="AY90" s="4">
        <v>31.2</v>
      </c>
      <c r="AZ90" s="4">
        <v>12</v>
      </c>
      <c r="BA90" s="4">
        <v>10</v>
      </c>
      <c r="BB90" s="4" t="s">
        <v>437</v>
      </c>
      <c r="BC90" s="4">
        <v>1.524975</v>
      </c>
      <c r="BD90" s="4">
        <v>1.4499500000000001</v>
      </c>
      <c r="BE90" s="4">
        <v>2.5499499999999999</v>
      </c>
      <c r="BF90" s="4">
        <v>14.063000000000001</v>
      </c>
      <c r="BG90" s="4">
        <v>11.73</v>
      </c>
      <c r="BH90" s="4">
        <v>0.83</v>
      </c>
      <c r="BI90" s="4">
        <v>18.109000000000002</v>
      </c>
      <c r="BJ90" s="4">
        <v>1094.6949999999999</v>
      </c>
      <c r="BK90" s="4">
        <v>611.66600000000005</v>
      </c>
      <c r="BL90" s="4">
        <v>23.882000000000001</v>
      </c>
      <c r="BM90" s="4">
        <v>1.2809999999999999</v>
      </c>
      <c r="BN90" s="4">
        <v>25.164000000000001</v>
      </c>
      <c r="BO90" s="4">
        <v>19.334</v>
      </c>
      <c r="BP90" s="4">
        <v>1.0369999999999999</v>
      </c>
      <c r="BQ90" s="4">
        <v>20.372</v>
      </c>
      <c r="BR90" s="4">
        <v>322.77140000000003</v>
      </c>
      <c r="BU90" s="4">
        <v>72.94</v>
      </c>
      <c r="BW90" s="4">
        <v>743.31100000000004</v>
      </c>
      <c r="BX90" s="4">
        <v>0.40459699999999998</v>
      </c>
      <c r="BY90" s="4">
        <v>-5</v>
      </c>
      <c r="BZ90" s="4">
        <v>1.055299</v>
      </c>
      <c r="CA90" s="4">
        <v>9.8873390000000008</v>
      </c>
      <c r="CB90" s="4">
        <v>21.317039999999999</v>
      </c>
      <c r="CC90" s="4">
        <f t="shared" si="14"/>
        <v>2.6122349638000002</v>
      </c>
      <c r="CE90" s="4">
        <f t="shared" si="15"/>
        <v>8085.2445632539357</v>
      </c>
      <c r="CF90" s="4">
        <f t="shared" si="16"/>
        <v>4517.6685752901794</v>
      </c>
      <c r="CG90" s="4">
        <f t="shared" si="17"/>
        <v>150.46437797067603</v>
      </c>
      <c r="CH90" s="4">
        <f t="shared" si="18"/>
        <v>2383.9386377245364</v>
      </c>
    </row>
    <row r="91" spans="1:86">
      <c r="A91" s="2">
        <v>42440</v>
      </c>
      <c r="B91" s="32">
        <v>0.57443793981481484</v>
      </c>
      <c r="C91" s="4">
        <v>6.702</v>
      </c>
      <c r="D91" s="4">
        <v>5.3975</v>
      </c>
      <c r="E91" s="4" t="s">
        <v>155</v>
      </c>
      <c r="F91" s="4">
        <v>53974.607679000001</v>
      </c>
      <c r="G91" s="4">
        <v>1704.3</v>
      </c>
      <c r="H91" s="4">
        <v>68.3</v>
      </c>
      <c r="I91" s="4">
        <v>46129.2</v>
      </c>
      <c r="K91" s="4">
        <v>6.69</v>
      </c>
      <c r="L91" s="4">
        <v>2052</v>
      </c>
      <c r="M91" s="4">
        <v>0.84150000000000003</v>
      </c>
      <c r="N91" s="4">
        <v>5.6402999999999999</v>
      </c>
      <c r="O91" s="4">
        <v>4.5422000000000002</v>
      </c>
      <c r="P91" s="4">
        <v>1434.2530999999999</v>
      </c>
      <c r="Q91" s="4">
        <v>57.477800000000002</v>
      </c>
      <c r="R91" s="4">
        <v>1491.7</v>
      </c>
      <c r="S91" s="4">
        <v>1162.3466000000001</v>
      </c>
      <c r="T91" s="4">
        <v>46.581200000000003</v>
      </c>
      <c r="U91" s="4">
        <v>1208.9000000000001</v>
      </c>
      <c r="V91" s="4">
        <v>46129.2</v>
      </c>
      <c r="Y91" s="4">
        <v>1726.86</v>
      </c>
      <c r="Z91" s="4">
        <v>0</v>
      </c>
      <c r="AA91" s="4">
        <v>5.6273999999999997</v>
      </c>
      <c r="AB91" s="4" t="s">
        <v>384</v>
      </c>
      <c r="AC91" s="4">
        <v>0</v>
      </c>
      <c r="AD91" s="4">
        <v>11.6</v>
      </c>
      <c r="AE91" s="4">
        <v>850</v>
      </c>
      <c r="AF91" s="4">
        <v>877</v>
      </c>
      <c r="AG91" s="4">
        <v>884</v>
      </c>
      <c r="AH91" s="4">
        <v>53</v>
      </c>
      <c r="AI91" s="4">
        <v>25.23</v>
      </c>
      <c r="AJ91" s="4">
        <v>0.57999999999999996</v>
      </c>
      <c r="AK91" s="4">
        <v>986</v>
      </c>
      <c r="AL91" s="4">
        <v>8</v>
      </c>
      <c r="AM91" s="4">
        <v>0</v>
      </c>
      <c r="AN91" s="4">
        <v>31</v>
      </c>
      <c r="AO91" s="4">
        <v>192</v>
      </c>
      <c r="AP91" s="4">
        <v>188</v>
      </c>
      <c r="AQ91" s="4">
        <v>3.9</v>
      </c>
      <c r="AR91" s="4">
        <v>195</v>
      </c>
      <c r="AS91" s="4" t="s">
        <v>155</v>
      </c>
      <c r="AT91" s="4">
        <v>2</v>
      </c>
      <c r="AU91" s="5">
        <v>0.78259259259259262</v>
      </c>
      <c r="AV91" s="4">
        <v>47.164276999999998</v>
      </c>
      <c r="AW91" s="4">
        <v>-88.487626000000006</v>
      </c>
      <c r="AX91" s="4">
        <v>319.89999999999998</v>
      </c>
      <c r="AY91" s="4">
        <v>30.6</v>
      </c>
      <c r="AZ91" s="4">
        <v>12</v>
      </c>
      <c r="BA91" s="4">
        <v>10</v>
      </c>
      <c r="BB91" s="4" t="s">
        <v>437</v>
      </c>
      <c r="BC91" s="4">
        <v>1.6</v>
      </c>
      <c r="BD91" s="4">
        <v>1.6248750000000001</v>
      </c>
      <c r="BE91" s="4">
        <v>2.7</v>
      </c>
      <c r="BF91" s="4">
        <v>14.063000000000001</v>
      </c>
      <c r="BG91" s="4">
        <v>11.33</v>
      </c>
      <c r="BH91" s="4">
        <v>0.81</v>
      </c>
      <c r="BI91" s="4">
        <v>18.827999999999999</v>
      </c>
      <c r="BJ91" s="4">
        <v>1155.694</v>
      </c>
      <c r="BK91" s="4">
        <v>592.36</v>
      </c>
      <c r="BL91" s="4">
        <v>30.774999999999999</v>
      </c>
      <c r="BM91" s="4">
        <v>1.2330000000000001</v>
      </c>
      <c r="BN91" s="4">
        <v>32.009</v>
      </c>
      <c r="BO91" s="4">
        <v>24.940999999999999</v>
      </c>
      <c r="BP91" s="4">
        <v>1</v>
      </c>
      <c r="BQ91" s="4">
        <v>25.94</v>
      </c>
      <c r="BR91" s="4">
        <v>312.5444</v>
      </c>
      <c r="BU91" s="4">
        <v>70.200999999999993</v>
      </c>
      <c r="BW91" s="4">
        <v>838.38300000000004</v>
      </c>
      <c r="BX91" s="4">
        <v>0.352134</v>
      </c>
      <c r="BY91" s="4">
        <v>-5</v>
      </c>
      <c r="BZ91" s="4">
        <v>1.055701</v>
      </c>
      <c r="CA91" s="4">
        <v>8.6052739999999996</v>
      </c>
      <c r="CB91" s="4">
        <v>21.32516</v>
      </c>
      <c r="CC91" s="4">
        <f t="shared" si="14"/>
        <v>2.2735133907999998</v>
      </c>
      <c r="CE91" s="4">
        <f t="shared" si="15"/>
        <v>7428.9624570265314</v>
      </c>
      <c r="CF91" s="4">
        <f t="shared" si="16"/>
        <v>3807.7728196600801</v>
      </c>
      <c r="CG91" s="4">
        <f t="shared" si="17"/>
        <v>166.74594324731999</v>
      </c>
      <c r="CH91" s="4">
        <f t="shared" si="18"/>
        <v>2009.0790587767031</v>
      </c>
    </row>
    <row r="92" spans="1:86">
      <c r="A92" s="2">
        <v>42440</v>
      </c>
      <c r="B92" s="32">
        <v>0.57444951388888887</v>
      </c>
      <c r="C92" s="4">
        <v>7.1189999999999998</v>
      </c>
      <c r="D92" s="4">
        <v>5.3739999999999997</v>
      </c>
      <c r="E92" s="4" t="s">
        <v>155</v>
      </c>
      <c r="F92" s="4">
        <v>53739.604131</v>
      </c>
      <c r="G92" s="4">
        <v>1856.7</v>
      </c>
      <c r="H92" s="4">
        <v>68.3</v>
      </c>
      <c r="I92" s="4">
        <v>46129.3</v>
      </c>
      <c r="K92" s="4">
        <v>6.7</v>
      </c>
      <c r="L92" s="4">
        <v>2052</v>
      </c>
      <c r="M92" s="4">
        <v>0.83850000000000002</v>
      </c>
      <c r="N92" s="4">
        <v>5.9696999999999996</v>
      </c>
      <c r="O92" s="4">
        <v>4.5061</v>
      </c>
      <c r="P92" s="4">
        <v>1556.8442</v>
      </c>
      <c r="Q92" s="4">
        <v>57.269500000000001</v>
      </c>
      <c r="R92" s="4">
        <v>1614.1</v>
      </c>
      <c r="S92" s="4">
        <v>1261.6967999999999</v>
      </c>
      <c r="T92" s="4">
        <v>46.412300000000002</v>
      </c>
      <c r="U92" s="4">
        <v>1308.0999999999999</v>
      </c>
      <c r="V92" s="4">
        <v>46129.3</v>
      </c>
      <c r="Y92" s="4">
        <v>1720.6010000000001</v>
      </c>
      <c r="Z92" s="4">
        <v>0</v>
      </c>
      <c r="AA92" s="4">
        <v>5.6142000000000003</v>
      </c>
      <c r="AB92" s="4" t="s">
        <v>384</v>
      </c>
      <c r="AC92" s="4">
        <v>0</v>
      </c>
      <c r="AD92" s="4">
        <v>11.5</v>
      </c>
      <c r="AE92" s="4">
        <v>851</v>
      </c>
      <c r="AF92" s="4">
        <v>878</v>
      </c>
      <c r="AG92" s="4">
        <v>884</v>
      </c>
      <c r="AH92" s="4">
        <v>53</v>
      </c>
      <c r="AI92" s="4">
        <v>25.23</v>
      </c>
      <c r="AJ92" s="4">
        <v>0.57999999999999996</v>
      </c>
      <c r="AK92" s="4">
        <v>986</v>
      </c>
      <c r="AL92" s="4">
        <v>8</v>
      </c>
      <c r="AM92" s="4">
        <v>0</v>
      </c>
      <c r="AN92" s="4">
        <v>31</v>
      </c>
      <c r="AO92" s="4">
        <v>192</v>
      </c>
      <c r="AP92" s="4">
        <v>188.4</v>
      </c>
      <c r="AQ92" s="4">
        <v>3.9</v>
      </c>
      <c r="AR92" s="4">
        <v>195</v>
      </c>
      <c r="AS92" s="4" t="s">
        <v>155</v>
      </c>
      <c r="AT92" s="4">
        <v>2</v>
      </c>
      <c r="AU92" s="5">
        <v>0.78260416666666666</v>
      </c>
      <c r="AV92" s="4">
        <v>47.164237</v>
      </c>
      <c r="AW92" s="4">
        <v>-88.487776999999994</v>
      </c>
      <c r="AX92" s="4">
        <v>319.89999999999998</v>
      </c>
      <c r="AY92" s="4">
        <v>29.3</v>
      </c>
      <c r="AZ92" s="4">
        <v>12</v>
      </c>
      <c r="BA92" s="4">
        <v>10</v>
      </c>
      <c r="BB92" s="4" t="s">
        <v>437</v>
      </c>
      <c r="BC92" s="4">
        <v>1.674326</v>
      </c>
      <c r="BD92" s="4">
        <v>1.7247749999999999</v>
      </c>
      <c r="BE92" s="4">
        <v>2.7495500000000002</v>
      </c>
      <c r="BF92" s="4">
        <v>14.063000000000001</v>
      </c>
      <c r="BG92" s="4">
        <v>11.1</v>
      </c>
      <c r="BH92" s="4">
        <v>0.79</v>
      </c>
      <c r="BI92" s="4">
        <v>19.260999999999999</v>
      </c>
      <c r="BJ92" s="4">
        <v>1199.3499999999999</v>
      </c>
      <c r="BK92" s="4">
        <v>576.19500000000005</v>
      </c>
      <c r="BL92" s="4">
        <v>32.755000000000003</v>
      </c>
      <c r="BM92" s="4">
        <v>1.2050000000000001</v>
      </c>
      <c r="BN92" s="4">
        <v>33.96</v>
      </c>
      <c r="BO92" s="4">
        <v>26.545000000000002</v>
      </c>
      <c r="BP92" s="4">
        <v>0.97599999999999998</v>
      </c>
      <c r="BQ92" s="4">
        <v>27.521999999999998</v>
      </c>
      <c r="BR92" s="4">
        <v>306.4563</v>
      </c>
      <c r="BU92" s="4">
        <v>68.584000000000003</v>
      </c>
      <c r="BW92" s="4">
        <v>820.125</v>
      </c>
      <c r="BX92" s="4">
        <v>0.35403099999999998</v>
      </c>
      <c r="BY92" s="4">
        <v>-5</v>
      </c>
      <c r="BZ92" s="4">
        <v>1.055299</v>
      </c>
      <c r="CA92" s="4">
        <v>8.6516319999999993</v>
      </c>
      <c r="CB92" s="4">
        <v>21.317039999999999</v>
      </c>
      <c r="CC92" s="4">
        <f t="shared" si="14"/>
        <v>2.2857611743999997</v>
      </c>
      <c r="CE92" s="4">
        <f t="shared" si="15"/>
        <v>7751.1221248823995</v>
      </c>
      <c r="CF92" s="4">
        <f t="shared" si="16"/>
        <v>3723.8152438792804</v>
      </c>
      <c r="CG92" s="4">
        <f t="shared" si="17"/>
        <v>177.86833128028798</v>
      </c>
      <c r="CH92" s="4">
        <f t="shared" si="18"/>
        <v>1980.5563073661551</v>
      </c>
    </row>
    <row r="93" spans="1:86">
      <c r="A93" s="2">
        <v>42440</v>
      </c>
      <c r="B93" s="32">
        <v>0.57446108796296291</v>
      </c>
      <c r="C93" s="4">
        <v>7.19</v>
      </c>
      <c r="D93" s="4">
        <v>5.3811999999999998</v>
      </c>
      <c r="E93" s="4" t="s">
        <v>155</v>
      </c>
      <c r="F93" s="4">
        <v>53811.586262999997</v>
      </c>
      <c r="G93" s="4">
        <v>1836</v>
      </c>
      <c r="H93" s="4">
        <v>69.400000000000006</v>
      </c>
      <c r="I93" s="4">
        <v>46129.4</v>
      </c>
      <c r="K93" s="4">
        <v>6.29</v>
      </c>
      <c r="L93" s="4">
        <v>2052</v>
      </c>
      <c r="M93" s="4">
        <v>0.83789999999999998</v>
      </c>
      <c r="N93" s="4">
        <v>6.0246000000000004</v>
      </c>
      <c r="O93" s="4">
        <v>4.5090000000000003</v>
      </c>
      <c r="P93" s="4">
        <v>1538.3705</v>
      </c>
      <c r="Q93" s="4">
        <v>58.1282</v>
      </c>
      <c r="R93" s="4">
        <v>1596.5</v>
      </c>
      <c r="S93" s="4">
        <v>1246.7254</v>
      </c>
      <c r="T93" s="4">
        <v>47.108199999999997</v>
      </c>
      <c r="U93" s="4">
        <v>1293.8</v>
      </c>
      <c r="V93" s="4">
        <v>46129.434200000003</v>
      </c>
      <c r="Y93" s="4">
        <v>1719.402</v>
      </c>
      <c r="Z93" s="4">
        <v>0</v>
      </c>
      <c r="AA93" s="4">
        <v>5.2697000000000003</v>
      </c>
      <c r="AB93" s="4" t="s">
        <v>384</v>
      </c>
      <c r="AC93" s="4">
        <v>0</v>
      </c>
      <c r="AD93" s="4">
        <v>11.6</v>
      </c>
      <c r="AE93" s="4">
        <v>852</v>
      </c>
      <c r="AF93" s="4">
        <v>879</v>
      </c>
      <c r="AG93" s="4">
        <v>884</v>
      </c>
      <c r="AH93" s="4">
        <v>53</v>
      </c>
      <c r="AI93" s="4">
        <v>25.23</v>
      </c>
      <c r="AJ93" s="4">
        <v>0.57999999999999996</v>
      </c>
      <c r="AK93" s="4">
        <v>986</v>
      </c>
      <c r="AL93" s="4">
        <v>8</v>
      </c>
      <c r="AM93" s="4">
        <v>0</v>
      </c>
      <c r="AN93" s="4">
        <v>31</v>
      </c>
      <c r="AO93" s="4">
        <v>192</v>
      </c>
      <c r="AP93" s="4">
        <v>189</v>
      </c>
      <c r="AQ93" s="4">
        <v>4</v>
      </c>
      <c r="AR93" s="4">
        <v>195</v>
      </c>
      <c r="AS93" s="4" t="s">
        <v>155</v>
      </c>
      <c r="AT93" s="4">
        <v>2</v>
      </c>
      <c r="AU93" s="5">
        <v>0.7826157407407407</v>
      </c>
      <c r="AV93" s="4">
        <v>47.164206999999998</v>
      </c>
      <c r="AW93" s="4">
        <v>-88.487917999999993</v>
      </c>
      <c r="AX93" s="4">
        <v>320</v>
      </c>
      <c r="AY93" s="4">
        <v>27.3</v>
      </c>
      <c r="AZ93" s="4">
        <v>12</v>
      </c>
      <c r="BA93" s="4">
        <v>10</v>
      </c>
      <c r="BB93" s="4" t="s">
        <v>437</v>
      </c>
      <c r="BC93" s="4">
        <v>1.801299</v>
      </c>
      <c r="BD93" s="4">
        <v>1.824675</v>
      </c>
      <c r="BE93" s="4">
        <v>2.9246750000000001</v>
      </c>
      <c r="BF93" s="4">
        <v>14.063000000000001</v>
      </c>
      <c r="BG93" s="4">
        <v>11.06</v>
      </c>
      <c r="BH93" s="4">
        <v>0.79</v>
      </c>
      <c r="BI93" s="4">
        <v>19.344000000000001</v>
      </c>
      <c r="BJ93" s="4">
        <v>1205.7529999999999</v>
      </c>
      <c r="BK93" s="4">
        <v>574.35799999999995</v>
      </c>
      <c r="BL93" s="4">
        <v>32.241999999999997</v>
      </c>
      <c r="BM93" s="4">
        <v>1.218</v>
      </c>
      <c r="BN93" s="4">
        <v>33.460999999999999</v>
      </c>
      <c r="BO93" s="4">
        <v>26.13</v>
      </c>
      <c r="BP93" s="4">
        <v>0.98699999999999999</v>
      </c>
      <c r="BQ93" s="4">
        <v>27.117000000000001</v>
      </c>
      <c r="BR93" s="4">
        <v>305.28390000000002</v>
      </c>
      <c r="BU93" s="4">
        <v>68.274000000000001</v>
      </c>
      <c r="BW93" s="4">
        <v>766.85299999999995</v>
      </c>
      <c r="BX93" s="4">
        <v>0.35193799999999997</v>
      </c>
      <c r="BY93" s="4">
        <v>-5</v>
      </c>
      <c r="BZ93" s="4">
        <v>1.0569999999999999</v>
      </c>
      <c r="CA93" s="4">
        <v>8.6004850000000008</v>
      </c>
      <c r="CB93" s="4">
        <v>21.351400000000002</v>
      </c>
      <c r="CC93" s="4">
        <f t="shared" si="14"/>
        <v>2.2722481370000001</v>
      </c>
      <c r="CE93" s="4">
        <f t="shared" si="15"/>
        <v>7746.4352608831359</v>
      </c>
      <c r="CF93" s="4">
        <f t="shared" si="16"/>
        <v>3689.9987506316102</v>
      </c>
      <c r="CG93" s="4">
        <f t="shared" si="17"/>
        <v>174.21485575351502</v>
      </c>
      <c r="CH93" s="4">
        <f t="shared" si="18"/>
        <v>1961.3154332105507</v>
      </c>
    </row>
    <row r="94" spans="1:86">
      <c r="A94" s="2">
        <v>42440</v>
      </c>
      <c r="B94" s="32">
        <v>0.57447266203703706</v>
      </c>
      <c r="C94" s="4">
        <v>6.9560000000000004</v>
      </c>
      <c r="D94" s="4">
        <v>5.4710999999999999</v>
      </c>
      <c r="E94" s="4" t="s">
        <v>155</v>
      </c>
      <c r="F94" s="4">
        <v>54711.013899999998</v>
      </c>
      <c r="G94" s="4">
        <v>1614.6</v>
      </c>
      <c r="H94" s="4">
        <v>69.599999999999994</v>
      </c>
      <c r="I94" s="4">
        <v>46131.199999999997</v>
      </c>
      <c r="K94" s="4">
        <v>5.85</v>
      </c>
      <c r="L94" s="4">
        <v>2052</v>
      </c>
      <c r="M94" s="4">
        <v>0.83889999999999998</v>
      </c>
      <c r="N94" s="4">
        <v>5.835</v>
      </c>
      <c r="O94" s="4">
        <v>4.5895000000000001</v>
      </c>
      <c r="P94" s="4">
        <v>1354.4627</v>
      </c>
      <c r="Q94" s="4">
        <v>58.385199999999998</v>
      </c>
      <c r="R94" s="4">
        <v>1412.8</v>
      </c>
      <c r="S94" s="4">
        <v>1097.6829</v>
      </c>
      <c r="T94" s="4">
        <v>47.316499999999998</v>
      </c>
      <c r="U94" s="4">
        <v>1145</v>
      </c>
      <c r="V94" s="4">
        <v>46131.199999999997</v>
      </c>
      <c r="Y94" s="4">
        <v>1721.357</v>
      </c>
      <c r="Z94" s="4">
        <v>0</v>
      </c>
      <c r="AA94" s="4">
        <v>4.9066999999999998</v>
      </c>
      <c r="AB94" s="4" t="s">
        <v>384</v>
      </c>
      <c r="AC94" s="4">
        <v>0</v>
      </c>
      <c r="AD94" s="4">
        <v>11.6</v>
      </c>
      <c r="AE94" s="4">
        <v>852</v>
      </c>
      <c r="AF94" s="4">
        <v>880</v>
      </c>
      <c r="AG94" s="4">
        <v>885</v>
      </c>
      <c r="AH94" s="4">
        <v>53</v>
      </c>
      <c r="AI94" s="4">
        <v>25.23</v>
      </c>
      <c r="AJ94" s="4">
        <v>0.57999999999999996</v>
      </c>
      <c r="AK94" s="4">
        <v>986</v>
      </c>
      <c r="AL94" s="4">
        <v>8</v>
      </c>
      <c r="AM94" s="4">
        <v>0</v>
      </c>
      <c r="AN94" s="4">
        <v>31</v>
      </c>
      <c r="AO94" s="4">
        <v>192</v>
      </c>
      <c r="AP94" s="4">
        <v>189</v>
      </c>
      <c r="AQ94" s="4">
        <v>4</v>
      </c>
      <c r="AR94" s="4">
        <v>195</v>
      </c>
      <c r="AS94" s="4" t="s">
        <v>155</v>
      </c>
      <c r="AT94" s="4">
        <v>2</v>
      </c>
      <c r="AU94" s="5">
        <v>0.78262731481481485</v>
      </c>
      <c r="AV94" s="4">
        <v>47.164185000000003</v>
      </c>
      <c r="AW94" s="4">
        <v>-88.488057999999995</v>
      </c>
      <c r="AX94" s="4">
        <v>320.2</v>
      </c>
      <c r="AY94" s="4">
        <v>25.9</v>
      </c>
      <c r="AZ94" s="4">
        <v>12</v>
      </c>
      <c r="BA94" s="4">
        <v>10</v>
      </c>
      <c r="BB94" s="4" t="s">
        <v>437</v>
      </c>
      <c r="BC94" s="4">
        <v>1.6228769999999999</v>
      </c>
      <c r="BD94" s="4">
        <v>1.6788209999999999</v>
      </c>
      <c r="BE94" s="4">
        <v>3.0983019999999999</v>
      </c>
      <c r="BF94" s="4">
        <v>14.063000000000001</v>
      </c>
      <c r="BG94" s="4">
        <v>11.12</v>
      </c>
      <c r="BH94" s="4">
        <v>0.79</v>
      </c>
      <c r="BI94" s="4">
        <v>19.207999999999998</v>
      </c>
      <c r="BJ94" s="4">
        <v>1176.278</v>
      </c>
      <c r="BK94" s="4">
        <v>588.86400000000003</v>
      </c>
      <c r="BL94" s="4">
        <v>28.594000000000001</v>
      </c>
      <c r="BM94" s="4">
        <v>1.2330000000000001</v>
      </c>
      <c r="BN94" s="4">
        <v>29.826000000000001</v>
      </c>
      <c r="BO94" s="4">
        <v>23.172999999999998</v>
      </c>
      <c r="BP94" s="4">
        <v>0.999</v>
      </c>
      <c r="BQ94" s="4">
        <v>24.172000000000001</v>
      </c>
      <c r="BR94" s="4">
        <v>307.5111</v>
      </c>
      <c r="BU94" s="4">
        <v>68.847999999999999</v>
      </c>
      <c r="BW94" s="4">
        <v>719.20600000000002</v>
      </c>
      <c r="BX94" s="4">
        <v>0.34096900000000002</v>
      </c>
      <c r="BY94" s="4">
        <v>-5</v>
      </c>
      <c r="BZ94" s="4">
        <v>1.056567</v>
      </c>
      <c r="CA94" s="4">
        <v>8.3324300000000004</v>
      </c>
      <c r="CB94" s="4">
        <v>21.342652999999999</v>
      </c>
      <c r="CC94" s="4">
        <f t="shared" si="14"/>
        <v>2.201428006</v>
      </c>
      <c r="CE94" s="4">
        <f t="shared" si="15"/>
        <v>7321.5368093683801</v>
      </c>
      <c r="CF94" s="4">
        <f t="shared" si="16"/>
        <v>3665.2810404614402</v>
      </c>
      <c r="CG94" s="4">
        <f t="shared" si="17"/>
        <v>150.45438897612001</v>
      </c>
      <c r="CH94" s="4">
        <f t="shared" si="18"/>
        <v>1914.0490920848313</v>
      </c>
    </row>
    <row r="95" spans="1:86">
      <c r="A95" s="2">
        <v>42440</v>
      </c>
      <c r="B95" s="32">
        <v>0.5744842361111111</v>
      </c>
      <c r="C95" s="4">
        <v>6.4429999999999996</v>
      </c>
      <c r="D95" s="4">
        <v>5.2061000000000002</v>
      </c>
      <c r="E95" s="4" t="s">
        <v>155</v>
      </c>
      <c r="F95" s="4">
        <v>52060.936170000001</v>
      </c>
      <c r="G95" s="4">
        <v>1533.1</v>
      </c>
      <c r="H95" s="4">
        <v>69.599999999999994</v>
      </c>
      <c r="I95" s="4">
        <v>46128.6</v>
      </c>
      <c r="K95" s="4">
        <v>5.6</v>
      </c>
      <c r="L95" s="4">
        <v>2052</v>
      </c>
      <c r="M95" s="4">
        <v>0.84570000000000001</v>
      </c>
      <c r="N95" s="4">
        <v>5.4485000000000001</v>
      </c>
      <c r="O95" s="4">
        <v>4.4028</v>
      </c>
      <c r="P95" s="4">
        <v>1296.501</v>
      </c>
      <c r="Q95" s="4">
        <v>58.860199999999999</v>
      </c>
      <c r="R95" s="4">
        <v>1355.4</v>
      </c>
      <c r="S95" s="4">
        <v>1050.7097000000001</v>
      </c>
      <c r="T95" s="4">
        <v>47.701500000000003</v>
      </c>
      <c r="U95" s="4">
        <v>1098.4000000000001</v>
      </c>
      <c r="V95" s="4">
        <v>46128.6</v>
      </c>
      <c r="Y95" s="4">
        <v>1735.3620000000001</v>
      </c>
      <c r="Z95" s="4">
        <v>0</v>
      </c>
      <c r="AA95" s="4">
        <v>4.7359</v>
      </c>
      <c r="AB95" s="4" t="s">
        <v>384</v>
      </c>
      <c r="AC95" s="4">
        <v>0</v>
      </c>
      <c r="AD95" s="4">
        <v>11.6</v>
      </c>
      <c r="AE95" s="4">
        <v>852</v>
      </c>
      <c r="AF95" s="4">
        <v>881</v>
      </c>
      <c r="AG95" s="4">
        <v>884</v>
      </c>
      <c r="AH95" s="4">
        <v>53</v>
      </c>
      <c r="AI95" s="4">
        <v>25.23</v>
      </c>
      <c r="AJ95" s="4">
        <v>0.57999999999999996</v>
      </c>
      <c r="AK95" s="4">
        <v>986</v>
      </c>
      <c r="AL95" s="4">
        <v>8</v>
      </c>
      <c r="AM95" s="4">
        <v>0</v>
      </c>
      <c r="AN95" s="4">
        <v>31</v>
      </c>
      <c r="AO95" s="4">
        <v>192</v>
      </c>
      <c r="AP95" s="4">
        <v>189</v>
      </c>
      <c r="AQ95" s="4">
        <v>4.2</v>
      </c>
      <c r="AR95" s="4">
        <v>195</v>
      </c>
      <c r="AS95" s="4" t="s">
        <v>155</v>
      </c>
      <c r="AT95" s="4">
        <v>2</v>
      </c>
      <c r="AU95" s="5">
        <v>0.78263888888888899</v>
      </c>
      <c r="AV95" s="4">
        <v>47.164181999999997</v>
      </c>
      <c r="AW95" s="4">
        <v>-88.488201000000004</v>
      </c>
      <c r="AX95" s="4">
        <v>320.39999999999998</v>
      </c>
      <c r="AY95" s="4">
        <v>25.1</v>
      </c>
      <c r="AZ95" s="4">
        <v>12</v>
      </c>
      <c r="BA95" s="4">
        <v>10</v>
      </c>
      <c r="BB95" s="4" t="s">
        <v>437</v>
      </c>
      <c r="BC95" s="4">
        <v>2.1468530000000001</v>
      </c>
      <c r="BD95" s="4">
        <v>1</v>
      </c>
      <c r="BE95" s="4">
        <v>3.4979019999999998</v>
      </c>
      <c r="BF95" s="4">
        <v>14.063000000000001</v>
      </c>
      <c r="BG95" s="4">
        <v>11.65</v>
      </c>
      <c r="BH95" s="4">
        <v>0.83</v>
      </c>
      <c r="BI95" s="4">
        <v>18.245999999999999</v>
      </c>
      <c r="BJ95" s="4">
        <v>1142.0360000000001</v>
      </c>
      <c r="BK95" s="4">
        <v>587.36099999999999</v>
      </c>
      <c r="BL95" s="4">
        <v>28.459</v>
      </c>
      <c r="BM95" s="4">
        <v>1.292</v>
      </c>
      <c r="BN95" s="4">
        <v>29.751000000000001</v>
      </c>
      <c r="BO95" s="4">
        <v>23.062999999999999</v>
      </c>
      <c r="BP95" s="4">
        <v>1.0469999999999999</v>
      </c>
      <c r="BQ95" s="4">
        <v>24.11</v>
      </c>
      <c r="BR95" s="4">
        <v>319.72030000000001</v>
      </c>
      <c r="BU95" s="4">
        <v>72.167000000000002</v>
      </c>
      <c r="BW95" s="4">
        <v>721.77700000000004</v>
      </c>
      <c r="BX95" s="4">
        <v>0.35388700000000001</v>
      </c>
      <c r="BY95" s="4">
        <v>-5</v>
      </c>
      <c r="BZ95" s="4">
        <v>1.0568660000000001</v>
      </c>
      <c r="CA95" s="4">
        <v>8.6481130000000004</v>
      </c>
      <c r="CB95" s="4">
        <v>21.348693000000001</v>
      </c>
      <c r="CC95" s="4">
        <f t="shared" si="14"/>
        <v>2.2848314545999999</v>
      </c>
      <c r="CE95" s="4">
        <f t="shared" si="15"/>
        <v>7377.7129144167957</v>
      </c>
      <c r="CF95" s="4">
        <f t="shared" si="16"/>
        <v>3794.434531945371</v>
      </c>
      <c r="CG95" s="4">
        <f t="shared" si="17"/>
        <v>155.75398530920998</v>
      </c>
      <c r="CH95" s="4">
        <f t="shared" si="18"/>
        <v>2065.4380302470431</v>
      </c>
    </row>
    <row r="96" spans="1:86">
      <c r="A96" s="2">
        <v>42440</v>
      </c>
      <c r="B96" s="32">
        <v>0.57449581018518525</v>
      </c>
      <c r="C96" s="4">
        <v>5.8819999999999997</v>
      </c>
      <c r="D96" s="4">
        <v>4.9949000000000003</v>
      </c>
      <c r="E96" s="4" t="s">
        <v>155</v>
      </c>
      <c r="F96" s="4">
        <v>49949.316170999999</v>
      </c>
      <c r="G96" s="4">
        <v>1868.2</v>
      </c>
      <c r="H96" s="4">
        <v>69.5</v>
      </c>
      <c r="I96" s="4">
        <v>46127.3</v>
      </c>
      <c r="K96" s="4">
        <v>5.99</v>
      </c>
      <c r="L96" s="4">
        <v>2052</v>
      </c>
      <c r="M96" s="4">
        <v>0.85240000000000005</v>
      </c>
      <c r="N96" s="4">
        <v>5.0138999999999996</v>
      </c>
      <c r="O96" s="4">
        <v>4.2577999999999996</v>
      </c>
      <c r="P96" s="4">
        <v>1592.4613999999999</v>
      </c>
      <c r="Q96" s="4">
        <v>59.243200000000002</v>
      </c>
      <c r="R96" s="4">
        <v>1651.7</v>
      </c>
      <c r="S96" s="4">
        <v>1290.5617</v>
      </c>
      <c r="T96" s="4">
        <v>48.011800000000001</v>
      </c>
      <c r="U96" s="4">
        <v>1338.6</v>
      </c>
      <c r="V96" s="4">
        <v>46127.3</v>
      </c>
      <c r="Y96" s="4">
        <v>1749.165</v>
      </c>
      <c r="Z96" s="4">
        <v>0</v>
      </c>
      <c r="AA96" s="4">
        <v>5.1082999999999998</v>
      </c>
      <c r="AB96" s="4" t="s">
        <v>384</v>
      </c>
      <c r="AC96" s="4">
        <v>0</v>
      </c>
      <c r="AD96" s="4">
        <v>11.7</v>
      </c>
      <c r="AE96" s="4">
        <v>852</v>
      </c>
      <c r="AF96" s="4">
        <v>881</v>
      </c>
      <c r="AG96" s="4">
        <v>883</v>
      </c>
      <c r="AH96" s="4">
        <v>53</v>
      </c>
      <c r="AI96" s="4">
        <v>25.23</v>
      </c>
      <c r="AJ96" s="4">
        <v>0.57999999999999996</v>
      </c>
      <c r="AK96" s="4">
        <v>986</v>
      </c>
      <c r="AL96" s="4">
        <v>8</v>
      </c>
      <c r="AM96" s="4">
        <v>0</v>
      </c>
      <c r="AN96" s="4">
        <v>31</v>
      </c>
      <c r="AO96" s="4">
        <v>192</v>
      </c>
      <c r="AP96" s="4">
        <v>189</v>
      </c>
      <c r="AQ96" s="4">
        <v>4.3</v>
      </c>
      <c r="AR96" s="4">
        <v>195</v>
      </c>
      <c r="AS96" s="4" t="s">
        <v>155</v>
      </c>
      <c r="AT96" s="4">
        <v>2</v>
      </c>
      <c r="AU96" s="5">
        <v>0.78265046296296292</v>
      </c>
      <c r="AV96" s="4">
        <v>47.164200000000001</v>
      </c>
      <c r="AW96" s="4">
        <v>-88.488346000000007</v>
      </c>
      <c r="AX96" s="4">
        <v>320.5</v>
      </c>
      <c r="AY96" s="4">
        <v>24.9</v>
      </c>
      <c r="AZ96" s="4">
        <v>12</v>
      </c>
      <c r="BA96" s="4">
        <v>10</v>
      </c>
      <c r="BB96" s="4" t="s">
        <v>437</v>
      </c>
      <c r="BC96" s="4">
        <v>2.2587410000000001</v>
      </c>
      <c r="BD96" s="4">
        <v>1.024376</v>
      </c>
      <c r="BE96" s="4">
        <v>3.4587409999999998</v>
      </c>
      <c r="BF96" s="4">
        <v>14.063000000000001</v>
      </c>
      <c r="BG96" s="4">
        <v>12.2</v>
      </c>
      <c r="BH96" s="4">
        <v>0.87</v>
      </c>
      <c r="BI96" s="4">
        <v>17.312999999999999</v>
      </c>
      <c r="BJ96" s="4">
        <v>1094.954</v>
      </c>
      <c r="BK96" s="4">
        <v>591.80200000000002</v>
      </c>
      <c r="BL96" s="4">
        <v>36.417999999999999</v>
      </c>
      <c r="BM96" s="4">
        <v>1.355</v>
      </c>
      <c r="BN96" s="4">
        <v>37.773000000000003</v>
      </c>
      <c r="BO96" s="4">
        <v>29.513999999999999</v>
      </c>
      <c r="BP96" s="4">
        <v>1.0980000000000001</v>
      </c>
      <c r="BQ96" s="4">
        <v>30.611999999999998</v>
      </c>
      <c r="BR96" s="4">
        <v>333.09690000000001</v>
      </c>
      <c r="BU96" s="4">
        <v>75.787000000000006</v>
      </c>
      <c r="BW96" s="4">
        <v>811.13199999999995</v>
      </c>
      <c r="BX96" s="4">
        <v>0.36257699999999998</v>
      </c>
      <c r="BY96" s="4">
        <v>-5</v>
      </c>
      <c r="BZ96" s="4">
        <v>1.0567009999999999</v>
      </c>
      <c r="CA96" s="4">
        <v>8.8604749999999992</v>
      </c>
      <c r="CB96" s="4">
        <v>21.345359999999999</v>
      </c>
      <c r="CC96" s="4">
        <f t="shared" si="14"/>
        <v>2.3409374949999999</v>
      </c>
      <c r="CE96" s="4">
        <f t="shared" si="15"/>
        <v>7247.2539697330494</v>
      </c>
      <c r="CF96" s="4">
        <f t="shared" si="16"/>
        <v>3917.00417898465</v>
      </c>
      <c r="CG96" s="4">
        <f t="shared" si="17"/>
        <v>202.61393494289996</v>
      </c>
      <c r="CH96" s="4">
        <f t="shared" si="18"/>
        <v>2204.6933760055422</v>
      </c>
    </row>
    <row r="97" spans="1:86">
      <c r="A97" s="2">
        <v>42440</v>
      </c>
      <c r="B97" s="32">
        <v>0.57450738425925929</v>
      </c>
      <c r="C97" s="4">
        <v>5.7619999999999996</v>
      </c>
      <c r="D97" s="4">
        <v>4.9336000000000002</v>
      </c>
      <c r="E97" s="4" t="s">
        <v>155</v>
      </c>
      <c r="F97" s="4">
        <v>49336.382622999998</v>
      </c>
      <c r="G97" s="4">
        <v>2907.4</v>
      </c>
      <c r="H97" s="4">
        <v>69.5</v>
      </c>
      <c r="I97" s="4">
        <v>46128</v>
      </c>
      <c r="K97" s="4">
        <v>7.08</v>
      </c>
      <c r="L97" s="4">
        <v>2052</v>
      </c>
      <c r="M97" s="4">
        <v>0.85399999999999998</v>
      </c>
      <c r="N97" s="4">
        <v>4.9208999999999996</v>
      </c>
      <c r="O97" s="4">
        <v>4.2134999999999998</v>
      </c>
      <c r="P97" s="4">
        <v>2483.0423999999998</v>
      </c>
      <c r="Q97" s="4">
        <v>59.355899999999998</v>
      </c>
      <c r="R97" s="4">
        <v>2542.4</v>
      </c>
      <c r="S97" s="4">
        <v>2012.3059000000001</v>
      </c>
      <c r="T97" s="4">
        <v>48.103200000000001</v>
      </c>
      <c r="U97" s="4">
        <v>2060.4</v>
      </c>
      <c r="V97" s="4">
        <v>46128</v>
      </c>
      <c r="Y97" s="4">
        <v>1752.4949999999999</v>
      </c>
      <c r="Z97" s="4">
        <v>0</v>
      </c>
      <c r="AA97" s="4">
        <v>6.0465999999999998</v>
      </c>
      <c r="AB97" s="4" t="s">
        <v>384</v>
      </c>
      <c r="AC97" s="4">
        <v>0</v>
      </c>
      <c r="AD97" s="4">
        <v>11.6</v>
      </c>
      <c r="AE97" s="4">
        <v>852</v>
      </c>
      <c r="AF97" s="4">
        <v>881</v>
      </c>
      <c r="AG97" s="4">
        <v>884</v>
      </c>
      <c r="AH97" s="4">
        <v>53</v>
      </c>
      <c r="AI97" s="4">
        <v>25.23</v>
      </c>
      <c r="AJ97" s="4">
        <v>0.57999999999999996</v>
      </c>
      <c r="AK97" s="4">
        <v>986</v>
      </c>
      <c r="AL97" s="4">
        <v>8</v>
      </c>
      <c r="AM97" s="4">
        <v>0</v>
      </c>
      <c r="AN97" s="4">
        <v>31</v>
      </c>
      <c r="AO97" s="4">
        <v>192</v>
      </c>
      <c r="AP97" s="4">
        <v>189</v>
      </c>
      <c r="AQ97" s="4">
        <v>4.4000000000000004</v>
      </c>
      <c r="AR97" s="4">
        <v>195</v>
      </c>
      <c r="AS97" s="4" t="s">
        <v>155</v>
      </c>
      <c r="AT97" s="4">
        <v>2</v>
      </c>
      <c r="AU97" s="5">
        <v>0.78266203703703707</v>
      </c>
      <c r="AV97" s="4">
        <v>47.164231999999998</v>
      </c>
      <c r="AW97" s="4">
        <v>-88.488479999999996</v>
      </c>
      <c r="AX97" s="4">
        <v>320.60000000000002</v>
      </c>
      <c r="AY97" s="4">
        <v>24.2</v>
      </c>
      <c r="AZ97" s="4">
        <v>12</v>
      </c>
      <c r="BA97" s="4">
        <v>10</v>
      </c>
      <c r="BB97" s="4" t="s">
        <v>437</v>
      </c>
      <c r="BC97" s="4">
        <v>1.175724</v>
      </c>
      <c r="BD97" s="4">
        <v>1.1485510000000001</v>
      </c>
      <c r="BE97" s="4">
        <v>2.4242759999999999</v>
      </c>
      <c r="BF97" s="4">
        <v>14.063000000000001</v>
      </c>
      <c r="BG97" s="4">
        <v>12.34</v>
      </c>
      <c r="BH97" s="4">
        <v>0.88</v>
      </c>
      <c r="BI97" s="4">
        <v>17.09</v>
      </c>
      <c r="BJ97" s="4">
        <v>1085.395</v>
      </c>
      <c r="BK97" s="4">
        <v>591.51400000000001</v>
      </c>
      <c r="BL97" s="4">
        <v>57.353999999999999</v>
      </c>
      <c r="BM97" s="4">
        <v>1.371</v>
      </c>
      <c r="BN97" s="4">
        <v>58.725000000000001</v>
      </c>
      <c r="BO97" s="4">
        <v>46.481000000000002</v>
      </c>
      <c r="BP97" s="4">
        <v>1.111</v>
      </c>
      <c r="BQ97" s="4">
        <v>47.591999999999999</v>
      </c>
      <c r="BR97" s="4">
        <v>336.43599999999998</v>
      </c>
      <c r="BU97" s="4">
        <v>76.691000000000003</v>
      </c>
      <c r="BW97" s="4">
        <v>969.72699999999998</v>
      </c>
      <c r="BX97" s="4">
        <v>0.33980399999999999</v>
      </c>
      <c r="BY97" s="4">
        <v>-5</v>
      </c>
      <c r="BZ97" s="4">
        <v>1.0549999999999999</v>
      </c>
      <c r="CA97" s="4">
        <v>8.30396</v>
      </c>
      <c r="CB97" s="4">
        <v>21.311</v>
      </c>
      <c r="CC97" s="4">
        <f t="shared" si="14"/>
        <v>2.1939062319999998</v>
      </c>
      <c r="CE97" s="4">
        <f t="shared" si="15"/>
        <v>6732.7682681573997</v>
      </c>
      <c r="CF97" s="4">
        <f t="shared" si="16"/>
        <v>3669.1957207936798</v>
      </c>
      <c r="CG97" s="4">
        <f t="shared" si="17"/>
        <v>295.21594204703996</v>
      </c>
      <c r="CH97" s="4">
        <f t="shared" si="18"/>
        <v>2086.93206166032</v>
      </c>
    </row>
    <row r="98" spans="1:86">
      <c r="A98" s="2">
        <v>42440</v>
      </c>
      <c r="B98" s="32">
        <v>0.57451895833333333</v>
      </c>
      <c r="C98" s="4">
        <v>5.883</v>
      </c>
      <c r="D98" s="4">
        <v>4.976</v>
      </c>
      <c r="E98" s="4" t="s">
        <v>155</v>
      </c>
      <c r="F98" s="4">
        <v>49760.369733</v>
      </c>
      <c r="G98" s="4">
        <v>3755.3</v>
      </c>
      <c r="H98" s="4">
        <v>69.5</v>
      </c>
      <c r="I98" s="4">
        <v>46127.1</v>
      </c>
      <c r="K98" s="4">
        <v>7.65</v>
      </c>
      <c r="L98" s="4">
        <v>2052</v>
      </c>
      <c r="M98" s="4">
        <v>0.85260000000000002</v>
      </c>
      <c r="N98" s="4">
        <v>5.0159000000000002</v>
      </c>
      <c r="O98" s="4">
        <v>4.2426000000000004</v>
      </c>
      <c r="P98" s="4">
        <v>3201.8148000000001</v>
      </c>
      <c r="Q98" s="4">
        <v>59.256399999999999</v>
      </c>
      <c r="R98" s="4">
        <v>3261.1</v>
      </c>
      <c r="S98" s="4">
        <v>2594.8130000000001</v>
      </c>
      <c r="T98" s="4">
        <v>48.022599999999997</v>
      </c>
      <c r="U98" s="4">
        <v>2642.8</v>
      </c>
      <c r="V98" s="4">
        <v>46127.1</v>
      </c>
      <c r="Y98" s="4">
        <v>1749.557</v>
      </c>
      <c r="Z98" s="4">
        <v>0</v>
      </c>
      <c r="AA98" s="4">
        <v>6.5193000000000003</v>
      </c>
      <c r="AB98" s="4" t="s">
        <v>384</v>
      </c>
      <c r="AC98" s="4">
        <v>0</v>
      </c>
      <c r="AD98" s="4">
        <v>11.6</v>
      </c>
      <c r="AE98" s="4">
        <v>852</v>
      </c>
      <c r="AF98" s="4">
        <v>880</v>
      </c>
      <c r="AG98" s="4">
        <v>884</v>
      </c>
      <c r="AH98" s="4">
        <v>53</v>
      </c>
      <c r="AI98" s="4">
        <v>25.23</v>
      </c>
      <c r="AJ98" s="4">
        <v>0.57999999999999996</v>
      </c>
      <c r="AK98" s="4">
        <v>986</v>
      </c>
      <c r="AL98" s="4">
        <v>8</v>
      </c>
      <c r="AM98" s="4">
        <v>0</v>
      </c>
      <c r="AN98" s="4">
        <v>31</v>
      </c>
      <c r="AO98" s="4">
        <v>192</v>
      </c>
      <c r="AP98" s="4">
        <v>189</v>
      </c>
      <c r="AQ98" s="4">
        <v>4.4000000000000004</v>
      </c>
      <c r="AR98" s="4">
        <v>195</v>
      </c>
      <c r="AS98" s="4" t="s">
        <v>155</v>
      </c>
      <c r="AT98" s="4">
        <v>2</v>
      </c>
      <c r="AU98" s="5">
        <v>0.78267361111111111</v>
      </c>
      <c r="AV98" s="4">
        <v>47.164265</v>
      </c>
      <c r="AW98" s="4">
        <v>-88.488602</v>
      </c>
      <c r="AX98" s="4">
        <v>320.5</v>
      </c>
      <c r="AY98" s="4">
        <v>22.9</v>
      </c>
      <c r="AZ98" s="4">
        <v>12</v>
      </c>
      <c r="BA98" s="4">
        <v>10</v>
      </c>
      <c r="BB98" s="4" t="s">
        <v>437</v>
      </c>
      <c r="BC98" s="4">
        <v>1.1000000000000001</v>
      </c>
      <c r="BD98" s="4">
        <v>1.3</v>
      </c>
      <c r="BE98" s="4">
        <v>2.475848</v>
      </c>
      <c r="BF98" s="4">
        <v>14.063000000000001</v>
      </c>
      <c r="BG98" s="4">
        <v>12.22</v>
      </c>
      <c r="BH98" s="4">
        <v>0.87</v>
      </c>
      <c r="BI98" s="4">
        <v>17.286999999999999</v>
      </c>
      <c r="BJ98" s="4">
        <v>1096.4290000000001</v>
      </c>
      <c r="BK98" s="4">
        <v>590.25900000000001</v>
      </c>
      <c r="BL98" s="4">
        <v>73.293000000000006</v>
      </c>
      <c r="BM98" s="4">
        <v>1.3560000000000001</v>
      </c>
      <c r="BN98" s="4">
        <v>74.650000000000006</v>
      </c>
      <c r="BO98" s="4">
        <v>59.398000000000003</v>
      </c>
      <c r="BP98" s="4">
        <v>1.099</v>
      </c>
      <c r="BQ98" s="4">
        <v>60.497999999999998</v>
      </c>
      <c r="BR98" s="4">
        <v>333.41379999999998</v>
      </c>
      <c r="BU98" s="4">
        <v>75.876000000000005</v>
      </c>
      <c r="BW98" s="4">
        <v>1036.1669999999999</v>
      </c>
      <c r="BX98" s="4">
        <v>0.33992800000000001</v>
      </c>
      <c r="BY98" s="4">
        <v>-5</v>
      </c>
      <c r="BZ98" s="4">
        <v>1.055866</v>
      </c>
      <c r="CA98" s="4">
        <v>8.306991</v>
      </c>
      <c r="CB98" s="4">
        <v>21.328493000000002</v>
      </c>
      <c r="CC98" s="4">
        <f t="shared" si="14"/>
        <v>2.1947070221999998</v>
      </c>
      <c r="CE98" s="4">
        <f t="shared" si="15"/>
        <v>6803.6952988488329</v>
      </c>
      <c r="CF98" s="4">
        <f t="shared" si="16"/>
        <v>3662.7473218997429</v>
      </c>
      <c r="CG98" s="4">
        <f t="shared" si="17"/>
        <v>375.40958711394597</v>
      </c>
      <c r="CH98" s="4">
        <f t="shared" si="18"/>
        <v>2068.9400805992223</v>
      </c>
    </row>
    <row r="99" spans="1:86">
      <c r="A99" s="2">
        <v>42440</v>
      </c>
      <c r="B99" s="32">
        <v>0.57453053240740737</v>
      </c>
      <c r="C99" s="4">
        <v>6.9409999999999998</v>
      </c>
      <c r="D99" s="4">
        <v>5.0141999999999998</v>
      </c>
      <c r="E99" s="4" t="s">
        <v>155</v>
      </c>
      <c r="F99" s="4">
        <v>50141.824212</v>
      </c>
      <c r="G99" s="4">
        <v>4261.2</v>
      </c>
      <c r="H99" s="4">
        <v>69.5</v>
      </c>
      <c r="I99" s="4">
        <v>46129.7</v>
      </c>
      <c r="K99" s="4">
        <v>7.9</v>
      </c>
      <c r="L99" s="4">
        <v>2052</v>
      </c>
      <c r="M99" s="4">
        <v>0.84370000000000001</v>
      </c>
      <c r="N99" s="4">
        <v>5.8559999999999999</v>
      </c>
      <c r="O99" s="4">
        <v>4.2305000000000001</v>
      </c>
      <c r="P99" s="4">
        <v>3595.1567</v>
      </c>
      <c r="Q99" s="4">
        <v>58.606999999999999</v>
      </c>
      <c r="R99" s="4">
        <v>3653.8</v>
      </c>
      <c r="S99" s="4">
        <v>2913.585</v>
      </c>
      <c r="T99" s="4">
        <v>47.496200000000002</v>
      </c>
      <c r="U99" s="4">
        <v>2961.1</v>
      </c>
      <c r="V99" s="4">
        <v>46129.7</v>
      </c>
      <c r="Y99" s="4">
        <v>1731.2819999999999</v>
      </c>
      <c r="Z99" s="4">
        <v>0</v>
      </c>
      <c r="AA99" s="4">
        <v>6.6653000000000002</v>
      </c>
      <c r="AB99" s="4" t="s">
        <v>384</v>
      </c>
      <c r="AC99" s="4">
        <v>0</v>
      </c>
      <c r="AD99" s="4">
        <v>11.6</v>
      </c>
      <c r="AE99" s="4">
        <v>852</v>
      </c>
      <c r="AF99" s="4">
        <v>879</v>
      </c>
      <c r="AG99" s="4">
        <v>884</v>
      </c>
      <c r="AH99" s="4">
        <v>53</v>
      </c>
      <c r="AI99" s="4">
        <v>25.23</v>
      </c>
      <c r="AJ99" s="4">
        <v>0.57999999999999996</v>
      </c>
      <c r="AK99" s="4">
        <v>986</v>
      </c>
      <c r="AL99" s="4">
        <v>8</v>
      </c>
      <c r="AM99" s="4">
        <v>0</v>
      </c>
      <c r="AN99" s="4">
        <v>31</v>
      </c>
      <c r="AO99" s="4">
        <v>192</v>
      </c>
      <c r="AP99" s="4">
        <v>189</v>
      </c>
      <c r="AQ99" s="4">
        <v>4.3</v>
      </c>
      <c r="AR99" s="4">
        <v>195</v>
      </c>
      <c r="AS99" s="4" t="s">
        <v>155</v>
      </c>
      <c r="AT99" s="4">
        <v>2</v>
      </c>
      <c r="AU99" s="5">
        <v>0.78268518518518526</v>
      </c>
      <c r="AV99" s="4">
        <v>47.164285</v>
      </c>
      <c r="AW99" s="4">
        <v>-88.488721999999996</v>
      </c>
      <c r="AX99" s="4">
        <v>320.2</v>
      </c>
      <c r="AY99" s="4">
        <v>21.1</v>
      </c>
      <c r="AZ99" s="4">
        <v>12</v>
      </c>
      <c r="BA99" s="4">
        <v>10</v>
      </c>
      <c r="BB99" s="4" t="s">
        <v>437</v>
      </c>
      <c r="BC99" s="4">
        <v>1.1000000000000001</v>
      </c>
      <c r="BD99" s="4">
        <v>1.3242419999999999</v>
      </c>
      <c r="BE99" s="4">
        <v>2.4</v>
      </c>
      <c r="BF99" s="4">
        <v>14.063000000000001</v>
      </c>
      <c r="BG99" s="4">
        <v>11.48</v>
      </c>
      <c r="BH99" s="4">
        <v>0.82</v>
      </c>
      <c r="BI99" s="4">
        <v>18.524999999999999</v>
      </c>
      <c r="BJ99" s="4">
        <v>1207.7550000000001</v>
      </c>
      <c r="BK99" s="4">
        <v>555.31899999999996</v>
      </c>
      <c r="BL99" s="4">
        <v>77.647999999999996</v>
      </c>
      <c r="BM99" s="4">
        <v>1.266</v>
      </c>
      <c r="BN99" s="4">
        <v>78.914000000000001</v>
      </c>
      <c r="BO99" s="4">
        <v>62.927</v>
      </c>
      <c r="BP99" s="4">
        <v>1.026</v>
      </c>
      <c r="BQ99" s="4">
        <v>63.953000000000003</v>
      </c>
      <c r="BR99" s="4">
        <v>314.59519999999998</v>
      </c>
      <c r="BU99" s="4">
        <v>70.841999999999999</v>
      </c>
      <c r="BW99" s="4">
        <v>999.51900000000001</v>
      </c>
      <c r="BX99" s="4">
        <v>0.34077299999999999</v>
      </c>
      <c r="BY99" s="4">
        <v>-5</v>
      </c>
      <c r="BZ99" s="4">
        <v>1.055701</v>
      </c>
      <c r="CA99" s="4">
        <v>8.3276400000000006</v>
      </c>
      <c r="CB99" s="4">
        <v>21.32516</v>
      </c>
      <c r="CC99" s="4">
        <f t="shared" si="14"/>
        <v>2.2001624880000001</v>
      </c>
      <c r="CE99" s="4">
        <f t="shared" si="15"/>
        <v>7513.1383896054003</v>
      </c>
      <c r="CF99" s="4">
        <f t="shared" si="16"/>
        <v>3454.4990477185202</v>
      </c>
      <c r="CG99" s="4">
        <f t="shared" si="17"/>
        <v>397.8354380072401</v>
      </c>
      <c r="CH99" s="4">
        <f t="shared" si="18"/>
        <v>1957.0171717820158</v>
      </c>
    </row>
    <row r="100" spans="1:86">
      <c r="A100" s="2">
        <v>42440</v>
      </c>
      <c r="B100" s="32">
        <v>0.57454210648148152</v>
      </c>
      <c r="C100" s="4">
        <v>7.7670000000000003</v>
      </c>
      <c r="D100" s="4">
        <v>5.0655999999999999</v>
      </c>
      <c r="E100" s="4" t="s">
        <v>155</v>
      </c>
      <c r="F100" s="4">
        <v>50655.920398000002</v>
      </c>
      <c r="G100" s="4">
        <v>2440.5</v>
      </c>
      <c r="H100" s="4">
        <v>72.099999999999994</v>
      </c>
      <c r="I100" s="4">
        <v>46127.9</v>
      </c>
      <c r="K100" s="4">
        <v>7.45</v>
      </c>
      <c r="L100" s="4">
        <v>2052</v>
      </c>
      <c r="M100" s="4">
        <v>0.8367</v>
      </c>
      <c r="N100" s="4">
        <v>6.4988000000000001</v>
      </c>
      <c r="O100" s="4">
        <v>4.2382999999999997</v>
      </c>
      <c r="P100" s="4">
        <v>2041.8752999999999</v>
      </c>
      <c r="Q100" s="4">
        <v>60.288499999999999</v>
      </c>
      <c r="R100" s="4">
        <v>2102.1999999999998</v>
      </c>
      <c r="S100" s="4">
        <v>1654.7755</v>
      </c>
      <c r="T100" s="4">
        <v>48.859000000000002</v>
      </c>
      <c r="U100" s="4">
        <v>1703.6</v>
      </c>
      <c r="V100" s="4">
        <v>46127.9</v>
      </c>
      <c r="Y100" s="4">
        <v>1716.8579999999999</v>
      </c>
      <c r="Z100" s="4">
        <v>0</v>
      </c>
      <c r="AA100" s="4">
        <v>6.2298999999999998</v>
      </c>
      <c r="AB100" s="4" t="s">
        <v>384</v>
      </c>
      <c r="AC100" s="4">
        <v>0</v>
      </c>
      <c r="AD100" s="4">
        <v>11.6</v>
      </c>
      <c r="AE100" s="4">
        <v>852</v>
      </c>
      <c r="AF100" s="4">
        <v>879</v>
      </c>
      <c r="AG100" s="4">
        <v>883</v>
      </c>
      <c r="AH100" s="4">
        <v>53</v>
      </c>
      <c r="AI100" s="4">
        <v>25.23</v>
      </c>
      <c r="AJ100" s="4">
        <v>0.57999999999999996</v>
      </c>
      <c r="AK100" s="4">
        <v>986</v>
      </c>
      <c r="AL100" s="4">
        <v>8</v>
      </c>
      <c r="AM100" s="4">
        <v>0</v>
      </c>
      <c r="AN100" s="4">
        <v>31</v>
      </c>
      <c r="AO100" s="4">
        <v>192</v>
      </c>
      <c r="AP100" s="4">
        <v>189</v>
      </c>
      <c r="AQ100" s="4">
        <v>4.3</v>
      </c>
      <c r="AR100" s="4">
        <v>195</v>
      </c>
      <c r="AS100" s="4" t="s">
        <v>155</v>
      </c>
      <c r="AT100" s="4">
        <v>2</v>
      </c>
      <c r="AU100" s="5">
        <v>0.78269675925925919</v>
      </c>
      <c r="AV100" s="4">
        <v>47.164296999999998</v>
      </c>
      <c r="AW100" s="4">
        <v>-88.488833999999997</v>
      </c>
      <c r="AX100" s="4">
        <v>319.89999999999998</v>
      </c>
      <c r="AY100" s="4">
        <v>19.600000000000001</v>
      </c>
      <c r="AZ100" s="4">
        <v>12</v>
      </c>
      <c r="BA100" s="4">
        <v>10</v>
      </c>
      <c r="BB100" s="4" t="s">
        <v>437</v>
      </c>
      <c r="BC100" s="4">
        <v>1.0750249999999999</v>
      </c>
      <c r="BD100" s="4">
        <v>1.4249750000000001</v>
      </c>
      <c r="BE100" s="4">
        <v>2.4</v>
      </c>
      <c r="BF100" s="4">
        <v>14.063000000000001</v>
      </c>
      <c r="BG100" s="4">
        <v>10.96</v>
      </c>
      <c r="BH100" s="4">
        <v>0.78</v>
      </c>
      <c r="BI100" s="4">
        <v>19.521000000000001</v>
      </c>
      <c r="BJ100" s="4">
        <v>1283.3879999999999</v>
      </c>
      <c r="BK100" s="4">
        <v>532.70699999999999</v>
      </c>
      <c r="BL100" s="4">
        <v>42.226999999999997</v>
      </c>
      <c r="BM100" s="4">
        <v>1.2470000000000001</v>
      </c>
      <c r="BN100" s="4">
        <v>43.473999999999997</v>
      </c>
      <c r="BO100" s="4">
        <v>34.222000000000001</v>
      </c>
      <c r="BP100" s="4">
        <v>1.01</v>
      </c>
      <c r="BQ100" s="4">
        <v>35.231999999999999</v>
      </c>
      <c r="BR100" s="4">
        <v>301.22050000000002</v>
      </c>
      <c r="BU100" s="4">
        <v>67.268000000000001</v>
      </c>
      <c r="BW100" s="4">
        <v>894.54300000000001</v>
      </c>
      <c r="BX100" s="4">
        <v>0.34602100000000002</v>
      </c>
      <c r="BY100" s="4">
        <v>-5</v>
      </c>
      <c r="BZ100" s="4">
        <v>1.055299</v>
      </c>
      <c r="CA100" s="4">
        <v>8.4558879999999998</v>
      </c>
      <c r="CB100" s="4">
        <v>21.317039999999999</v>
      </c>
      <c r="CC100" s="4">
        <f t="shared" si="14"/>
        <v>2.2340456095999999</v>
      </c>
      <c r="CE100" s="4">
        <f t="shared" si="15"/>
        <v>8106.5823358423677</v>
      </c>
      <c r="CF100" s="4">
        <f t="shared" si="16"/>
        <v>3364.8695144255516</v>
      </c>
      <c r="CG100" s="4">
        <f t="shared" si="17"/>
        <v>222.544630973952</v>
      </c>
      <c r="CH100" s="4">
        <f t="shared" si="18"/>
        <v>1902.6738480440881</v>
      </c>
    </row>
    <row r="101" spans="1:86">
      <c r="A101" s="2">
        <v>42440</v>
      </c>
      <c r="B101" s="32">
        <v>0.57455368055555556</v>
      </c>
      <c r="C101" s="4">
        <v>8.1920000000000002</v>
      </c>
      <c r="D101" s="4">
        <v>4.8074000000000003</v>
      </c>
      <c r="E101" s="4" t="s">
        <v>155</v>
      </c>
      <c r="F101" s="4">
        <v>48074.444444000001</v>
      </c>
      <c r="G101" s="4">
        <v>4302.1000000000004</v>
      </c>
      <c r="H101" s="4">
        <v>76.8</v>
      </c>
      <c r="I101" s="4">
        <v>45894.2</v>
      </c>
      <c r="K101" s="4">
        <v>6.08</v>
      </c>
      <c r="L101" s="4">
        <v>2052</v>
      </c>
      <c r="M101" s="4">
        <v>0.83620000000000005</v>
      </c>
      <c r="N101" s="4">
        <v>6.8503999999999996</v>
      </c>
      <c r="O101" s="4">
        <v>4.0198999999999998</v>
      </c>
      <c r="P101" s="4">
        <v>3597.3465999999999</v>
      </c>
      <c r="Q101" s="4">
        <v>64.219200000000001</v>
      </c>
      <c r="R101" s="4">
        <v>3661.6</v>
      </c>
      <c r="S101" s="4">
        <v>2915.3597</v>
      </c>
      <c r="T101" s="4">
        <v>52.044499999999999</v>
      </c>
      <c r="U101" s="4">
        <v>2967.4</v>
      </c>
      <c r="V101" s="4">
        <v>45894.221400000002</v>
      </c>
      <c r="Y101" s="4">
        <v>1715.856</v>
      </c>
      <c r="Z101" s="4">
        <v>0</v>
      </c>
      <c r="AA101" s="4">
        <v>5.0827999999999998</v>
      </c>
      <c r="AB101" s="4" t="s">
        <v>384</v>
      </c>
      <c r="AC101" s="4">
        <v>0</v>
      </c>
      <c r="AD101" s="4">
        <v>11.6</v>
      </c>
      <c r="AE101" s="4">
        <v>851</v>
      </c>
      <c r="AF101" s="4">
        <v>878</v>
      </c>
      <c r="AG101" s="4">
        <v>884</v>
      </c>
      <c r="AH101" s="4">
        <v>53</v>
      </c>
      <c r="AI101" s="4">
        <v>25.23</v>
      </c>
      <c r="AJ101" s="4">
        <v>0.57999999999999996</v>
      </c>
      <c r="AK101" s="4">
        <v>986</v>
      </c>
      <c r="AL101" s="4">
        <v>8</v>
      </c>
      <c r="AM101" s="4">
        <v>0</v>
      </c>
      <c r="AN101" s="4">
        <v>31</v>
      </c>
      <c r="AO101" s="4">
        <v>192</v>
      </c>
      <c r="AP101" s="4">
        <v>189</v>
      </c>
      <c r="AQ101" s="4">
        <v>4.4000000000000004</v>
      </c>
      <c r="AR101" s="4">
        <v>195</v>
      </c>
      <c r="AS101" s="4" t="s">
        <v>155</v>
      </c>
      <c r="AT101" s="4">
        <v>2</v>
      </c>
      <c r="AU101" s="5">
        <v>0.78270833333333334</v>
      </c>
      <c r="AV101" s="4">
        <v>47.164302999999997</v>
      </c>
      <c r="AW101" s="4">
        <v>-88.488944000000004</v>
      </c>
      <c r="AX101" s="4">
        <v>319.7</v>
      </c>
      <c r="AY101" s="4">
        <v>19</v>
      </c>
      <c r="AZ101" s="4">
        <v>12</v>
      </c>
      <c r="BA101" s="4">
        <v>10</v>
      </c>
      <c r="BB101" s="4" t="s">
        <v>437</v>
      </c>
      <c r="BC101" s="4">
        <v>1.024875</v>
      </c>
      <c r="BD101" s="4">
        <v>1.54975</v>
      </c>
      <c r="BE101" s="4">
        <v>2.4248750000000001</v>
      </c>
      <c r="BF101" s="4">
        <v>14.063000000000001</v>
      </c>
      <c r="BG101" s="4">
        <v>10.92</v>
      </c>
      <c r="BH101" s="4">
        <v>0.78</v>
      </c>
      <c r="BI101" s="4">
        <v>19.59</v>
      </c>
      <c r="BJ101" s="4">
        <v>1343.18</v>
      </c>
      <c r="BK101" s="4">
        <v>501.66699999999997</v>
      </c>
      <c r="BL101" s="4">
        <v>73.864999999999995</v>
      </c>
      <c r="BM101" s="4">
        <v>1.319</v>
      </c>
      <c r="BN101" s="4">
        <v>75.183999999999997</v>
      </c>
      <c r="BO101" s="4">
        <v>59.862000000000002</v>
      </c>
      <c r="BP101" s="4">
        <v>1.069</v>
      </c>
      <c r="BQ101" s="4">
        <v>60.93</v>
      </c>
      <c r="BR101" s="4">
        <v>297.56040000000002</v>
      </c>
      <c r="BU101" s="4">
        <v>66.75</v>
      </c>
      <c r="BW101" s="4">
        <v>724.64499999999998</v>
      </c>
      <c r="BX101" s="4">
        <v>0.34924699999999997</v>
      </c>
      <c r="BY101" s="4">
        <v>-5</v>
      </c>
      <c r="BZ101" s="4">
        <v>1.0561339999999999</v>
      </c>
      <c r="CA101" s="4">
        <v>8.5347229999999996</v>
      </c>
      <c r="CB101" s="4">
        <v>21.333907</v>
      </c>
      <c r="CC101" s="4">
        <f t="shared" si="14"/>
        <v>2.2548738166</v>
      </c>
      <c r="CE101" s="4">
        <f t="shared" si="15"/>
        <v>8563.3609216375789</v>
      </c>
      <c r="CF101" s="4">
        <f t="shared" si="16"/>
        <v>3198.3468957810264</v>
      </c>
      <c r="CG101" s="4">
        <f t="shared" si="17"/>
        <v>388.45544227532997</v>
      </c>
      <c r="CH101" s="4">
        <f t="shared" si="18"/>
        <v>1897.0779055575924</v>
      </c>
    </row>
    <row r="102" spans="1:86">
      <c r="A102" s="2">
        <v>42440</v>
      </c>
      <c r="B102" s="32">
        <v>0.5745652546296296</v>
      </c>
      <c r="C102" s="4">
        <v>8.3249999999999993</v>
      </c>
      <c r="D102" s="4">
        <v>4.8216000000000001</v>
      </c>
      <c r="E102" s="4" t="s">
        <v>155</v>
      </c>
      <c r="F102" s="4">
        <v>48216.117836999998</v>
      </c>
      <c r="G102" s="4">
        <v>2418.4</v>
      </c>
      <c r="H102" s="4">
        <v>76.8</v>
      </c>
      <c r="I102" s="4">
        <v>42332.6</v>
      </c>
      <c r="K102" s="4">
        <v>5.14</v>
      </c>
      <c r="L102" s="4">
        <v>2052</v>
      </c>
      <c r="M102" s="4">
        <v>0.8387</v>
      </c>
      <c r="N102" s="4">
        <v>6.9821999999999997</v>
      </c>
      <c r="O102" s="4">
        <v>4.0438000000000001</v>
      </c>
      <c r="P102" s="4">
        <v>2028.2936999999999</v>
      </c>
      <c r="Q102" s="4">
        <v>64.410300000000007</v>
      </c>
      <c r="R102" s="4">
        <v>2092.6999999999998</v>
      </c>
      <c r="S102" s="4">
        <v>1643.7687000000001</v>
      </c>
      <c r="T102" s="4">
        <v>52.199399999999997</v>
      </c>
      <c r="U102" s="4">
        <v>1696</v>
      </c>
      <c r="V102" s="4">
        <v>42332.559099999999</v>
      </c>
      <c r="Y102" s="4">
        <v>1720.963</v>
      </c>
      <c r="Z102" s="4">
        <v>0</v>
      </c>
      <c r="AA102" s="4">
        <v>4.3120000000000003</v>
      </c>
      <c r="AB102" s="4" t="s">
        <v>384</v>
      </c>
      <c r="AC102" s="4">
        <v>0</v>
      </c>
      <c r="AD102" s="4">
        <v>11.6</v>
      </c>
      <c r="AE102" s="4">
        <v>852</v>
      </c>
      <c r="AF102" s="4">
        <v>879</v>
      </c>
      <c r="AG102" s="4">
        <v>884</v>
      </c>
      <c r="AH102" s="4">
        <v>53</v>
      </c>
      <c r="AI102" s="4">
        <v>25.23</v>
      </c>
      <c r="AJ102" s="4">
        <v>0.57999999999999996</v>
      </c>
      <c r="AK102" s="4">
        <v>986</v>
      </c>
      <c r="AL102" s="4">
        <v>8</v>
      </c>
      <c r="AM102" s="4">
        <v>0</v>
      </c>
      <c r="AN102" s="4">
        <v>31</v>
      </c>
      <c r="AO102" s="4">
        <v>192</v>
      </c>
      <c r="AP102" s="4">
        <v>189</v>
      </c>
      <c r="AQ102" s="4">
        <v>4.5</v>
      </c>
      <c r="AR102" s="4">
        <v>195</v>
      </c>
      <c r="AS102" s="4" t="s">
        <v>155</v>
      </c>
      <c r="AT102" s="4">
        <v>2</v>
      </c>
      <c r="AU102" s="5">
        <v>0.78271990740740749</v>
      </c>
      <c r="AV102" s="4">
        <v>47.164299</v>
      </c>
      <c r="AW102" s="4">
        <v>-88.489056000000005</v>
      </c>
      <c r="AX102" s="4">
        <v>319.89999999999998</v>
      </c>
      <c r="AY102" s="4">
        <v>19.3</v>
      </c>
      <c r="AZ102" s="4">
        <v>12</v>
      </c>
      <c r="BA102" s="4">
        <v>10</v>
      </c>
      <c r="BB102" s="4" t="s">
        <v>437</v>
      </c>
      <c r="BC102" s="4">
        <v>1.1000000000000001</v>
      </c>
      <c r="BD102" s="4">
        <v>1.7</v>
      </c>
      <c r="BE102" s="4">
        <v>2.45045</v>
      </c>
      <c r="BF102" s="4">
        <v>14.063000000000001</v>
      </c>
      <c r="BG102" s="4">
        <v>11.1</v>
      </c>
      <c r="BH102" s="4">
        <v>0.79</v>
      </c>
      <c r="BI102" s="4">
        <v>19.236000000000001</v>
      </c>
      <c r="BJ102" s="4">
        <v>1387.0609999999999</v>
      </c>
      <c r="BK102" s="4">
        <v>511.29</v>
      </c>
      <c r="BL102" s="4">
        <v>42.195999999999998</v>
      </c>
      <c r="BM102" s="4">
        <v>1.34</v>
      </c>
      <c r="BN102" s="4">
        <v>43.536000000000001</v>
      </c>
      <c r="BO102" s="4">
        <v>34.195999999999998</v>
      </c>
      <c r="BP102" s="4">
        <v>1.0860000000000001</v>
      </c>
      <c r="BQ102" s="4">
        <v>35.281999999999996</v>
      </c>
      <c r="BR102" s="4">
        <v>278.08339999999998</v>
      </c>
      <c r="BU102" s="4">
        <v>67.83</v>
      </c>
      <c r="BW102" s="4">
        <v>622.846</v>
      </c>
      <c r="BX102" s="4">
        <v>0.334227</v>
      </c>
      <c r="BY102" s="4">
        <v>-5</v>
      </c>
      <c r="BZ102" s="4">
        <v>1.054567</v>
      </c>
      <c r="CA102" s="4">
        <v>8.1676719999999996</v>
      </c>
      <c r="CB102" s="4">
        <v>21.302253</v>
      </c>
      <c r="CC102" s="4">
        <f t="shared" si="14"/>
        <v>2.1578989423999997</v>
      </c>
      <c r="CE102" s="4">
        <f t="shared" si="15"/>
        <v>8462.8072911180225</v>
      </c>
      <c r="CF102" s="4">
        <f t="shared" si="16"/>
        <v>3119.5086156093598</v>
      </c>
      <c r="CG102" s="4">
        <f t="shared" si="17"/>
        <v>215.26433721748796</v>
      </c>
      <c r="CH102" s="4">
        <f t="shared" si="18"/>
        <v>1696.6566178840653</v>
      </c>
    </row>
    <row r="103" spans="1:86">
      <c r="A103" s="2">
        <v>42440</v>
      </c>
      <c r="B103" s="32">
        <v>0.57457682870370375</v>
      </c>
      <c r="C103" s="4">
        <v>7.9749999999999996</v>
      </c>
      <c r="D103" s="4">
        <v>4.9364999999999997</v>
      </c>
      <c r="E103" s="4" t="s">
        <v>155</v>
      </c>
      <c r="F103" s="4">
        <v>49365.05</v>
      </c>
      <c r="G103" s="4">
        <v>1741.2</v>
      </c>
      <c r="H103" s="4">
        <v>76.8</v>
      </c>
      <c r="I103" s="4">
        <v>42568.9</v>
      </c>
      <c r="K103" s="4">
        <v>4.7</v>
      </c>
      <c r="L103" s="4">
        <v>2052</v>
      </c>
      <c r="M103" s="4">
        <v>0.84</v>
      </c>
      <c r="N103" s="4">
        <v>6.6994999999999996</v>
      </c>
      <c r="O103" s="4">
        <v>4.1468999999999996</v>
      </c>
      <c r="P103" s="4">
        <v>1462.6780000000001</v>
      </c>
      <c r="Q103" s="4">
        <v>64.515100000000004</v>
      </c>
      <c r="R103" s="4">
        <v>1527.2</v>
      </c>
      <c r="S103" s="4">
        <v>1185.3827000000001</v>
      </c>
      <c r="T103" s="4">
        <v>52.284300000000002</v>
      </c>
      <c r="U103" s="4">
        <v>1237.7</v>
      </c>
      <c r="V103" s="4">
        <v>42568.870900000002</v>
      </c>
      <c r="Y103" s="4">
        <v>1723.7619999999999</v>
      </c>
      <c r="Z103" s="4">
        <v>0</v>
      </c>
      <c r="AA103" s="4">
        <v>3.9514</v>
      </c>
      <c r="AB103" s="4" t="s">
        <v>384</v>
      </c>
      <c r="AC103" s="4">
        <v>0</v>
      </c>
      <c r="AD103" s="4">
        <v>11.6</v>
      </c>
      <c r="AE103" s="4">
        <v>851</v>
      </c>
      <c r="AF103" s="4">
        <v>880</v>
      </c>
      <c r="AG103" s="4">
        <v>884</v>
      </c>
      <c r="AH103" s="4">
        <v>53</v>
      </c>
      <c r="AI103" s="4">
        <v>25.23</v>
      </c>
      <c r="AJ103" s="4">
        <v>0.57999999999999996</v>
      </c>
      <c r="AK103" s="4">
        <v>986</v>
      </c>
      <c r="AL103" s="4">
        <v>8</v>
      </c>
      <c r="AM103" s="4">
        <v>0</v>
      </c>
      <c r="AN103" s="4">
        <v>31</v>
      </c>
      <c r="AO103" s="4">
        <v>192</v>
      </c>
      <c r="AP103" s="4">
        <v>189</v>
      </c>
      <c r="AQ103" s="4">
        <v>4.4000000000000004</v>
      </c>
      <c r="AR103" s="4">
        <v>195</v>
      </c>
      <c r="AS103" s="4" t="s">
        <v>155</v>
      </c>
      <c r="AT103" s="4">
        <v>2</v>
      </c>
      <c r="AU103" s="5">
        <v>0.78273148148148142</v>
      </c>
      <c r="AV103" s="4">
        <v>47.164281000000003</v>
      </c>
      <c r="AW103" s="4">
        <v>-88.489171999999996</v>
      </c>
      <c r="AX103" s="4">
        <v>319.8</v>
      </c>
      <c r="AY103" s="4">
        <v>20.3</v>
      </c>
      <c r="AZ103" s="4">
        <v>12</v>
      </c>
      <c r="BA103" s="4">
        <v>10</v>
      </c>
      <c r="BB103" s="4" t="s">
        <v>437</v>
      </c>
      <c r="BC103" s="4">
        <v>1.0506489999999999</v>
      </c>
      <c r="BD103" s="4">
        <v>1.7</v>
      </c>
      <c r="BE103" s="4">
        <v>2.2259739999999999</v>
      </c>
      <c r="BF103" s="4">
        <v>14.063000000000001</v>
      </c>
      <c r="BG103" s="4">
        <v>11.2</v>
      </c>
      <c r="BH103" s="4">
        <v>0.8</v>
      </c>
      <c r="BI103" s="4">
        <v>19.042000000000002</v>
      </c>
      <c r="BJ103" s="4">
        <v>1344.684</v>
      </c>
      <c r="BK103" s="4">
        <v>529.75199999999995</v>
      </c>
      <c r="BL103" s="4">
        <v>30.744</v>
      </c>
      <c r="BM103" s="4">
        <v>1.3560000000000001</v>
      </c>
      <c r="BN103" s="4">
        <v>32.1</v>
      </c>
      <c r="BO103" s="4">
        <v>24.916</v>
      </c>
      <c r="BP103" s="4">
        <v>1.099</v>
      </c>
      <c r="BQ103" s="4">
        <v>26.015000000000001</v>
      </c>
      <c r="BR103" s="4">
        <v>282.5299</v>
      </c>
      <c r="BU103" s="4">
        <v>68.644000000000005</v>
      </c>
      <c r="BW103" s="4">
        <v>576.66300000000001</v>
      </c>
      <c r="BX103" s="4">
        <v>0.35539199999999999</v>
      </c>
      <c r="BY103" s="4">
        <v>-5</v>
      </c>
      <c r="BZ103" s="4">
        <v>1.054</v>
      </c>
      <c r="CA103" s="4">
        <v>8.6848919999999996</v>
      </c>
      <c r="CB103" s="4">
        <v>21.290800000000001</v>
      </c>
      <c r="CC103" s="4">
        <f t="shared" si="14"/>
        <v>2.2945484663999998</v>
      </c>
      <c r="CE103" s="4">
        <f t="shared" si="15"/>
        <v>8723.7911796536155</v>
      </c>
      <c r="CF103" s="4">
        <f t="shared" si="16"/>
        <v>3436.8266633676471</v>
      </c>
      <c r="CG103" s="4">
        <f t="shared" si="17"/>
        <v>168.77528663886</v>
      </c>
      <c r="CH103" s="4">
        <f t="shared" si="18"/>
        <v>1832.9450261982875</v>
      </c>
    </row>
    <row r="104" spans="1:86">
      <c r="A104" s="2">
        <v>42440</v>
      </c>
      <c r="B104" s="32">
        <v>0.57458840277777778</v>
      </c>
      <c r="C104" s="4">
        <v>8.6489999999999991</v>
      </c>
      <c r="D104" s="4">
        <v>4.5824999999999996</v>
      </c>
      <c r="E104" s="4" t="s">
        <v>155</v>
      </c>
      <c r="F104" s="4">
        <v>45825.269461000004</v>
      </c>
      <c r="G104" s="4">
        <v>1573.2</v>
      </c>
      <c r="H104" s="4">
        <v>76.2</v>
      </c>
      <c r="I104" s="4">
        <v>41276.400000000001</v>
      </c>
      <c r="K104" s="4">
        <v>4.5999999999999996</v>
      </c>
      <c r="L104" s="4">
        <v>2052</v>
      </c>
      <c r="M104" s="4">
        <v>0.83960000000000001</v>
      </c>
      <c r="N104" s="4">
        <v>7.2617000000000003</v>
      </c>
      <c r="O104" s="4">
        <v>3.8473000000000002</v>
      </c>
      <c r="P104" s="4">
        <v>1320.8148000000001</v>
      </c>
      <c r="Q104" s="4">
        <v>63.945399999999999</v>
      </c>
      <c r="R104" s="4">
        <v>1384.8</v>
      </c>
      <c r="S104" s="4">
        <v>1070.414</v>
      </c>
      <c r="T104" s="4">
        <v>51.822600000000001</v>
      </c>
      <c r="U104" s="4">
        <v>1122.2</v>
      </c>
      <c r="V104" s="4">
        <v>41276.447999999997</v>
      </c>
      <c r="Y104" s="4">
        <v>1722.7860000000001</v>
      </c>
      <c r="Z104" s="4">
        <v>0</v>
      </c>
      <c r="AA104" s="4">
        <v>3.8620000000000001</v>
      </c>
      <c r="AB104" s="4" t="s">
        <v>384</v>
      </c>
      <c r="AC104" s="4">
        <v>0</v>
      </c>
      <c r="AD104" s="4">
        <v>11.6</v>
      </c>
      <c r="AE104" s="4">
        <v>850</v>
      </c>
      <c r="AF104" s="4">
        <v>880</v>
      </c>
      <c r="AG104" s="4">
        <v>883</v>
      </c>
      <c r="AH104" s="4">
        <v>53</v>
      </c>
      <c r="AI104" s="4">
        <v>25.23</v>
      </c>
      <c r="AJ104" s="4">
        <v>0.57999999999999996</v>
      </c>
      <c r="AK104" s="4">
        <v>986</v>
      </c>
      <c r="AL104" s="4">
        <v>8</v>
      </c>
      <c r="AM104" s="4">
        <v>0</v>
      </c>
      <c r="AN104" s="4">
        <v>31</v>
      </c>
      <c r="AO104" s="4">
        <v>191.6</v>
      </c>
      <c r="AP104" s="4">
        <v>189</v>
      </c>
      <c r="AQ104" s="4">
        <v>4.5</v>
      </c>
      <c r="AR104" s="4">
        <v>195</v>
      </c>
      <c r="AS104" s="4" t="s">
        <v>155</v>
      </c>
      <c r="AT104" s="4">
        <v>2</v>
      </c>
      <c r="AU104" s="5">
        <v>0.78274305555555557</v>
      </c>
      <c r="AV104" s="4">
        <v>47.164254999999997</v>
      </c>
      <c r="AW104" s="4">
        <v>-88.489289999999997</v>
      </c>
      <c r="AX104" s="4">
        <v>319.7</v>
      </c>
      <c r="AY104" s="4">
        <v>21.3</v>
      </c>
      <c r="AZ104" s="4">
        <v>12</v>
      </c>
      <c r="BA104" s="4">
        <v>10</v>
      </c>
      <c r="BB104" s="4" t="s">
        <v>437</v>
      </c>
      <c r="BC104" s="4">
        <v>0.92457500000000004</v>
      </c>
      <c r="BD104" s="4">
        <v>1.724575</v>
      </c>
      <c r="BE104" s="4">
        <v>2</v>
      </c>
      <c r="BF104" s="4">
        <v>14.063000000000001</v>
      </c>
      <c r="BG104" s="4">
        <v>11.16</v>
      </c>
      <c r="BH104" s="4">
        <v>0.79</v>
      </c>
      <c r="BI104" s="4">
        <v>19.109000000000002</v>
      </c>
      <c r="BJ104" s="4">
        <v>1444.7270000000001</v>
      </c>
      <c r="BK104" s="4">
        <v>487.17700000000002</v>
      </c>
      <c r="BL104" s="4">
        <v>27.518999999999998</v>
      </c>
      <c r="BM104" s="4">
        <v>1.3320000000000001</v>
      </c>
      <c r="BN104" s="4">
        <v>28.850999999999999</v>
      </c>
      <c r="BO104" s="4">
        <v>22.302</v>
      </c>
      <c r="BP104" s="4">
        <v>1.08</v>
      </c>
      <c r="BQ104" s="4">
        <v>23.381</v>
      </c>
      <c r="BR104" s="4">
        <v>271.54950000000002</v>
      </c>
      <c r="BU104" s="4">
        <v>68.003</v>
      </c>
      <c r="BW104" s="4">
        <v>558.67700000000002</v>
      </c>
      <c r="BX104" s="4">
        <v>0.36640499999999998</v>
      </c>
      <c r="BY104" s="4">
        <v>-5</v>
      </c>
      <c r="BZ104" s="4">
        <v>1.052702</v>
      </c>
      <c r="CA104" s="4">
        <v>8.9540120000000005</v>
      </c>
      <c r="CB104" s="4">
        <v>21.264586000000001</v>
      </c>
      <c r="CC104" s="4">
        <f t="shared" si="14"/>
        <v>2.3656499704000002</v>
      </c>
      <c r="CE104" s="4">
        <f t="shared" si="15"/>
        <v>9663.2688623588292</v>
      </c>
      <c r="CF104" s="4">
        <f t="shared" si="16"/>
        <v>3258.5549619806284</v>
      </c>
      <c r="CG104" s="4">
        <f t="shared" si="17"/>
        <v>156.38725466528402</v>
      </c>
      <c r="CH104" s="4">
        <f t="shared" si="18"/>
        <v>1816.2987387507183</v>
      </c>
    </row>
    <row r="105" spans="1:86">
      <c r="A105" s="2">
        <v>42440</v>
      </c>
      <c r="B105" s="32">
        <v>0.57459997685185182</v>
      </c>
      <c r="C105" s="4">
        <v>9.2590000000000003</v>
      </c>
      <c r="D105" s="4">
        <v>2.9367999999999999</v>
      </c>
      <c r="E105" s="4" t="s">
        <v>155</v>
      </c>
      <c r="F105" s="4">
        <v>29367.814784999999</v>
      </c>
      <c r="G105" s="4">
        <v>1443</v>
      </c>
      <c r="H105" s="4">
        <v>68.5</v>
      </c>
      <c r="I105" s="4">
        <v>36183.1</v>
      </c>
      <c r="K105" s="4">
        <v>4.5999999999999996</v>
      </c>
      <c r="L105" s="4">
        <v>2052</v>
      </c>
      <c r="M105" s="4">
        <v>0.85570000000000002</v>
      </c>
      <c r="N105" s="4">
        <v>7.9226999999999999</v>
      </c>
      <c r="O105" s="4">
        <v>2.5131000000000001</v>
      </c>
      <c r="P105" s="4">
        <v>1234.7713000000001</v>
      </c>
      <c r="Q105" s="4">
        <v>58.589399999999998</v>
      </c>
      <c r="R105" s="4">
        <v>1293.4000000000001</v>
      </c>
      <c r="S105" s="4">
        <v>1000.6827</v>
      </c>
      <c r="T105" s="4">
        <v>47.481999999999999</v>
      </c>
      <c r="U105" s="4">
        <v>1048.2</v>
      </c>
      <c r="V105" s="4">
        <v>36183.098599999998</v>
      </c>
      <c r="Y105" s="4">
        <v>1755.9349999999999</v>
      </c>
      <c r="Z105" s="4">
        <v>0</v>
      </c>
      <c r="AA105" s="4">
        <v>3.9363000000000001</v>
      </c>
      <c r="AB105" s="4" t="s">
        <v>384</v>
      </c>
      <c r="AC105" s="4">
        <v>0</v>
      </c>
      <c r="AD105" s="4">
        <v>11.6</v>
      </c>
      <c r="AE105" s="4">
        <v>850</v>
      </c>
      <c r="AF105" s="4">
        <v>879</v>
      </c>
      <c r="AG105" s="4">
        <v>883</v>
      </c>
      <c r="AH105" s="4">
        <v>53</v>
      </c>
      <c r="AI105" s="4">
        <v>25.23</v>
      </c>
      <c r="AJ105" s="4">
        <v>0.57999999999999996</v>
      </c>
      <c r="AK105" s="4">
        <v>986</v>
      </c>
      <c r="AL105" s="4">
        <v>8</v>
      </c>
      <c r="AM105" s="4">
        <v>0</v>
      </c>
      <c r="AN105" s="4">
        <v>31</v>
      </c>
      <c r="AO105" s="4">
        <v>191</v>
      </c>
      <c r="AP105" s="4">
        <v>189.4</v>
      </c>
      <c r="AQ105" s="4">
        <v>4.4000000000000004</v>
      </c>
      <c r="AR105" s="4">
        <v>195</v>
      </c>
      <c r="AS105" s="4" t="s">
        <v>155</v>
      </c>
      <c r="AT105" s="4">
        <v>2</v>
      </c>
      <c r="AU105" s="5">
        <v>0.78275462962962961</v>
      </c>
      <c r="AV105" s="4">
        <v>47.164223</v>
      </c>
      <c r="AW105" s="4">
        <v>-88.489412999999999</v>
      </c>
      <c r="AX105" s="4">
        <v>319.5</v>
      </c>
      <c r="AY105" s="4">
        <v>22.4</v>
      </c>
      <c r="AZ105" s="4">
        <v>12</v>
      </c>
      <c r="BA105" s="4">
        <v>10</v>
      </c>
      <c r="BB105" s="4" t="s">
        <v>437</v>
      </c>
      <c r="BC105" s="4">
        <v>1.0244759999999999</v>
      </c>
      <c r="BD105" s="4">
        <v>1.8</v>
      </c>
      <c r="BE105" s="4">
        <v>2.0244759999999999</v>
      </c>
      <c r="BF105" s="4">
        <v>14.063000000000001</v>
      </c>
      <c r="BG105" s="4">
        <v>12.5</v>
      </c>
      <c r="BH105" s="4">
        <v>0.89</v>
      </c>
      <c r="BI105" s="4">
        <v>16.861000000000001</v>
      </c>
      <c r="BJ105" s="4">
        <v>1709.2760000000001</v>
      </c>
      <c r="BK105" s="4">
        <v>345.07900000000001</v>
      </c>
      <c r="BL105" s="4">
        <v>27.896999999999998</v>
      </c>
      <c r="BM105" s="4">
        <v>1.3240000000000001</v>
      </c>
      <c r="BN105" s="4">
        <v>29.221</v>
      </c>
      <c r="BO105" s="4">
        <v>22.608000000000001</v>
      </c>
      <c r="BP105" s="4">
        <v>1.073</v>
      </c>
      <c r="BQ105" s="4">
        <v>23.681000000000001</v>
      </c>
      <c r="BR105" s="4">
        <v>258.13159999999999</v>
      </c>
      <c r="BU105" s="4">
        <v>75.161000000000001</v>
      </c>
      <c r="BW105" s="4">
        <v>617.48500000000001</v>
      </c>
      <c r="BX105" s="4">
        <v>0.35262199999999999</v>
      </c>
      <c r="BY105" s="4">
        <v>-5</v>
      </c>
      <c r="BZ105" s="4">
        <v>1.052297</v>
      </c>
      <c r="CA105" s="4">
        <v>8.617191</v>
      </c>
      <c r="CB105" s="4">
        <v>21.256405000000001</v>
      </c>
      <c r="CC105" s="4">
        <f t="shared" si="14"/>
        <v>2.2766618622000001</v>
      </c>
      <c r="CE105" s="4">
        <f t="shared" si="15"/>
        <v>11002.680849495853</v>
      </c>
      <c r="CF105" s="4">
        <f t="shared" si="16"/>
        <v>2221.2879048574828</v>
      </c>
      <c r="CG105" s="4">
        <f t="shared" si="17"/>
        <v>152.435583953037</v>
      </c>
      <c r="CH105" s="4">
        <f t="shared" si="18"/>
        <v>1661.603867350693</v>
      </c>
    </row>
    <row r="106" spans="1:86">
      <c r="A106" s="2">
        <v>42440</v>
      </c>
      <c r="B106" s="32">
        <v>0.57461155092592586</v>
      </c>
      <c r="C106" s="4">
        <v>8.8179999999999996</v>
      </c>
      <c r="D106" s="4">
        <v>3.8351999999999999</v>
      </c>
      <c r="E106" s="4" t="s">
        <v>155</v>
      </c>
      <c r="F106" s="4">
        <v>38352.380179</v>
      </c>
      <c r="G106" s="4">
        <v>1482.8</v>
      </c>
      <c r="H106" s="4">
        <v>59.4</v>
      </c>
      <c r="I106" s="4">
        <v>31823.5</v>
      </c>
      <c r="K106" s="4">
        <v>4.5999999999999996</v>
      </c>
      <c r="L106" s="4">
        <v>2052</v>
      </c>
      <c r="M106" s="4">
        <v>0.85499999999999998</v>
      </c>
      <c r="N106" s="4">
        <v>7.5392000000000001</v>
      </c>
      <c r="O106" s="4">
        <v>3.2789999999999999</v>
      </c>
      <c r="P106" s="4">
        <v>1267.7908</v>
      </c>
      <c r="Q106" s="4">
        <v>50.753799999999998</v>
      </c>
      <c r="R106" s="4">
        <v>1318.5</v>
      </c>
      <c r="S106" s="4">
        <v>1027.4423999999999</v>
      </c>
      <c r="T106" s="4">
        <v>41.131900000000002</v>
      </c>
      <c r="U106" s="4">
        <v>1068.5999999999999</v>
      </c>
      <c r="V106" s="4">
        <v>31823.471600000001</v>
      </c>
      <c r="Y106" s="4">
        <v>1754.413</v>
      </c>
      <c r="Z106" s="4">
        <v>0</v>
      </c>
      <c r="AA106" s="4">
        <v>3.9329000000000001</v>
      </c>
      <c r="AB106" s="4" t="s">
        <v>384</v>
      </c>
      <c r="AC106" s="4">
        <v>0</v>
      </c>
      <c r="AD106" s="4">
        <v>11.6</v>
      </c>
      <c r="AE106" s="4">
        <v>849</v>
      </c>
      <c r="AF106" s="4">
        <v>879</v>
      </c>
      <c r="AG106" s="4">
        <v>882</v>
      </c>
      <c r="AH106" s="4">
        <v>53</v>
      </c>
      <c r="AI106" s="4">
        <v>25.23</v>
      </c>
      <c r="AJ106" s="4">
        <v>0.57999999999999996</v>
      </c>
      <c r="AK106" s="4">
        <v>986</v>
      </c>
      <c r="AL106" s="4">
        <v>8</v>
      </c>
      <c r="AM106" s="4">
        <v>0</v>
      </c>
      <c r="AN106" s="4">
        <v>31</v>
      </c>
      <c r="AO106" s="4">
        <v>191</v>
      </c>
      <c r="AP106" s="4">
        <v>189.6</v>
      </c>
      <c r="AQ106" s="4">
        <v>4.3</v>
      </c>
      <c r="AR106" s="4">
        <v>195</v>
      </c>
      <c r="AS106" s="4" t="s">
        <v>155</v>
      </c>
      <c r="AT106" s="4">
        <v>2</v>
      </c>
      <c r="AU106" s="5">
        <v>0.78276620370370376</v>
      </c>
      <c r="AV106" s="4">
        <v>47.164186000000001</v>
      </c>
      <c r="AW106" s="4">
        <v>-88.489541000000003</v>
      </c>
      <c r="AX106" s="4">
        <v>319.3</v>
      </c>
      <c r="AY106" s="4">
        <v>23.7</v>
      </c>
      <c r="AZ106" s="4">
        <v>12</v>
      </c>
      <c r="BA106" s="4">
        <v>10</v>
      </c>
      <c r="BB106" s="4" t="s">
        <v>437</v>
      </c>
      <c r="BC106" s="4">
        <v>1.0512490000000001</v>
      </c>
      <c r="BD106" s="4">
        <v>1.7756240000000001</v>
      </c>
      <c r="BE106" s="4">
        <v>2.0512489999999999</v>
      </c>
      <c r="BF106" s="4">
        <v>14.063000000000001</v>
      </c>
      <c r="BG106" s="4">
        <v>12.43</v>
      </c>
      <c r="BH106" s="4">
        <v>0.88</v>
      </c>
      <c r="BI106" s="4">
        <v>16.962</v>
      </c>
      <c r="BJ106" s="4">
        <v>1632.752</v>
      </c>
      <c r="BK106" s="4">
        <v>451.97899999999998</v>
      </c>
      <c r="BL106" s="4">
        <v>28.753</v>
      </c>
      <c r="BM106" s="4">
        <v>1.151</v>
      </c>
      <c r="BN106" s="4">
        <v>29.904</v>
      </c>
      <c r="BO106" s="4">
        <v>23.302</v>
      </c>
      <c r="BP106" s="4">
        <v>0.93300000000000005</v>
      </c>
      <c r="BQ106" s="4">
        <v>24.234999999999999</v>
      </c>
      <c r="BR106" s="4">
        <v>227.89680000000001</v>
      </c>
      <c r="BU106" s="4">
        <v>75.382999999999996</v>
      </c>
      <c r="BW106" s="4">
        <v>619.30600000000004</v>
      </c>
      <c r="BX106" s="4">
        <v>0.380135</v>
      </c>
      <c r="BY106" s="4">
        <v>-5</v>
      </c>
      <c r="BZ106" s="4">
        <v>1.054433</v>
      </c>
      <c r="CA106" s="4">
        <v>9.2895489999999992</v>
      </c>
      <c r="CB106" s="4">
        <v>21.299547</v>
      </c>
      <c r="CC106" s="4">
        <f t="shared" si="14"/>
        <v>2.4542988457999999</v>
      </c>
      <c r="CE106" s="4">
        <f t="shared" si="15"/>
        <v>11330.144692509455</v>
      </c>
      <c r="CF106" s="4">
        <f t="shared" si="16"/>
        <v>3136.4147574008366</v>
      </c>
      <c r="CG106" s="4">
        <f t="shared" si="17"/>
        <v>168.17376835120498</v>
      </c>
      <c r="CH106" s="4">
        <f t="shared" si="18"/>
        <v>1581.4426924357706</v>
      </c>
    </row>
    <row r="107" spans="1:86">
      <c r="A107" s="2">
        <v>42440</v>
      </c>
      <c r="B107" s="32">
        <v>0.57462312500000001</v>
      </c>
      <c r="C107" s="4">
        <v>7.9180000000000001</v>
      </c>
      <c r="D107" s="4">
        <v>4.9279000000000002</v>
      </c>
      <c r="E107" s="4" t="s">
        <v>155</v>
      </c>
      <c r="F107" s="4">
        <v>49278.529412000004</v>
      </c>
      <c r="G107" s="4">
        <v>1361.6</v>
      </c>
      <c r="H107" s="4">
        <v>57.9</v>
      </c>
      <c r="I107" s="4">
        <v>34364.5</v>
      </c>
      <c r="K107" s="4">
        <v>4.5</v>
      </c>
      <c r="L107" s="4">
        <v>2052</v>
      </c>
      <c r="M107" s="4">
        <v>0.84889999999999999</v>
      </c>
      <c r="N107" s="4">
        <v>6.7218999999999998</v>
      </c>
      <c r="O107" s="4">
        <v>4.1832000000000003</v>
      </c>
      <c r="P107" s="4">
        <v>1155.8913</v>
      </c>
      <c r="Q107" s="4">
        <v>49.1509</v>
      </c>
      <c r="R107" s="4">
        <v>1205</v>
      </c>
      <c r="S107" s="4">
        <v>936.7568</v>
      </c>
      <c r="T107" s="4">
        <v>39.832799999999999</v>
      </c>
      <c r="U107" s="4">
        <v>976.6</v>
      </c>
      <c r="V107" s="4">
        <v>34364.466999999997</v>
      </c>
      <c r="Y107" s="4">
        <v>1741.9280000000001</v>
      </c>
      <c r="Z107" s="4">
        <v>0</v>
      </c>
      <c r="AA107" s="4">
        <v>3.82</v>
      </c>
      <c r="AB107" s="4" t="s">
        <v>384</v>
      </c>
      <c r="AC107" s="4">
        <v>0</v>
      </c>
      <c r="AD107" s="4">
        <v>11.6</v>
      </c>
      <c r="AE107" s="4">
        <v>849</v>
      </c>
      <c r="AF107" s="4">
        <v>878</v>
      </c>
      <c r="AG107" s="4">
        <v>881</v>
      </c>
      <c r="AH107" s="4">
        <v>53</v>
      </c>
      <c r="AI107" s="4">
        <v>25.23</v>
      </c>
      <c r="AJ107" s="4">
        <v>0.57999999999999996</v>
      </c>
      <c r="AK107" s="4">
        <v>986</v>
      </c>
      <c r="AL107" s="4">
        <v>8</v>
      </c>
      <c r="AM107" s="4">
        <v>0</v>
      </c>
      <c r="AN107" s="4">
        <v>31</v>
      </c>
      <c r="AO107" s="4">
        <v>191</v>
      </c>
      <c r="AP107" s="4">
        <v>189</v>
      </c>
      <c r="AQ107" s="4">
        <v>4.2</v>
      </c>
      <c r="AR107" s="4">
        <v>195</v>
      </c>
      <c r="AS107" s="4" t="s">
        <v>155</v>
      </c>
      <c r="AT107" s="4">
        <v>2</v>
      </c>
      <c r="AU107" s="5">
        <v>0.78277777777777768</v>
      </c>
      <c r="AV107" s="4">
        <v>47.164136999999997</v>
      </c>
      <c r="AW107" s="4">
        <v>-88.489676000000003</v>
      </c>
      <c r="AX107" s="4">
        <v>319.2</v>
      </c>
      <c r="AY107" s="4">
        <v>25.5</v>
      </c>
      <c r="AZ107" s="4">
        <v>12</v>
      </c>
      <c r="BA107" s="4">
        <v>11</v>
      </c>
      <c r="BB107" s="4" t="s">
        <v>420</v>
      </c>
      <c r="BC107" s="4">
        <v>0.9</v>
      </c>
      <c r="BD107" s="4">
        <v>1.675724</v>
      </c>
      <c r="BE107" s="4">
        <v>1.9</v>
      </c>
      <c r="BF107" s="4">
        <v>14.063000000000001</v>
      </c>
      <c r="BG107" s="4">
        <v>11.91</v>
      </c>
      <c r="BH107" s="4">
        <v>0.85</v>
      </c>
      <c r="BI107" s="4">
        <v>17.8</v>
      </c>
      <c r="BJ107" s="4">
        <v>1421.0260000000001</v>
      </c>
      <c r="BK107" s="4">
        <v>562.85699999999997</v>
      </c>
      <c r="BL107" s="4">
        <v>25.59</v>
      </c>
      <c r="BM107" s="4">
        <v>1.0880000000000001</v>
      </c>
      <c r="BN107" s="4">
        <v>26.678000000000001</v>
      </c>
      <c r="BO107" s="4">
        <v>20.738</v>
      </c>
      <c r="BP107" s="4">
        <v>0.88200000000000001</v>
      </c>
      <c r="BQ107" s="4">
        <v>21.62</v>
      </c>
      <c r="BR107" s="4">
        <v>240.22380000000001</v>
      </c>
      <c r="BU107" s="4">
        <v>73.061000000000007</v>
      </c>
      <c r="BW107" s="4">
        <v>587.18299999999999</v>
      </c>
      <c r="BX107" s="4">
        <v>0.428371</v>
      </c>
      <c r="BY107" s="4">
        <v>-5</v>
      </c>
      <c r="BZ107" s="4">
        <v>1.055866</v>
      </c>
      <c r="CA107" s="4">
        <v>10.468316</v>
      </c>
      <c r="CB107" s="4">
        <v>21.328493000000002</v>
      </c>
      <c r="CC107" s="4">
        <f t="shared" si="14"/>
        <v>2.7657290872</v>
      </c>
      <c r="CE107" s="4">
        <f t="shared" si="15"/>
        <v>11112.184661525353</v>
      </c>
      <c r="CF107" s="4">
        <f t="shared" si="16"/>
        <v>4401.4472092925635</v>
      </c>
      <c r="CG107" s="4">
        <f t="shared" si="17"/>
        <v>169.06476896423999</v>
      </c>
      <c r="CH107" s="4">
        <f t="shared" si="18"/>
        <v>1878.5097708932376</v>
      </c>
    </row>
    <row r="108" spans="1:86">
      <c r="A108" s="2">
        <v>42440</v>
      </c>
      <c r="B108" s="32">
        <v>0.57463469907407405</v>
      </c>
      <c r="C108" s="4">
        <v>7.3650000000000002</v>
      </c>
      <c r="D108" s="4">
        <v>5.3455000000000004</v>
      </c>
      <c r="E108" s="4" t="s">
        <v>155</v>
      </c>
      <c r="F108" s="4">
        <v>53454.598716</v>
      </c>
      <c r="G108" s="4">
        <v>1171.9000000000001</v>
      </c>
      <c r="H108" s="4">
        <v>58</v>
      </c>
      <c r="I108" s="4">
        <v>40259.599999999999</v>
      </c>
      <c r="K108" s="4">
        <v>4.4000000000000004</v>
      </c>
      <c r="L108" s="4">
        <v>2052</v>
      </c>
      <c r="M108" s="4">
        <v>0.84309999999999996</v>
      </c>
      <c r="N108" s="4">
        <v>6.2088999999999999</v>
      </c>
      <c r="O108" s="4">
        <v>4.5065999999999997</v>
      </c>
      <c r="P108" s="4">
        <v>988.00840000000005</v>
      </c>
      <c r="Q108" s="4">
        <v>48.928699999999999</v>
      </c>
      <c r="R108" s="4">
        <v>1036.9000000000001</v>
      </c>
      <c r="S108" s="4">
        <v>800.70119999999997</v>
      </c>
      <c r="T108" s="4">
        <v>39.652799999999999</v>
      </c>
      <c r="U108" s="4">
        <v>840.4</v>
      </c>
      <c r="V108" s="4">
        <v>40259.625399999997</v>
      </c>
      <c r="Y108" s="4">
        <v>1729.9780000000001</v>
      </c>
      <c r="Z108" s="4">
        <v>0</v>
      </c>
      <c r="AA108" s="4">
        <v>3.7094999999999998</v>
      </c>
      <c r="AB108" s="4" t="s">
        <v>384</v>
      </c>
      <c r="AC108" s="4">
        <v>0</v>
      </c>
      <c r="AD108" s="4">
        <v>11.6</v>
      </c>
      <c r="AE108" s="4">
        <v>849</v>
      </c>
      <c r="AF108" s="4">
        <v>878</v>
      </c>
      <c r="AG108" s="4">
        <v>882</v>
      </c>
      <c r="AH108" s="4">
        <v>53</v>
      </c>
      <c r="AI108" s="4">
        <v>25.23</v>
      </c>
      <c r="AJ108" s="4">
        <v>0.57999999999999996</v>
      </c>
      <c r="AK108" s="4">
        <v>986</v>
      </c>
      <c r="AL108" s="4">
        <v>8</v>
      </c>
      <c r="AM108" s="4">
        <v>0</v>
      </c>
      <c r="AN108" s="4">
        <v>31</v>
      </c>
      <c r="AO108" s="4">
        <v>191</v>
      </c>
      <c r="AP108" s="4">
        <v>189</v>
      </c>
      <c r="AQ108" s="4">
        <v>4.2</v>
      </c>
      <c r="AR108" s="4">
        <v>195</v>
      </c>
      <c r="AS108" s="4" t="s">
        <v>155</v>
      </c>
      <c r="AT108" s="4">
        <v>2</v>
      </c>
      <c r="AU108" s="5">
        <v>0.78278935185185183</v>
      </c>
      <c r="AV108" s="4">
        <v>47.164076000000001</v>
      </c>
      <c r="AW108" s="4">
        <v>-88.489813999999996</v>
      </c>
      <c r="AX108" s="4">
        <v>319.10000000000002</v>
      </c>
      <c r="AY108" s="4">
        <v>27.2</v>
      </c>
      <c r="AZ108" s="4">
        <v>12</v>
      </c>
      <c r="BA108" s="4">
        <v>11</v>
      </c>
      <c r="BB108" s="4" t="s">
        <v>420</v>
      </c>
      <c r="BC108" s="4">
        <v>1.0208790000000001</v>
      </c>
      <c r="BD108" s="4">
        <v>1.4549449999999999</v>
      </c>
      <c r="BE108" s="4">
        <v>1.9967029999999999</v>
      </c>
      <c r="BF108" s="4">
        <v>14.063000000000001</v>
      </c>
      <c r="BG108" s="4">
        <v>11.44</v>
      </c>
      <c r="BH108" s="4">
        <v>0.81</v>
      </c>
      <c r="BI108" s="4">
        <v>18.614000000000001</v>
      </c>
      <c r="BJ108" s="4">
        <v>1276.8699999999999</v>
      </c>
      <c r="BK108" s="4">
        <v>589.87199999999996</v>
      </c>
      <c r="BL108" s="4">
        <v>21.277999999999999</v>
      </c>
      <c r="BM108" s="4">
        <v>1.054</v>
      </c>
      <c r="BN108" s="4">
        <v>22.332000000000001</v>
      </c>
      <c r="BO108" s="4">
        <v>17.244</v>
      </c>
      <c r="BP108" s="4">
        <v>0.85399999999999998</v>
      </c>
      <c r="BQ108" s="4">
        <v>18.097999999999999</v>
      </c>
      <c r="BR108" s="4">
        <v>273.77800000000002</v>
      </c>
      <c r="BU108" s="4">
        <v>70.585999999999999</v>
      </c>
      <c r="BW108" s="4">
        <v>554.68499999999995</v>
      </c>
      <c r="BX108" s="4">
        <v>0.40584500000000001</v>
      </c>
      <c r="BY108" s="4">
        <v>-5</v>
      </c>
      <c r="BZ108" s="4">
        <v>1.0574330000000001</v>
      </c>
      <c r="CA108" s="4">
        <v>9.9178370000000005</v>
      </c>
      <c r="CB108" s="4">
        <v>21.360147000000001</v>
      </c>
      <c r="CC108" s="4">
        <f t="shared" si="14"/>
        <v>2.6202925354</v>
      </c>
      <c r="CE108" s="4">
        <f t="shared" si="15"/>
        <v>9459.8500320519288</v>
      </c>
      <c r="CF108" s="4">
        <f t="shared" si="16"/>
        <v>4370.1399971074079</v>
      </c>
      <c r="CG108" s="4">
        <f t="shared" si="17"/>
        <v>134.08128147742201</v>
      </c>
      <c r="CH108" s="4">
        <f t="shared" si="18"/>
        <v>2028.3183269049423</v>
      </c>
    </row>
    <row r="109" spans="1:86">
      <c r="A109" s="2">
        <v>42440</v>
      </c>
      <c r="B109" s="32">
        <v>0.5746462731481482</v>
      </c>
      <c r="C109" s="4">
        <v>7.39</v>
      </c>
      <c r="D109" s="4">
        <v>5.2763999999999998</v>
      </c>
      <c r="E109" s="4" t="s">
        <v>155</v>
      </c>
      <c r="F109" s="4">
        <v>52764.043623999998</v>
      </c>
      <c r="G109" s="4">
        <v>1222.5</v>
      </c>
      <c r="H109" s="4">
        <v>69.900000000000006</v>
      </c>
      <c r="I109" s="4">
        <v>46081.2</v>
      </c>
      <c r="K109" s="4">
        <v>4.6900000000000004</v>
      </c>
      <c r="L109" s="4">
        <v>2052</v>
      </c>
      <c r="M109" s="4">
        <v>0.83750000000000002</v>
      </c>
      <c r="N109" s="4">
        <v>6.1887999999999996</v>
      </c>
      <c r="O109" s="4">
        <v>4.4189999999999996</v>
      </c>
      <c r="P109" s="4">
        <v>1023.865</v>
      </c>
      <c r="Q109" s="4">
        <v>58.572400000000002</v>
      </c>
      <c r="R109" s="4">
        <v>1082.4000000000001</v>
      </c>
      <c r="S109" s="4">
        <v>829.76009999999997</v>
      </c>
      <c r="T109" s="4">
        <v>47.468200000000003</v>
      </c>
      <c r="U109" s="4">
        <v>877.2</v>
      </c>
      <c r="V109" s="4">
        <v>46081.170299999998</v>
      </c>
      <c r="Y109" s="4">
        <v>1718.57</v>
      </c>
      <c r="Z109" s="4">
        <v>0</v>
      </c>
      <c r="AA109" s="4">
        <v>3.9291</v>
      </c>
      <c r="AB109" s="4" t="s">
        <v>384</v>
      </c>
      <c r="AC109" s="4">
        <v>0</v>
      </c>
      <c r="AD109" s="4">
        <v>11.6</v>
      </c>
      <c r="AE109" s="4">
        <v>849</v>
      </c>
      <c r="AF109" s="4">
        <v>878</v>
      </c>
      <c r="AG109" s="4">
        <v>882</v>
      </c>
      <c r="AH109" s="4">
        <v>53</v>
      </c>
      <c r="AI109" s="4">
        <v>25.23</v>
      </c>
      <c r="AJ109" s="4">
        <v>0.57999999999999996</v>
      </c>
      <c r="AK109" s="4">
        <v>986</v>
      </c>
      <c r="AL109" s="4">
        <v>8</v>
      </c>
      <c r="AM109" s="4">
        <v>0</v>
      </c>
      <c r="AN109" s="4">
        <v>31</v>
      </c>
      <c r="AO109" s="4">
        <v>191</v>
      </c>
      <c r="AP109" s="4">
        <v>188.6</v>
      </c>
      <c r="AQ109" s="4">
        <v>4.2</v>
      </c>
      <c r="AR109" s="4">
        <v>195</v>
      </c>
      <c r="AS109" s="4" t="s">
        <v>155</v>
      </c>
      <c r="AT109" s="4">
        <v>2</v>
      </c>
      <c r="AU109" s="5">
        <v>0.78280092592592598</v>
      </c>
      <c r="AV109" s="4">
        <v>47.163988000000003</v>
      </c>
      <c r="AW109" s="4">
        <v>-88.489948999999996</v>
      </c>
      <c r="AX109" s="4">
        <v>319</v>
      </c>
      <c r="AY109" s="4">
        <v>29.2</v>
      </c>
      <c r="AZ109" s="4">
        <v>12</v>
      </c>
      <c r="BA109" s="4">
        <v>11</v>
      </c>
      <c r="BB109" s="4" t="s">
        <v>420</v>
      </c>
      <c r="BC109" s="4">
        <v>1.4</v>
      </c>
      <c r="BD109" s="4">
        <v>1.048152</v>
      </c>
      <c r="BE109" s="4">
        <v>2.3240759999999998</v>
      </c>
      <c r="BF109" s="4">
        <v>14.063000000000001</v>
      </c>
      <c r="BG109" s="4">
        <v>11.02</v>
      </c>
      <c r="BH109" s="4">
        <v>0.78</v>
      </c>
      <c r="BI109" s="4">
        <v>19.402000000000001</v>
      </c>
      <c r="BJ109" s="4">
        <v>1232.952</v>
      </c>
      <c r="BK109" s="4">
        <v>560.32799999999997</v>
      </c>
      <c r="BL109" s="4">
        <v>21.361000000000001</v>
      </c>
      <c r="BM109" s="4">
        <v>1.222</v>
      </c>
      <c r="BN109" s="4">
        <v>22.582999999999998</v>
      </c>
      <c r="BO109" s="4">
        <v>17.311</v>
      </c>
      <c r="BP109" s="4">
        <v>0.99</v>
      </c>
      <c r="BQ109" s="4">
        <v>18.300999999999998</v>
      </c>
      <c r="BR109" s="4">
        <v>303.56849999999997</v>
      </c>
      <c r="BU109" s="4">
        <v>67.927999999999997</v>
      </c>
      <c r="BW109" s="4">
        <v>569.15300000000002</v>
      </c>
      <c r="BX109" s="4">
        <v>0.36651499999999998</v>
      </c>
      <c r="BY109" s="4">
        <v>-5</v>
      </c>
      <c r="BZ109" s="4">
        <v>1.056268</v>
      </c>
      <c r="CA109" s="4">
        <v>8.9567110000000003</v>
      </c>
      <c r="CB109" s="4">
        <v>21.336614000000001</v>
      </c>
      <c r="CC109" s="4">
        <f t="shared" si="14"/>
        <v>2.3663630462</v>
      </c>
      <c r="CE109" s="4">
        <f t="shared" si="15"/>
        <v>8249.2664714313851</v>
      </c>
      <c r="CF109" s="4">
        <f t="shared" si="16"/>
        <v>3748.9658830223761</v>
      </c>
      <c r="CG109" s="4">
        <f t="shared" si="17"/>
        <v>122.44582570421699</v>
      </c>
      <c r="CH109" s="4">
        <f t="shared" si="18"/>
        <v>2031.0745664330145</v>
      </c>
    </row>
    <row r="110" spans="1:86">
      <c r="A110" s="2">
        <v>42440</v>
      </c>
      <c r="B110" s="32">
        <v>0.57465784722222224</v>
      </c>
      <c r="C110" s="4">
        <v>7.8570000000000002</v>
      </c>
      <c r="D110" s="4">
        <v>5.2375999999999996</v>
      </c>
      <c r="E110" s="4" t="s">
        <v>155</v>
      </c>
      <c r="F110" s="4">
        <v>52375.774647999999</v>
      </c>
      <c r="G110" s="4">
        <v>1294.3</v>
      </c>
      <c r="H110" s="4">
        <v>70</v>
      </c>
      <c r="I110" s="4">
        <v>40465.5</v>
      </c>
      <c r="K110" s="4">
        <v>5.45</v>
      </c>
      <c r="L110" s="4">
        <v>2052</v>
      </c>
      <c r="M110" s="4">
        <v>0.84</v>
      </c>
      <c r="N110" s="4">
        <v>6.5994999999999999</v>
      </c>
      <c r="O110" s="4">
        <v>4.3996000000000004</v>
      </c>
      <c r="P110" s="4">
        <v>1087.2364</v>
      </c>
      <c r="Q110" s="4">
        <v>58.830399999999997</v>
      </c>
      <c r="R110" s="4">
        <v>1146.0999999999999</v>
      </c>
      <c r="S110" s="4">
        <v>881.11749999999995</v>
      </c>
      <c r="T110" s="4">
        <v>47.677300000000002</v>
      </c>
      <c r="U110" s="4">
        <v>928.8</v>
      </c>
      <c r="V110" s="4">
        <v>40465.5072</v>
      </c>
      <c r="Y110" s="4">
        <v>1723.682</v>
      </c>
      <c r="Z110" s="4">
        <v>0</v>
      </c>
      <c r="AA110" s="4">
        <v>4.5747999999999998</v>
      </c>
      <c r="AB110" s="4" t="s">
        <v>384</v>
      </c>
      <c r="AC110" s="4">
        <v>0</v>
      </c>
      <c r="AD110" s="4">
        <v>11.6</v>
      </c>
      <c r="AE110" s="4">
        <v>849</v>
      </c>
      <c r="AF110" s="4">
        <v>878</v>
      </c>
      <c r="AG110" s="4">
        <v>881</v>
      </c>
      <c r="AH110" s="4">
        <v>53</v>
      </c>
      <c r="AI110" s="4">
        <v>25.23</v>
      </c>
      <c r="AJ110" s="4">
        <v>0.57999999999999996</v>
      </c>
      <c r="AK110" s="4">
        <v>986</v>
      </c>
      <c r="AL110" s="4">
        <v>8</v>
      </c>
      <c r="AM110" s="4">
        <v>0</v>
      </c>
      <c r="AN110" s="4">
        <v>31</v>
      </c>
      <c r="AO110" s="4">
        <v>191</v>
      </c>
      <c r="AP110" s="4">
        <v>188.4</v>
      </c>
      <c r="AQ110" s="4">
        <v>4.0999999999999996</v>
      </c>
      <c r="AR110" s="4">
        <v>195</v>
      </c>
      <c r="AS110" s="4" t="s">
        <v>155</v>
      </c>
      <c r="AT110" s="4">
        <v>2</v>
      </c>
      <c r="AU110" s="5">
        <v>0.78281250000000002</v>
      </c>
      <c r="AV110" s="4">
        <v>47.163891999999997</v>
      </c>
      <c r="AW110" s="4">
        <v>-88.490071999999998</v>
      </c>
      <c r="AX110" s="4">
        <v>318.39999999999998</v>
      </c>
      <c r="AY110" s="4">
        <v>30</v>
      </c>
      <c r="AZ110" s="4">
        <v>12</v>
      </c>
      <c r="BA110" s="4">
        <v>11</v>
      </c>
      <c r="BB110" s="4" t="s">
        <v>420</v>
      </c>
      <c r="BC110" s="4">
        <v>1.4</v>
      </c>
      <c r="BD110" s="4">
        <v>1.2484850000000001</v>
      </c>
      <c r="BE110" s="4">
        <v>2.424242</v>
      </c>
      <c r="BF110" s="4">
        <v>14.063000000000001</v>
      </c>
      <c r="BG110" s="4">
        <v>11.21</v>
      </c>
      <c r="BH110" s="4">
        <v>0.8</v>
      </c>
      <c r="BI110" s="4">
        <v>19.047000000000001</v>
      </c>
      <c r="BJ110" s="4">
        <v>1329.691</v>
      </c>
      <c r="BK110" s="4">
        <v>564.19299999999998</v>
      </c>
      <c r="BL110" s="4">
        <v>22.94</v>
      </c>
      <c r="BM110" s="4">
        <v>1.2410000000000001</v>
      </c>
      <c r="BN110" s="4">
        <v>24.181999999999999</v>
      </c>
      <c r="BO110" s="4">
        <v>18.591000000000001</v>
      </c>
      <c r="BP110" s="4">
        <v>1.006</v>
      </c>
      <c r="BQ110" s="4">
        <v>19.597000000000001</v>
      </c>
      <c r="BR110" s="4">
        <v>269.60090000000002</v>
      </c>
      <c r="BU110" s="4">
        <v>68.903999999999996</v>
      </c>
      <c r="BW110" s="4">
        <v>670.20799999999997</v>
      </c>
      <c r="BX110" s="4">
        <v>0.37650600000000001</v>
      </c>
      <c r="BY110" s="4">
        <v>-5</v>
      </c>
      <c r="BZ110" s="4">
        <v>1.054</v>
      </c>
      <c r="CA110" s="4">
        <v>9.2008659999999995</v>
      </c>
      <c r="CB110" s="4">
        <v>21.290800000000001</v>
      </c>
      <c r="CC110" s="4">
        <f t="shared" si="14"/>
        <v>2.4308687971999996</v>
      </c>
      <c r="CE110" s="4">
        <f t="shared" si="15"/>
        <v>9139.0286081672821</v>
      </c>
      <c r="CF110" s="4">
        <f t="shared" si="16"/>
        <v>3877.7249507800857</v>
      </c>
      <c r="CG110" s="4">
        <f t="shared" si="17"/>
        <v>134.69110013849399</v>
      </c>
      <c r="CH110" s="4">
        <f t="shared" si="18"/>
        <v>1852.9796305214118</v>
      </c>
    </row>
    <row r="111" spans="1:86">
      <c r="A111" s="2">
        <v>42440</v>
      </c>
      <c r="B111" s="32">
        <v>0.57466942129629628</v>
      </c>
      <c r="C111" s="4">
        <v>7.6820000000000004</v>
      </c>
      <c r="D111" s="4">
        <v>5.6791999999999998</v>
      </c>
      <c r="E111" s="4" t="s">
        <v>155</v>
      </c>
      <c r="F111" s="4">
        <v>56791.681856000003</v>
      </c>
      <c r="G111" s="4">
        <v>1296.7</v>
      </c>
      <c r="H111" s="4">
        <v>70.099999999999994</v>
      </c>
      <c r="I111" s="4">
        <v>40886.699999999997</v>
      </c>
      <c r="K111" s="4">
        <v>5.1100000000000003</v>
      </c>
      <c r="L111" s="4">
        <v>2052</v>
      </c>
      <c r="M111" s="4">
        <v>0.83650000000000002</v>
      </c>
      <c r="N111" s="4">
        <v>6.4259000000000004</v>
      </c>
      <c r="O111" s="4">
        <v>4.7507999999999999</v>
      </c>
      <c r="P111" s="4">
        <v>1084.6987999999999</v>
      </c>
      <c r="Q111" s="4">
        <v>58.640500000000003</v>
      </c>
      <c r="R111" s="4">
        <v>1143.3</v>
      </c>
      <c r="S111" s="4">
        <v>879.06110000000001</v>
      </c>
      <c r="T111" s="4">
        <v>47.523400000000002</v>
      </c>
      <c r="U111" s="4">
        <v>926.6</v>
      </c>
      <c r="V111" s="4">
        <v>40886.731399999997</v>
      </c>
      <c r="Y111" s="4">
        <v>1716.5509999999999</v>
      </c>
      <c r="Z111" s="4">
        <v>0</v>
      </c>
      <c r="AA111" s="4">
        <v>4.2786</v>
      </c>
      <c r="AB111" s="4" t="s">
        <v>384</v>
      </c>
      <c r="AC111" s="4">
        <v>0</v>
      </c>
      <c r="AD111" s="4">
        <v>11.6</v>
      </c>
      <c r="AE111" s="4">
        <v>850</v>
      </c>
      <c r="AF111" s="4">
        <v>879</v>
      </c>
      <c r="AG111" s="4">
        <v>882</v>
      </c>
      <c r="AH111" s="4">
        <v>53</v>
      </c>
      <c r="AI111" s="4">
        <v>25.23</v>
      </c>
      <c r="AJ111" s="4">
        <v>0.57999999999999996</v>
      </c>
      <c r="AK111" s="4">
        <v>986</v>
      </c>
      <c r="AL111" s="4">
        <v>8</v>
      </c>
      <c r="AM111" s="4">
        <v>0</v>
      </c>
      <c r="AN111" s="4">
        <v>31</v>
      </c>
      <c r="AO111" s="4">
        <v>191</v>
      </c>
      <c r="AP111" s="4">
        <v>189</v>
      </c>
      <c r="AQ111" s="4">
        <v>4</v>
      </c>
      <c r="AR111" s="4">
        <v>195</v>
      </c>
      <c r="AS111" s="4" t="s">
        <v>155</v>
      </c>
      <c r="AT111" s="4">
        <v>2</v>
      </c>
      <c r="AU111" s="5">
        <v>0.78282407407407406</v>
      </c>
      <c r="AV111" s="4">
        <v>47.163809999999998</v>
      </c>
      <c r="AW111" s="4">
        <v>-88.490201999999996</v>
      </c>
      <c r="AX111" s="4">
        <v>318.10000000000002</v>
      </c>
      <c r="AY111" s="4">
        <v>30</v>
      </c>
      <c r="AZ111" s="4">
        <v>12</v>
      </c>
      <c r="BA111" s="4">
        <v>11</v>
      </c>
      <c r="BB111" s="4" t="s">
        <v>420</v>
      </c>
      <c r="BC111" s="4">
        <v>1.35005</v>
      </c>
      <c r="BD111" s="4">
        <v>1.4249750000000001</v>
      </c>
      <c r="BE111" s="4">
        <v>2.475025</v>
      </c>
      <c r="BF111" s="4">
        <v>14.063000000000001</v>
      </c>
      <c r="BG111" s="4">
        <v>10.95</v>
      </c>
      <c r="BH111" s="4">
        <v>0.78</v>
      </c>
      <c r="BI111" s="4">
        <v>19.542000000000002</v>
      </c>
      <c r="BJ111" s="4">
        <v>1276.028</v>
      </c>
      <c r="BK111" s="4">
        <v>600.43499999999995</v>
      </c>
      <c r="BL111" s="4">
        <v>22.556000000000001</v>
      </c>
      <c r="BM111" s="4">
        <v>1.2190000000000001</v>
      </c>
      <c r="BN111" s="4">
        <v>23.776</v>
      </c>
      <c r="BO111" s="4">
        <v>18.28</v>
      </c>
      <c r="BP111" s="4">
        <v>0.98799999999999999</v>
      </c>
      <c r="BQ111" s="4">
        <v>19.268000000000001</v>
      </c>
      <c r="BR111" s="4">
        <v>268.47460000000001</v>
      </c>
      <c r="BU111" s="4">
        <v>67.628</v>
      </c>
      <c r="BW111" s="4">
        <v>617.77300000000002</v>
      </c>
      <c r="BX111" s="4">
        <v>0.378834</v>
      </c>
      <c r="BY111" s="4">
        <v>-5</v>
      </c>
      <c r="BZ111" s="4">
        <v>1.0548660000000001</v>
      </c>
      <c r="CA111" s="4">
        <v>9.2577560000000005</v>
      </c>
      <c r="CB111" s="4">
        <v>21.308292999999999</v>
      </c>
      <c r="CC111" s="4">
        <f t="shared" si="14"/>
        <v>2.4458991351999999</v>
      </c>
      <c r="CE111" s="4">
        <f t="shared" si="15"/>
        <v>8824.4274372564978</v>
      </c>
      <c r="CF111" s="4">
        <f t="shared" si="16"/>
        <v>4152.3345007234193</v>
      </c>
      <c r="CG111" s="4">
        <f t="shared" si="17"/>
        <v>133.24869662817602</v>
      </c>
      <c r="CH111" s="4">
        <f t="shared" si="18"/>
        <v>1856.6478372312074</v>
      </c>
    </row>
    <row r="112" spans="1:86">
      <c r="A112" s="2">
        <v>42440</v>
      </c>
      <c r="B112" s="32">
        <v>0.57468099537037032</v>
      </c>
      <c r="C112" s="4">
        <v>7.7619999999999996</v>
      </c>
      <c r="D112" s="4">
        <v>5.6193</v>
      </c>
      <c r="E112" s="4" t="s">
        <v>155</v>
      </c>
      <c r="F112" s="4">
        <v>56193.321798999998</v>
      </c>
      <c r="G112" s="4">
        <v>1125.5</v>
      </c>
      <c r="H112" s="4">
        <v>70</v>
      </c>
      <c r="I112" s="4">
        <v>42228.800000000003</v>
      </c>
      <c r="K112" s="4">
        <v>4.6500000000000004</v>
      </c>
      <c r="L112" s="4">
        <v>2052</v>
      </c>
      <c r="M112" s="4">
        <v>0.83520000000000005</v>
      </c>
      <c r="N112" s="4">
        <v>6.4820000000000002</v>
      </c>
      <c r="O112" s="4">
        <v>4.6929999999999996</v>
      </c>
      <c r="P112" s="4">
        <v>939.97500000000002</v>
      </c>
      <c r="Q112" s="4">
        <v>58.460599999999999</v>
      </c>
      <c r="R112" s="4">
        <v>998.4</v>
      </c>
      <c r="S112" s="4">
        <v>761.774</v>
      </c>
      <c r="T112" s="4">
        <v>47.377600000000001</v>
      </c>
      <c r="U112" s="4">
        <v>809.2</v>
      </c>
      <c r="V112" s="4">
        <v>42228.7713</v>
      </c>
      <c r="Y112" s="4">
        <v>1713.73</v>
      </c>
      <c r="Z112" s="4">
        <v>0</v>
      </c>
      <c r="AA112" s="4">
        <v>3.8822000000000001</v>
      </c>
      <c r="AB112" s="4" t="s">
        <v>384</v>
      </c>
      <c r="AC112" s="4">
        <v>0</v>
      </c>
      <c r="AD112" s="4">
        <v>11.6</v>
      </c>
      <c r="AE112" s="4">
        <v>850</v>
      </c>
      <c r="AF112" s="4">
        <v>880</v>
      </c>
      <c r="AG112" s="4">
        <v>882</v>
      </c>
      <c r="AH112" s="4">
        <v>53</v>
      </c>
      <c r="AI112" s="4">
        <v>25.23</v>
      </c>
      <c r="AJ112" s="4">
        <v>0.57999999999999996</v>
      </c>
      <c r="AK112" s="4">
        <v>986</v>
      </c>
      <c r="AL112" s="4">
        <v>8</v>
      </c>
      <c r="AM112" s="4">
        <v>0</v>
      </c>
      <c r="AN112" s="4">
        <v>31</v>
      </c>
      <c r="AO112" s="4">
        <v>191</v>
      </c>
      <c r="AP112" s="4">
        <v>189</v>
      </c>
      <c r="AQ112" s="4">
        <v>4.0999999999999996</v>
      </c>
      <c r="AR112" s="4">
        <v>195</v>
      </c>
      <c r="AS112" s="4" t="s">
        <v>155</v>
      </c>
      <c r="AT112" s="4">
        <v>2</v>
      </c>
      <c r="AU112" s="5">
        <v>0.7828356481481481</v>
      </c>
      <c r="AV112" s="4">
        <v>47.163753999999997</v>
      </c>
      <c r="AW112" s="4">
        <v>-88.490354999999994</v>
      </c>
      <c r="AX112" s="4">
        <v>318</v>
      </c>
      <c r="AY112" s="4">
        <v>29.3</v>
      </c>
      <c r="AZ112" s="4">
        <v>12</v>
      </c>
      <c r="BA112" s="4">
        <v>11</v>
      </c>
      <c r="BB112" s="4" t="s">
        <v>420</v>
      </c>
      <c r="BC112" s="4">
        <v>1.2497499999999999</v>
      </c>
      <c r="BD112" s="4">
        <v>1.524875</v>
      </c>
      <c r="BE112" s="4">
        <v>2.4497499999999999</v>
      </c>
      <c r="BF112" s="4">
        <v>14.063000000000001</v>
      </c>
      <c r="BG112" s="4">
        <v>10.85</v>
      </c>
      <c r="BH112" s="4">
        <v>0.77</v>
      </c>
      <c r="BI112" s="4">
        <v>19.739000000000001</v>
      </c>
      <c r="BJ112" s="4">
        <v>1276.0630000000001</v>
      </c>
      <c r="BK112" s="4">
        <v>588.01400000000001</v>
      </c>
      <c r="BL112" s="4">
        <v>19.378</v>
      </c>
      <c r="BM112" s="4">
        <v>1.2050000000000001</v>
      </c>
      <c r="BN112" s="4">
        <v>20.582999999999998</v>
      </c>
      <c r="BO112" s="4">
        <v>15.704000000000001</v>
      </c>
      <c r="BP112" s="4">
        <v>0.97699999999999998</v>
      </c>
      <c r="BQ112" s="4">
        <v>16.681000000000001</v>
      </c>
      <c r="BR112" s="4">
        <v>274.89440000000002</v>
      </c>
      <c r="BU112" s="4">
        <v>66.935000000000002</v>
      </c>
      <c r="BW112" s="4">
        <v>555.69399999999996</v>
      </c>
      <c r="BX112" s="4">
        <v>0.31840200000000002</v>
      </c>
      <c r="BY112" s="4">
        <v>-5</v>
      </c>
      <c r="BZ112" s="4">
        <v>1.055134</v>
      </c>
      <c r="CA112" s="4">
        <v>7.7809489999999997</v>
      </c>
      <c r="CB112" s="4">
        <v>21.313707000000001</v>
      </c>
      <c r="CC112" s="4">
        <f t="shared" si="14"/>
        <v>2.0557267258</v>
      </c>
      <c r="CE112" s="4">
        <f t="shared" si="15"/>
        <v>7416.9488994688891</v>
      </c>
      <c r="CF112" s="4">
        <f t="shared" si="16"/>
        <v>3417.7542881286417</v>
      </c>
      <c r="CG112" s="4">
        <f t="shared" si="17"/>
        <v>96.95612567094301</v>
      </c>
      <c r="CH112" s="4">
        <f t="shared" si="18"/>
        <v>1597.7876621688431</v>
      </c>
    </row>
    <row r="113" spans="1:86">
      <c r="A113" s="2">
        <v>42440</v>
      </c>
      <c r="B113" s="32">
        <v>0.57469256944444447</v>
      </c>
      <c r="C113" s="4">
        <v>8.2230000000000008</v>
      </c>
      <c r="D113" s="4">
        <v>5.4020000000000001</v>
      </c>
      <c r="E113" s="4" t="s">
        <v>155</v>
      </c>
      <c r="F113" s="4">
        <v>54020.317195000003</v>
      </c>
      <c r="G113" s="4">
        <v>1100.5</v>
      </c>
      <c r="H113" s="4">
        <v>70</v>
      </c>
      <c r="I113" s="4">
        <v>39049.199999999997</v>
      </c>
      <c r="K113" s="4">
        <v>4.5999999999999996</v>
      </c>
      <c r="L113" s="4">
        <v>2052</v>
      </c>
      <c r="M113" s="4">
        <v>0.83699999999999997</v>
      </c>
      <c r="N113" s="4">
        <v>6.883</v>
      </c>
      <c r="O113" s="4">
        <v>4.5217000000000001</v>
      </c>
      <c r="P113" s="4">
        <v>921.18330000000003</v>
      </c>
      <c r="Q113" s="4">
        <v>58.622900000000001</v>
      </c>
      <c r="R113" s="4">
        <v>979.8</v>
      </c>
      <c r="S113" s="4">
        <v>746.54489999999998</v>
      </c>
      <c r="T113" s="4">
        <v>47.509099999999997</v>
      </c>
      <c r="U113" s="4">
        <v>794.1</v>
      </c>
      <c r="V113" s="4">
        <v>39049.152199999997</v>
      </c>
      <c r="Y113" s="4">
        <v>1717.595</v>
      </c>
      <c r="Z113" s="4">
        <v>0</v>
      </c>
      <c r="AA113" s="4">
        <v>3.8504</v>
      </c>
      <c r="AB113" s="4" t="s">
        <v>384</v>
      </c>
      <c r="AC113" s="4">
        <v>0</v>
      </c>
      <c r="AD113" s="4">
        <v>11.6</v>
      </c>
      <c r="AE113" s="4">
        <v>851</v>
      </c>
      <c r="AF113" s="4">
        <v>880</v>
      </c>
      <c r="AG113" s="4">
        <v>883</v>
      </c>
      <c r="AH113" s="4">
        <v>53</v>
      </c>
      <c r="AI113" s="4">
        <v>25.23</v>
      </c>
      <c r="AJ113" s="4">
        <v>0.57999999999999996</v>
      </c>
      <c r="AK113" s="4">
        <v>986</v>
      </c>
      <c r="AL113" s="4">
        <v>8</v>
      </c>
      <c r="AM113" s="4">
        <v>0</v>
      </c>
      <c r="AN113" s="4">
        <v>31</v>
      </c>
      <c r="AO113" s="4">
        <v>191</v>
      </c>
      <c r="AP113" s="4">
        <v>189</v>
      </c>
      <c r="AQ113" s="4">
        <v>4.2</v>
      </c>
      <c r="AR113" s="4">
        <v>195</v>
      </c>
      <c r="AS113" s="4" t="s">
        <v>155</v>
      </c>
      <c r="AT113" s="4">
        <v>2</v>
      </c>
      <c r="AU113" s="5">
        <v>0.78284722222222225</v>
      </c>
      <c r="AV113" s="4">
        <v>47.163715000000003</v>
      </c>
      <c r="AW113" s="4">
        <v>-88.490523999999994</v>
      </c>
      <c r="AX113" s="4">
        <v>318.10000000000002</v>
      </c>
      <c r="AY113" s="4">
        <v>29.5</v>
      </c>
      <c r="AZ113" s="4">
        <v>12</v>
      </c>
      <c r="BA113" s="4">
        <v>11</v>
      </c>
      <c r="BB113" s="4" t="s">
        <v>420</v>
      </c>
      <c r="BC113" s="4">
        <v>1.4</v>
      </c>
      <c r="BD113" s="4">
        <v>1.6</v>
      </c>
      <c r="BE113" s="4">
        <v>2.6</v>
      </c>
      <c r="BF113" s="4">
        <v>14.063000000000001</v>
      </c>
      <c r="BG113" s="4">
        <v>10.99</v>
      </c>
      <c r="BH113" s="4">
        <v>0.78</v>
      </c>
      <c r="BI113" s="4">
        <v>19.469000000000001</v>
      </c>
      <c r="BJ113" s="4">
        <v>1362.837</v>
      </c>
      <c r="BK113" s="4">
        <v>569.827</v>
      </c>
      <c r="BL113" s="4">
        <v>19.100999999999999</v>
      </c>
      <c r="BM113" s="4">
        <v>1.216</v>
      </c>
      <c r="BN113" s="4">
        <v>20.315999999999999</v>
      </c>
      <c r="BO113" s="4">
        <v>15.48</v>
      </c>
      <c r="BP113" s="4">
        <v>0.98499999999999999</v>
      </c>
      <c r="BQ113" s="4">
        <v>16.465</v>
      </c>
      <c r="BR113" s="4">
        <v>255.66650000000001</v>
      </c>
      <c r="BU113" s="4">
        <v>67.474000000000004</v>
      </c>
      <c r="BW113" s="4">
        <v>554.32600000000002</v>
      </c>
      <c r="BX113" s="4">
        <v>0.33448499999999998</v>
      </c>
      <c r="BY113" s="4">
        <v>-5</v>
      </c>
      <c r="BZ113" s="4">
        <v>1.0557319999999999</v>
      </c>
      <c r="CA113" s="4">
        <v>8.1739770000000007</v>
      </c>
      <c r="CB113" s="4">
        <v>21.325786000000001</v>
      </c>
      <c r="CC113" s="4">
        <f t="shared" si="14"/>
        <v>2.1595647233999999</v>
      </c>
      <c r="CE113" s="4">
        <f t="shared" si="15"/>
        <v>8321.4293246835041</v>
      </c>
      <c r="CF113" s="4">
        <f t="shared" si="16"/>
        <v>3479.3413356083129</v>
      </c>
      <c r="CG113" s="4">
        <f t="shared" si="17"/>
        <v>100.534644884835</v>
      </c>
      <c r="CH113" s="4">
        <f t="shared" si="18"/>
        <v>1561.0896317308636</v>
      </c>
    </row>
    <row r="114" spans="1:86">
      <c r="A114" s="2">
        <v>42440</v>
      </c>
      <c r="B114" s="32">
        <v>0.57470414351851851</v>
      </c>
      <c r="C114" s="4">
        <v>8.85</v>
      </c>
      <c r="D114" s="4">
        <v>4.3719999999999999</v>
      </c>
      <c r="E114" s="4" t="s">
        <v>155</v>
      </c>
      <c r="F114" s="4">
        <v>43720.064102999997</v>
      </c>
      <c r="G114" s="4">
        <v>1012.7</v>
      </c>
      <c r="H114" s="4">
        <v>70.2</v>
      </c>
      <c r="I114" s="4">
        <v>35631.699999999997</v>
      </c>
      <c r="K114" s="4">
        <v>4.55</v>
      </c>
      <c r="L114" s="4">
        <v>2052</v>
      </c>
      <c r="M114" s="4">
        <v>0.84570000000000001</v>
      </c>
      <c r="N114" s="4">
        <v>7.4843000000000002</v>
      </c>
      <c r="O114" s="4">
        <v>3.6974</v>
      </c>
      <c r="P114" s="4">
        <v>856.42079999999999</v>
      </c>
      <c r="Q114" s="4">
        <v>59.3992</v>
      </c>
      <c r="R114" s="4">
        <v>915.8</v>
      </c>
      <c r="S114" s="4">
        <v>694.06</v>
      </c>
      <c r="T114" s="4">
        <v>48.138199999999998</v>
      </c>
      <c r="U114" s="4">
        <v>742.2</v>
      </c>
      <c r="V114" s="4">
        <v>35631.726900000001</v>
      </c>
      <c r="Y114" s="4">
        <v>1735.383</v>
      </c>
      <c r="Z114" s="4">
        <v>0</v>
      </c>
      <c r="AA114" s="4">
        <v>3.8515999999999999</v>
      </c>
      <c r="AB114" s="4" t="s">
        <v>384</v>
      </c>
      <c r="AC114" s="4">
        <v>0</v>
      </c>
      <c r="AD114" s="4">
        <v>11.6</v>
      </c>
      <c r="AE114" s="4">
        <v>850</v>
      </c>
      <c r="AF114" s="4">
        <v>880</v>
      </c>
      <c r="AG114" s="4">
        <v>882</v>
      </c>
      <c r="AH114" s="4">
        <v>53</v>
      </c>
      <c r="AI114" s="4">
        <v>25.23</v>
      </c>
      <c r="AJ114" s="4">
        <v>0.57999999999999996</v>
      </c>
      <c r="AK114" s="4">
        <v>986</v>
      </c>
      <c r="AL114" s="4">
        <v>8</v>
      </c>
      <c r="AM114" s="4">
        <v>0</v>
      </c>
      <c r="AN114" s="4">
        <v>31</v>
      </c>
      <c r="AO114" s="4">
        <v>191</v>
      </c>
      <c r="AP114" s="4">
        <v>189</v>
      </c>
      <c r="AQ114" s="4">
        <v>4.3</v>
      </c>
      <c r="AR114" s="4">
        <v>195</v>
      </c>
      <c r="AS114" s="4" t="s">
        <v>155</v>
      </c>
      <c r="AT114" s="4">
        <v>2</v>
      </c>
      <c r="AU114" s="5">
        <v>0.7828587962962964</v>
      </c>
      <c r="AV114" s="4">
        <v>47.163688</v>
      </c>
      <c r="AW114" s="4">
        <v>-88.490694000000005</v>
      </c>
      <c r="AX114" s="4">
        <v>318.10000000000002</v>
      </c>
      <c r="AY114" s="4">
        <v>29.4</v>
      </c>
      <c r="AZ114" s="4">
        <v>12</v>
      </c>
      <c r="BA114" s="4">
        <v>11</v>
      </c>
      <c r="BB114" s="4" t="s">
        <v>420</v>
      </c>
      <c r="BC114" s="4">
        <v>1.523253</v>
      </c>
      <c r="BD114" s="4">
        <v>1.6493009999999999</v>
      </c>
      <c r="BE114" s="4">
        <v>2.6986029999999999</v>
      </c>
      <c r="BF114" s="4">
        <v>14.063000000000001</v>
      </c>
      <c r="BG114" s="4">
        <v>11.64</v>
      </c>
      <c r="BH114" s="4">
        <v>0.83</v>
      </c>
      <c r="BI114" s="4">
        <v>18.245000000000001</v>
      </c>
      <c r="BJ114" s="4">
        <v>1538.8150000000001</v>
      </c>
      <c r="BK114" s="4">
        <v>483.851</v>
      </c>
      <c r="BL114" s="4">
        <v>18.440000000000001</v>
      </c>
      <c r="BM114" s="4">
        <v>1.2789999999999999</v>
      </c>
      <c r="BN114" s="4">
        <v>19.719000000000001</v>
      </c>
      <c r="BO114" s="4">
        <v>14.944000000000001</v>
      </c>
      <c r="BP114" s="4">
        <v>1.036</v>
      </c>
      <c r="BQ114" s="4">
        <v>15.981</v>
      </c>
      <c r="BR114" s="4">
        <v>242.25290000000001</v>
      </c>
      <c r="BU114" s="4">
        <v>70.790999999999997</v>
      </c>
      <c r="BW114" s="4">
        <v>575.80200000000002</v>
      </c>
      <c r="BX114" s="4">
        <v>0.36822700000000003</v>
      </c>
      <c r="BY114" s="4">
        <v>-5</v>
      </c>
      <c r="BZ114" s="4">
        <v>1.0567009999999999</v>
      </c>
      <c r="CA114" s="4">
        <v>8.9985470000000003</v>
      </c>
      <c r="CB114" s="4">
        <v>21.345359999999999</v>
      </c>
      <c r="CC114" s="4">
        <f t="shared" si="14"/>
        <v>2.3774161174000001</v>
      </c>
      <c r="CE114" s="4">
        <f t="shared" si="15"/>
        <v>10343.783029048336</v>
      </c>
      <c r="CF114" s="4">
        <f t="shared" si="16"/>
        <v>3252.4051054792594</v>
      </c>
      <c r="CG114" s="4">
        <f t="shared" si="17"/>
        <v>107.422917366429</v>
      </c>
      <c r="CH114" s="4">
        <f t="shared" si="18"/>
        <v>1628.4033075826164</v>
      </c>
    </row>
    <row r="115" spans="1:86">
      <c r="A115" s="2">
        <v>42440</v>
      </c>
      <c r="B115" s="32">
        <v>0.57471571759259266</v>
      </c>
      <c r="C115" s="4">
        <v>9.2650000000000006</v>
      </c>
      <c r="D115" s="4">
        <v>3.6867000000000001</v>
      </c>
      <c r="E115" s="4" t="s">
        <v>155</v>
      </c>
      <c r="F115" s="4">
        <v>36866.523929000003</v>
      </c>
      <c r="G115" s="4">
        <v>995.7</v>
      </c>
      <c r="H115" s="4">
        <v>76.8</v>
      </c>
      <c r="I115" s="4">
        <v>31003</v>
      </c>
      <c r="K115" s="4">
        <v>4.3899999999999997</v>
      </c>
      <c r="L115" s="4">
        <v>2052</v>
      </c>
      <c r="M115" s="4">
        <v>0.85370000000000001</v>
      </c>
      <c r="N115" s="4">
        <v>7.9088000000000003</v>
      </c>
      <c r="O115" s="4">
        <v>3.1472000000000002</v>
      </c>
      <c r="P115" s="4">
        <v>850.02359999999999</v>
      </c>
      <c r="Q115" s="4">
        <v>65.592299999999994</v>
      </c>
      <c r="R115" s="4">
        <v>915.6</v>
      </c>
      <c r="S115" s="4">
        <v>688.87570000000005</v>
      </c>
      <c r="T115" s="4">
        <v>53.157299999999999</v>
      </c>
      <c r="U115" s="4">
        <v>742</v>
      </c>
      <c r="V115" s="4">
        <v>31003.033299999999</v>
      </c>
      <c r="Y115" s="4">
        <v>1751.7170000000001</v>
      </c>
      <c r="Z115" s="4">
        <v>0</v>
      </c>
      <c r="AA115" s="4">
        <v>3.7513999999999998</v>
      </c>
      <c r="AB115" s="4" t="s">
        <v>384</v>
      </c>
      <c r="AC115" s="4">
        <v>0</v>
      </c>
      <c r="AD115" s="4">
        <v>11.6</v>
      </c>
      <c r="AE115" s="4">
        <v>850</v>
      </c>
      <c r="AF115" s="4">
        <v>880</v>
      </c>
      <c r="AG115" s="4">
        <v>882</v>
      </c>
      <c r="AH115" s="4">
        <v>53</v>
      </c>
      <c r="AI115" s="4">
        <v>25.23</v>
      </c>
      <c r="AJ115" s="4">
        <v>0.57999999999999996</v>
      </c>
      <c r="AK115" s="4">
        <v>986</v>
      </c>
      <c r="AL115" s="4">
        <v>8</v>
      </c>
      <c r="AM115" s="4">
        <v>0</v>
      </c>
      <c r="AN115" s="4">
        <v>31</v>
      </c>
      <c r="AO115" s="4">
        <v>191</v>
      </c>
      <c r="AP115" s="4">
        <v>189</v>
      </c>
      <c r="AQ115" s="4">
        <v>4.2</v>
      </c>
      <c r="AR115" s="4">
        <v>195</v>
      </c>
      <c r="AS115" s="4" t="s">
        <v>155</v>
      </c>
      <c r="AT115" s="4">
        <v>2</v>
      </c>
      <c r="AU115" s="5">
        <v>0.78287037037037033</v>
      </c>
      <c r="AV115" s="4">
        <v>47.163665000000002</v>
      </c>
      <c r="AW115" s="4">
        <v>-88.490859999999998</v>
      </c>
      <c r="AX115" s="4">
        <v>318.2</v>
      </c>
      <c r="AY115" s="4">
        <v>28.9</v>
      </c>
      <c r="AZ115" s="4">
        <v>12</v>
      </c>
      <c r="BA115" s="4">
        <v>11</v>
      </c>
      <c r="BB115" s="4" t="s">
        <v>420</v>
      </c>
      <c r="BC115" s="4">
        <v>1.9</v>
      </c>
      <c r="BD115" s="4">
        <v>1.8</v>
      </c>
      <c r="BE115" s="4">
        <v>3</v>
      </c>
      <c r="BF115" s="4">
        <v>14.063000000000001</v>
      </c>
      <c r="BG115" s="4">
        <v>12.32</v>
      </c>
      <c r="BH115" s="4">
        <v>0.88</v>
      </c>
      <c r="BI115" s="4">
        <v>17.141999999999999</v>
      </c>
      <c r="BJ115" s="4">
        <v>1693.9110000000001</v>
      </c>
      <c r="BK115" s="4">
        <v>429.01799999999997</v>
      </c>
      <c r="BL115" s="4">
        <v>19.065000000000001</v>
      </c>
      <c r="BM115" s="4">
        <v>1.4710000000000001</v>
      </c>
      <c r="BN115" s="4">
        <v>20.536999999999999</v>
      </c>
      <c r="BO115" s="4">
        <v>15.451000000000001</v>
      </c>
      <c r="BP115" s="4">
        <v>1.1919999999999999</v>
      </c>
      <c r="BQ115" s="4">
        <v>16.643000000000001</v>
      </c>
      <c r="BR115" s="4">
        <v>219.5735</v>
      </c>
      <c r="BU115" s="4">
        <v>74.436999999999998</v>
      </c>
      <c r="BW115" s="4">
        <v>584.21900000000005</v>
      </c>
      <c r="BX115" s="4">
        <v>0.37467</v>
      </c>
      <c r="BY115" s="4">
        <v>-5</v>
      </c>
      <c r="BZ115" s="4">
        <v>1.0554330000000001</v>
      </c>
      <c r="CA115" s="4">
        <v>9.1559980000000003</v>
      </c>
      <c r="CB115" s="4">
        <v>21.319747</v>
      </c>
      <c r="CC115" s="4">
        <f t="shared" si="14"/>
        <v>2.4190146715999998</v>
      </c>
      <c r="CE115" s="4">
        <f t="shared" si="15"/>
        <v>11585.555958948968</v>
      </c>
      <c r="CF115" s="4">
        <f t="shared" si="16"/>
        <v>2934.2816986231078</v>
      </c>
      <c r="CG115" s="4">
        <f t="shared" si="17"/>
        <v>113.83030621135801</v>
      </c>
      <c r="CH115" s="4">
        <f t="shared" si="18"/>
        <v>1501.7796515591911</v>
      </c>
    </row>
    <row r="116" spans="1:86">
      <c r="A116" s="2">
        <v>42440</v>
      </c>
      <c r="B116" s="32">
        <v>0.5747272916666667</v>
      </c>
      <c r="C116" s="4">
        <v>8.6210000000000004</v>
      </c>
      <c r="D116" s="4">
        <v>4.3978000000000002</v>
      </c>
      <c r="E116" s="4" t="s">
        <v>155</v>
      </c>
      <c r="F116" s="4">
        <v>43978.238212999997</v>
      </c>
      <c r="G116" s="4">
        <v>1003.9</v>
      </c>
      <c r="H116" s="4">
        <v>76.900000000000006</v>
      </c>
      <c r="I116" s="4">
        <v>28634.400000000001</v>
      </c>
      <c r="K116" s="4">
        <v>4.3</v>
      </c>
      <c r="L116" s="4">
        <v>2052</v>
      </c>
      <c r="M116" s="4">
        <v>0.85429999999999995</v>
      </c>
      <c r="N116" s="4">
        <v>7.3654000000000002</v>
      </c>
      <c r="O116" s="4">
        <v>3.7570999999999999</v>
      </c>
      <c r="P116" s="4">
        <v>857.6558</v>
      </c>
      <c r="Q116" s="4">
        <v>65.696100000000001</v>
      </c>
      <c r="R116" s="4">
        <v>923.4</v>
      </c>
      <c r="S116" s="4">
        <v>695.06100000000004</v>
      </c>
      <c r="T116" s="4">
        <v>53.241399999999999</v>
      </c>
      <c r="U116" s="4">
        <v>748.3</v>
      </c>
      <c r="V116" s="4">
        <v>28634.421300000002</v>
      </c>
      <c r="Y116" s="4">
        <v>1753.0360000000001</v>
      </c>
      <c r="Z116" s="4">
        <v>0</v>
      </c>
      <c r="AA116" s="4">
        <v>3.6735000000000002</v>
      </c>
      <c r="AB116" s="4" t="s">
        <v>384</v>
      </c>
      <c r="AC116" s="4">
        <v>0</v>
      </c>
      <c r="AD116" s="4">
        <v>11.6</v>
      </c>
      <c r="AE116" s="4">
        <v>850</v>
      </c>
      <c r="AF116" s="4">
        <v>879</v>
      </c>
      <c r="AG116" s="4">
        <v>881</v>
      </c>
      <c r="AH116" s="4">
        <v>53</v>
      </c>
      <c r="AI116" s="4">
        <v>25.23</v>
      </c>
      <c r="AJ116" s="4">
        <v>0.57999999999999996</v>
      </c>
      <c r="AK116" s="4">
        <v>986</v>
      </c>
      <c r="AL116" s="4">
        <v>8</v>
      </c>
      <c r="AM116" s="4">
        <v>0</v>
      </c>
      <c r="AN116" s="4">
        <v>31</v>
      </c>
      <c r="AO116" s="4">
        <v>191</v>
      </c>
      <c r="AP116" s="4">
        <v>189</v>
      </c>
      <c r="AQ116" s="4">
        <v>4.2</v>
      </c>
      <c r="AR116" s="4">
        <v>195</v>
      </c>
      <c r="AS116" s="4" t="s">
        <v>155</v>
      </c>
      <c r="AT116" s="4">
        <v>2</v>
      </c>
      <c r="AU116" s="5">
        <v>0.78288194444444448</v>
      </c>
      <c r="AV116" s="4">
        <v>47.163635999999997</v>
      </c>
      <c r="AW116" s="4">
        <v>-88.491022000000001</v>
      </c>
      <c r="AX116" s="4">
        <v>318.39999999999998</v>
      </c>
      <c r="AY116" s="4">
        <v>28.7</v>
      </c>
      <c r="AZ116" s="4">
        <v>12</v>
      </c>
      <c r="BA116" s="4">
        <v>11</v>
      </c>
      <c r="BB116" s="4" t="s">
        <v>420</v>
      </c>
      <c r="BC116" s="4">
        <v>1.9975020000000001</v>
      </c>
      <c r="BD116" s="4">
        <v>1.848751</v>
      </c>
      <c r="BE116" s="4">
        <v>3.1218780000000002</v>
      </c>
      <c r="BF116" s="4">
        <v>14.063000000000001</v>
      </c>
      <c r="BG116" s="4">
        <v>12.38</v>
      </c>
      <c r="BH116" s="4">
        <v>0.88</v>
      </c>
      <c r="BI116" s="4">
        <v>17.053999999999998</v>
      </c>
      <c r="BJ116" s="4">
        <v>1596.7750000000001</v>
      </c>
      <c r="BK116" s="4">
        <v>518.41399999999999</v>
      </c>
      <c r="BL116" s="4">
        <v>19.471</v>
      </c>
      <c r="BM116" s="4">
        <v>1.492</v>
      </c>
      <c r="BN116" s="4">
        <v>20.963000000000001</v>
      </c>
      <c r="BO116" s="4">
        <v>15.78</v>
      </c>
      <c r="BP116" s="4">
        <v>1.2090000000000001</v>
      </c>
      <c r="BQ116" s="4">
        <v>16.989000000000001</v>
      </c>
      <c r="BR116" s="4">
        <v>205.27369999999999</v>
      </c>
      <c r="BU116" s="4">
        <v>75.403000000000006</v>
      </c>
      <c r="BW116" s="4">
        <v>579.06700000000001</v>
      </c>
      <c r="BX116" s="4">
        <v>0.40797</v>
      </c>
      <c r="BY116" s="4">
        <v>-5</v>
      </c>
      <c r="BZ116" s="4">
        <v>1.0555669999999999</v>
      </c>
      <c r="CA116" s="4">
        <v>9.9697669999999992</v>
      </c>
      <c r="CB116" s="4">
        <v>21.322452999999999</v>
      </c>
      <c r="CC116" s="4">
        <f t="shared" si="14"/>
        <v>2.6340124413999995</v>
      </c>
      <c r="CE116" s="4">
        <f t="shared" si="15"/>
        <v>11891.847601964473</v>
      </c>
      <c r="CF116" s="4">
        <f t="shared" si="16"/>
        <v>3860.844691784886</v>
      </c>
      <c r="CG116" s="4">
        <f t="shared" si="17"/>
        <v>126.52414955756099</v>
      </c>
      <c r="CH116" s="4">
        <f t="shared" si="18"/>
        <v>1528.7586272902411</v>
      </c>
    </row>
    <row r="117" spans="1:86">
      <c r="A117" s="2">
        <v>42440</v>
      </c>
      <c r="B117" s="32">
        <v>0.57473886574074073</v>
      </c>
      <c r="C117" s="4">
        <v>8.2780000000000005</v>
      </c>
      <c r="D117" s="4">
        <v>5.3754999999999997</v>
      </c>
      <c r="E117" s="4" t="s">
        <v>155</v>
      </c>
      <c r="F117" s="4">
        <v>53754.913151000001</v>
      </c>
      <c r="G117" s="4">
        <v>895.7</v>
      </c>
      <c r="H117" s="4">
        <v>76.900000000000006</v>
      </c>
      <c r="I117" s="4">
        <v>29752.2</v>
      </c>
      <c r="K117" s="4">
        <v>4.21</v>
      </c>
      <c r="L117" s="4">
        <v>2052</v>
      </c>
      <c r="M117" s="4">
        <v>0.84630000000000005</v>
      </c>
      <c r="N117" s="4">
        <v>7.0057999999999998</v>
      </c>
      <c r="O117" s="4">
        <v>4.5494000000000003</v>
      </c>
      <c r="P117" s="4">
        <v>758.01990000000001</v>
      </c>
      <c r="Q117" s="4">
        <v>65.051699999999997</v>
      </c>
      <c r="R117" s="4">
        <v>823.1</v>
      </c>
      <c r="S117" s="4">
        <v>614.31410000000005</v>
      </c>
      <c r="T117" s="4">
        <v>52.719200000000001</v>
      </c>
      <c r="U117" s="4">
        <v>667</v>
      </c>
      <c r="V117" s="4">
        <v>29752.169600000001</v>
      </c>
      <c r="Y117" s="4">
        <v>1736.663</v>
      </c>
      <c r="Z117" s="4">
        <v>0</v>
      </c>
      <c r="AA117" s="4">
        <v>3.5590999999999999</v>
      </c>
      <c r="AB117" s="4" t="s">
        <v>384</v>
      </c>
      <c r="AC117" s="4">
        <v>0</v>
      </c>
      <c r="AD117" s="4">
        <v>11.5</v>
      </c>
      <c r="AE117" s="4">
        <v>850</v>
      </c>
      <c r="AF117" s="4">
        <v>876</v>
      </c>
      <c r="AG117" s="4">
        <v>881</v>
      </c>
      <c r="AH117" s="4">
        <v>53</v>
      </c>
      <c r="AI117" s="4">
        <v>25.23</v>
      </c>
      <c r="AJ117" s="4">
        <v>0.57999999999999996</v>
      </c>
      <c r="AK117" s="4">
        <v>986</v>
      </c>
      <c r="AL117" s="4">
        <v>8</v>
      </c>
      <c r="AM117" s="4">
        <v>0</v>
      </c>
      <c r="AN117" s="4">
        <v>31</v>
      </c>
      <c r="AO117" s="4">
        <v>190.6</v>
      </c>
      <c r="AP117" s="4">
        <v>189</v>
      </c>
      <c r="AQ117" s="4">
        <v>4.0999999999999996</v>
      </c>
      <c r="AR117" s="4">
        <v>195</v>
      </c>
      <c r="AS117" s="4" t="s">
        <v>155</v>
      </c>
      <c r="AT117" s="4">
        <v>2</v>
      </c>
      <c r="AU117" s="5">
        <v>0.78289351851851852</v>
      </c>
      <c r="AV117" s="4">
        <v>47.163604999999997</v>
      </c>
      <c r="AW117" s="4">
        <v>-88.491191000000001</v>
      </c>
      <c r="AX117" s="4">
        <v>318.39999999999998</v>
      </c>
      <c r="AY117" s="4">
        <v>29.2</v>
      </c>
      <c r="AZ117" s="4">
        <v>12</v>
      </c>
      <c r="BA117" s="4">
        <v>11</v>
      </c>
      <c r="BB117" s="4" t="s">
        <v>420</v>
      </c>
      <c r="BC117" s="4">
        <v>2.3242759999999998</v>
      </c>
      <c r="BD117" s="4">
        <v>2.024276</v>
      </c>
      <c r="BE117" s="4">
        <v>3.5</v>
      </c>
      <c r="BF117" s="4">
        <v>14.063000000000001</v>
      </c>
      <c r="BG117" s="4">
        <v>11.7</v>
      </c>
      <c r="BH117" s="4">
        <v>0.83</v>
      </c>
      <c r="BI117" s="4">
        <v>18.158000000000001</v>
      </c>
      <c r="BJ117" s="4">
        <v>1461.7360000000001</v>
      </c>
      <c r="BK117" s="4">
        <v>604.14700000000005</v>
      </c>
      <c r="BL117" s="4">
        <v>16.562999999999999</v>
      </c>
      <c r="BM117" s="4">
        <v>1.421</v>
      </c>
      <c r="BN117" s="4">
        <v>17.984000000000002</v>
      </c>
      <c r="BO117" s="4">
        <v>13.423</v>
      </c>
      <c r="BP117" s="4">
        <v>1.1519999999999999</v>
      </c>
      <c r="BQ117" s="4">
        <v>14.574</v>
      </c>
      <c r="BR117" s="4">
        <v>205.26939999999999</v>
      </c>
      <c r="BU117" s="4">
        <v>71.891000000000005</v>
      </c>
      <c r="BW117" s="4">
        <v>539.94899999999996</v>
      </c>
      <c r="BX117" s="4">
        <v>0.418298</v>
      </c>
      <c r="BY117" s="4">
        <v>-5</v>
      </c>
      <c r="BZ117" s="4">
        <v>1.053701</v>
      </c>
      <c r="CA117" s="4">
        <v>10.222158</v>
      </c>
      <c r="CB117" s="4">
        <v>21.284759999999999</v>
      </c>
      <c r="CC117" s="4">
        <f t="shared" si="14"/>
        <v>2.7006941435999998</v>
      </c>
      <c r="CE117" s="4">
        <f t="shared" si="15"/>
        <v>11161.745970677137</v>
      </c>
      <c r="CF117" s="4">
        <f t="shared" si="16"/>
        <v>4613.2375086518232</v>
      </c>
      <c r="CG117" s="4">
        <f t="shared" si="17"/>
        <v>111.286364826924</v>
      </c>
      <c r="CH117" s="4">
        <f t="shared" si="18"/>
        <v>1567.4272908058044</v>
      </c>
    </row>
    <row r="118" spans="1:86">
      <c r="A118" s="2">
        <v>42440</v>
      </c>
      <c r="B118" s="32">
        <v>0.57475043981481477</v>
      </c>
      <c r="C118" s="4">
        <v>8.7449999999999992</v>
      </c>
      <c r="D118" s="4">
        <v>4.1978999999999997</v>
      </c>
      <c r="E118" s="4" t="s">
        <v>155</v>
      </c>
      <c r="F118" s="4">
        <v>41979.226890999998</v>
      </c>
      <c r="G118" s="4">
        <v>782.1</v>
      </c>
      <c r="H118" s="4">
        <v>76.8</v>
      </c>
      <c r="I118" s="4">
        <v>31258.799999999999</v>
      </c>
      <c r="K118" s="4">
        <v>4.2</v>
      </c>
      <c r="L118" s="4">
        <v>2052</v>
      </c>
      <c r="M118" s="4">
        <v>0.85250000000000004</v>
      </c>
      <c r="N118" s="4">
        <v>7.4558999999999997</v>
      </c>
      <c r="O118" s="4">
        <v>3.5789</v>
      </c>
      <c r="P118" s="4">
        <v>666.77499999999998</v>
      </c>
      <c r="Q118" s="4">
        <v>65.475399999999993</v>
      </c>
      <c r="R118" s="4">
        <v>732.3</v>
      </c>
      <c r="S118" s="4">
        <v>540.36749999999995</v>
      </c>
      <c r="T118" s="4">
        <v>53.0625</v>
      </c>
      <c r="U118" s="4">
        <v>593.4</v>
      </c>
      <c r="V118" s="4">
        <v>31258.803</v>
      </c>
      <c r="Y118" s="4">
        <v>1749.421</v>
      </c>
      <c r="Z118" s="4">
        <v>0</v>
      </c>
      <c r="AA118" s="4">
        <v>3.5807000000000002</v>
      </c>
      <c r="AB118" s="4" t="s">
        <v>384</v>
      </c>
      <c r="AC118" s="4">
        <v>0</v>
      </c>
      <c r="AD118" s="4">
        <v>11.5</v>
      </c>
      <c r="AE118" s="4">
        <v>850</v>
      </c>
      <c r="AF118" s="4">
        <v>875</v>
      </c>
      <c r="AG118" s="4">
        <v>882</v>
      </c>
      <c r="AH118" s="4">
        <v>53</v>
      </c>
      <c r="AI118" s="4">
        <v>25.23</v>
      </c>
      <c r="AJ118" s="4">
        <v>0.57999999999999996</v>
      </c>
      <c r="AK118" s="4">
        <v>986</v>
      </c>
      <c r="AL118" s="4">
        <v>8</v>
      </c>
      <c r="AM118" s="4">
        <v>0</v>
      </c>
      <c r="AN118" s="4">
        <v>31</v>
      </c>
      <c r="AO118" s="4">
        <v>190</v>
      </c>
      <c r="AP118" s="4">
        <v>188.6</v>
      </c>
      <c r="AQ118" s="4">
        <v>4</v>
      </c>
      <c r="AR118" s="4">
        <v>195</v>
      </c>
      <c r="AS118" s="4" t="s">
        <v>155</v>
      </c>
      <c r="AT118" s="4">
        <v>2</v>
      </c>
      <c r="AU118" s="5">
        <v>0.78290509259259267</v>
      </c>
      <c r="AV118" s="4">
        <v>47.163567</v>
      </c>
      <c r="AW118" s="4">
        <v>-88.491371000000001</v>
      </c>
      <c r="AX118" s="4">
        <v>318.2</v>
      </c>
      <c r="AY118" s="4">
        <v>30.5</v>
      </c>
      <c r="AZ118" s="4">
        <v>12</v>
      </c>
      <c r="BA118" s="4">
        <v>11</v>
      </c>
      <c r="BB118" s="4" t="s">
        <v>420</v>
      </c>
      <c r="BC118" s="4">
        <v>2.3274729999999999</v>
      </c>
      <c r="BD118" s="4">
        <v>2.1</v>
      </c>
      <c r="BE118" s="4">
        <v>3.379121</v>
      </c>
      <c r="BF118" s="4">
        <v>14.063000000000001</v>
      </c>
      <c r="BG118" s="4">
        <v>12.22</v>
      </c>
      <c r="BH118" s="4">
        <v>0.87</v>
      </c>
      <c r="BI118" s="4">
        <v>17.295999999999999</v>
      </c>
      <c r="BJ118" s="4">
        <v>1596.395</v>
      </c>
      <c r="BK118" s="4">
        <v>487.71899999999999</v>
      </c>
      <c r="BL118" s="4">
        <v>14.951000000000001</v>
      </c>
      <c r="BM118" s="4">
        <v>1.468</v>
      </c>
      <c r="BN118" s="4">
        <v>16.419</v>
      </c>
      <c r="BO118" s="4">
        <v>12.116</v>
      </c>
      <c r="BP118" s="4">
        <v>1.19</v>
      </c>
      <c r="BQ118" s="4">
        <v>13.305999999999999</v>
      </c>
      <c r="BR118" s="4">
        <v>221.31450000000001</v>
      </c>
      <c r="BU118" s="4">
        <v>74.316000000000003</v>
      </c>
      <c r="BW118" s="4">
        <v>557.45000000000005</v>
      </c>
      <c r="BX118" s="4">
        <v>0.40526899999999999</v>
      </c>
      <c r="BY118" s="4">
        <v>-5</v>
      </c>
      <c r="BZ118" s="4">
        <v>1.0515669999999999</v>
      </c>
      <c r="CA118" s="4">
        <v>9.9037609999999994</v>
      </c>
      <c r="CB118" s="4">
        <v>21.241652999999999</v>
      </c>
      <c r="CC118" s="4">
        <f t="shared" si="14"/>
        <v>2.6165736561999999</v>
      </c>
      <c r="CE118" s="4">
        <f t="shared" si="15"/>
        <v>11810.304962571463</v>
      </c>
      <c r="CF118" s="4">
        <f t="shared" si="16"/>
        <v>3608.198551135773</v>
      </c>
      <c r="CG118" s="4">
        <f t="shared" si="17"/>
        <v>98.43924456790198</v>
      </c>
      <c r="CH118" s="4">
        <f t="shared" si="18"/>
        <v>1637.3088976343715</v>
      </c>
    </row>
    <row r="119" spans="1:86">
      <c r="A119" s="2">
        <v>42440</v>
      </c>
      <c r="B119" s="32">
        <v>0.57476201388888892</v>
      </c>
      <c r="C119" s="4">
        <v>9.3949999999999996</v>
      </c>
      <c r="D119" s="4">
        <v>3.2614000000000001</v>
      </c>
      <c r="E119" s="4" t="s">
        <v>155</v>
      </c>
      <c r="F119" s="4">
        <v>32614.475874</v>
      </c>
      <c r="G119" s="4">
        <v>856.8</v>
      </c>
      <c r="H119" s="4">
        <v>76.900000000000006</v>
      </c>
      <c r="I119" s="4">
        <v>28295.5</v>
      </c>
      <c r="K119" s="4">
        <v>4.2</v>
      </c>
      <c r="L119" s="4">
        <v>2052</v>
      </c>
      <c r="M119" s="4">
        <v>0.85929999999999995</v>
      </c>
      <c r="N119" s="4">
        <v>8.0736000000000008</v>
      </c>
      <c r="O119" s="4">
        <v>2.8026</v>
      </c>
      <c r="P119" s="4">
        <v>736.29740000000004</v>
      </c>
      <c r="Q119" s="4">
        <v>66.058000000000007</v>
      </c>
      <c r="R119" s="4">
        <v>802.4</v>
      </c>
      <c r="S119" s="4">
        <v>596.70979999999997</v>
      </c>
      <c r="T119" s="4">
        <v>53.534700000000001</v>
      </c>
      <c r="U119" s="4">
        <v>650.20000000000005</v>
      </c>
      <c r="V119" s="4">
        <v>28295.481800000001</v>
      </c>
      <c r="Y119" s="4">
        <v>1763.316</v>
      </c>
      <c r="Z119" s="4">
        <v>0</v>
      </c>
      <c r="AA119" s="4">
        <v>3.6091000000000002</v>
      </c>
      <c r="AB119" s="4" t="s">
        <v>384</v>
      </c>
      <c r="AC119" s="4">
        <v>0</v>
      </c>
      <c r="AD119" s="4">
        <v>11.5</v>
      </c>
      <c r="AE119" s="4">
        <v>849</v>
      </c>
      <c r="AF119" s="4">
        <v>875</v>
      </c>
      <c r="AG119" s="4">
        <v>882</v>
      </c>
      <c r="AH119" s="4">
        <v>53</v>
      </c>
      <c r="AI119" s="4">
        <v>25.23</v>
      </c>
      <c r="AJ119" s="4">
        <v>0.57999999999999996</v>
      </c>
      <c r="AK119" s="4">
        <v>986</v>
      </c>
      <c r="AL119" s="4">
        <v>8</v>
      </c>
      <c r="AM119" s="4">
        <v>0</v>
      </c>
      <c r="AN119" s="4">
        <v>31</v>
      </c>
      <c r="AO119" s="4">
        <v>190</v>
      </c>
      <c r="AP119" s="4">
        <v>188</v>
      </c>
      <c r="AQ119" s="4">
        <v>4.0999999999999996</v>
      </c>
      <c r="AR119" s="4">
        <v>195</v>
      </c>
      <c r="AS119" s="4" t="s">
        <v>155</v>
      </c>
      <c r="AT119" s="4">
        <v>2</v>
      </c>
      <c r="AU119" s="5">
        <v>0.78291666666666659</v>
      </c>
      <c r="AV119" s="4">
        <v>47.163514999999997</v>
      </c>
      <c r="AW119" s="4">
        <v>-88.491545000000002</v>
      </c>
      <c r="AX119" s="4">
        <v>318</v>
      </c>
      <c r="AY119" s="4">
        <v>31.3</v>
      </c>
      <c r="AZ119" s="4">
        <v>12</v>
      </c>
      <c r="BA119" s="4">
        <v>11</v>
      </c>
      <c r="BB119" s="4" t="s">
        <v>420</v>
      </c>
      <c r="BC119" s="4">
        <v>2.0277720000000001</v>
      </c>
      <c r="BD119" s="4">
        <v>2.1</v>
      </c>
      <c r="BE119" s="4">
        <v>2.951848</v>
      </c>
      <c r="BF119" s="4">
        <v>14.063000000000001</v>
      </c>
      <c r="BG119" s="4">
        <v>12.85</v>
      </c>
      <c r="BH119" s="4">
        <v>0.91</v>
      </c>
      <c r="BI119" s="4">
        <v>16.372</v>
      </c>
      <c r="BJ119" s="4">
        <v>1786.2190000000001</v>
      </c>
      <c r="BK119" s="4">
        <v>394.64499999999998</v>
      </c>
      <c r="BL119" s="4">
        <v>17.059000000000001</v>
      </c>
      <c r="BM119" s="4">
        <v>1.53</v>
      </c>
      <c r="BN119" s="4">
        <v>18.59</v>
      </c>
      <c r="BO119" s="4">
        <v>13.824999999999999</v>
      </c>
      <c r="BP119" s="4">
        <v>1.24</v>
      </c>
      <c r="BQ119" s="4">
        <v>15.065</v>
      </c>
      <c r="BR119" s="4">
        <v>207.0044</v>
      </c>
      <c r="BU119" s="4">
        <v>77.400999999999996</v>
      </c>
      <c r="BW119" s="4">
        <v>580.58600000000001</v>
      </c>
      <c r="BX119" s="4">
        <v>0.47445399999999999</v>
      </c>
      <c r="BY119" s="4">
        <v>-5</v>
      </c>
      <c r="BZ119" s="4">
        <v>1.0492680000000001</v>
      </c>
      <c r="CA119" s="4">
        <v>11.594469999999999</v>
      </c>
      <c r="CB119" s="4">
        <v>21.195214</v>
      </c>
      <c r="CC119" s="4">
        <f t="shared" si="14"/>
        <v>3.0632589739999996</v>
      </c>
      <c r="CE119" s="4">
        <f t="shared" si="15"/>
        <v>15470.56616887071</v>
      </c>
      <c r="CF119" s="4">
        <f t="shared" si="16"/>
        <v>3418.0476110230493</v>
      </c>
      <c r="CG119" s="4">
        <f t="shared" si="17"/>
        <v>130.47900584084999</v>
      </c>
      <c r="CH119" s="4">
        <f t="shared" si="18"/>
        <v>1792.879410333996</v>
      </c>
    </row>
    <row r="120" spans="1:86">
      <c r="A120" s="2">
        <v>42440</v>
      </c>
      <c r="B120" s="32">
        <v>0.57477358796296296</v>
      </c>
      <c r="C120" s="4">
        <v>9.5210000000000008</v>
      </c>
      <c r="D120" s="4">
        <v>3.0489000000000002</v>
      </c>
      <c r="E120" s="4" t="s">
        <v>155</v>
      </c>
      <c r="F120" s="4">
        <v>30488.780903999999</v>
      </c>
      <c r="G120" s="4">
        <v>1028.5999999999999</v>
      </c>
      <c r="H120" s="4">
        <v>77</v>
      </c>
      <c r="I120" s="4">
        <v>25376.2</v>
      </c>
      <c r="K120" s="4">
        <v>4.3</v>
      </c>
      <c r="L120" s="4">
        <v>2052</v>
      </c>
      <c r="M120" s="4">
        <v>0.86319999999999997</v>
      </c>
      <c r="N120" s="4">
        <v>8.2185000000000006</v>
      </c>
      <c r="O120" s="4">
        <v>2.6316999999999999</v>
      </c>
      <c r="P120" s="4">
        <v>887.83929999999998</v>
      </c>
      <c r="Q120" s="4">
        <v>66.463899999999995</v>
      </c>
      <c r="R120" s="4">
        <v>954.3</v>
      </c>
      <c r="S120" s="4">
        <v>719.52229999999997</v>
      </c>
      <c r="T120" s="4">
        <v>53.863599999999998</v>
      </c>
      <c r="U120" s="4">
        <v>773.4</v>
      </c>
      <c r="V120" s="4">
        <v>25376.1774</v>
      </c>
      <c r="Y120" s="4">
        <v>1771.2190000000001</v>
      </c>
      <c r="Z120" s="4">
        <v>0</v>
      </c>
      <c r="AA120" s="4">
        <v>3.7115999999999998</v>
      </c>
      <c r="AB120" s="4" t="s">
        <v>384</v>
      </c>
      <c r="AC120" s="4">
        <v>0</v>
      </c>
      <c r="AD120" s="4">
        <v>11.4</v>
      </c>
      <c r="AE120" s="4">
        <v>848</v>
      </c>
      <c r="AF120" s="4">
        <v>875</v>
      </c>
      <c r="AG120" s="4">
        <v>881</v>
      </c>
      <c r="AH120" s="4">
        <v>53</v>
      </c>
      <c r="AI120" s="4">
        <v>25.23</v>
      </c>
      <c r="AJ120" s="4">
        <v>0.57999999999999996</v>
      </c>
      <c r="AK120" s="4">
        <v>986</v>
      </c>
      <c r="AL120" s="4">
        <v>8</v>
      </c>
      <c r="AM120" s="4">
        <v>0</v>
      </c>
      <c r="AN120" s="4">
        <v>31</v>
      </c>
      <c r="AO120" s="4">
        <v>190</v>
      </c>
      <c r="AP120" s="4">
        <v>188</v>
      </c>
      <c r="AQ120" s="4">
        <v>3.9</v>
      </c>
      <c r="AR120" s="4">
        <v>195</v>
      </c>
      <c r="AS120" s="4" t="s">
        <v>155</v>
      </c>
      <c r="AT120" s="4">
        <v>2</v>
      </c>
      <c r="AU120" s="5">
        <v>0.78292824074074074</v>
      </c>
      <c r="AV120" s="4">
        <v>47.163437999999999</v>
      </c>
      <c r="AW120" s="4">
        <v>-88.491698</v>
      </c>
      <c r="AX120" s="4">
        <v>318.3</v>
      </c>
      <c r="AY120" s="4">
        <v>31.5</v>
      </c>
      <c r="AZ120" s="4">
        <v>12</v>
      </c>
      <c r="BA120" s="4">
        <v>11</v>
      </c>
      <c r="BB120" s="4" t="s">
        <v>420</v>
      </c>
      <c r="BC120" s="4">
        <v>1.8242419999999999</v>
      </c>
      <c r="BD120" s="4">
        <v>2.1242420000000002</v>
      </c>
      <c r="BE120" s="4">
        <v>2.8242419999999999</v>
      </c>
      <c r="BF120" s="4">
        <v>14.063000000000001</v>
      </c>
      <c r="BG120" s="4">
        <v>13.23</v>
      </c>
      <c r="BH120" s="4">
        <v>0.94</v>
      </c>
      <c r="BI120" s="4">
        <v>15.852</v>
      </c>
      <c r="BJ120" s="4">
        <v>1861.585</v>
      </c>
      <c r="BK120" s="4">
        <v>379.40699999999998</v>
      </c>
      <c r="BL120" s="4">
        <v>21.06</v>
      </c>
      <c r="BM120" s="4">
        <v>1.577</v>
      </c>
      <c r="BN120" s="4">
        <v>22.637</v>
      </c>
      <c r="BO120" s="4">
        <v>17.068000000000001</v>
      </c>
      <c r="BP120" s="4">
        <v>1.278</v>
      </c>
      <c r="BQ120" s="4">
        <v>18.344999999999999</v>
      </c>
      <c r="BR120" s="4">
        <v>190.07089999999999</v>
      </c>
      <c r="BU120" s="4">
        <v>79.599999999999994</v>
      </c>
      <c r="BW120" s="4">
        <v>611.30100000000004</v>
      </c>
      <c r="BX120" s="4">
        <v>0.46052900000000002</v>
      </c>
      <c r="BY120" s="4">
        <v>-5</v>
      </c>
      <c r="BZ120" s="4">
        <v>1.046567</v>
      </c>
      <c r="CA120" s="4">
        <v>11.254189</v>
      </c>
      <c r="CB120" s="4">
        <v>21.140661999999999</v>
      </c>
      <c r="CC120" s="4">
        <f t="shared" si="14"/>
        <v>2.9733567337999998</v>
      </c>
      <c r="CE120" s="4">
        <f t="shared" si="15"/>
        <v>15650.120183885056</v>
      </c>
      <c r="CF120" s="4">
        <f t="shared" si="16"/>
        <v>3189.6288101844812</v>
      </c>
      <c r="CG120" s="4">
        <f t="shared" si="17"/>
        <v>154.22419861213501</v>
      </c>
      <c r="CH120" s="4">
        <f t="shared" si="18"/>
        <v>1597.9030925040747</v>
      </c>
    </row>
    <row r="121" spans="1:86">
      <c r="A121" s="2">
        <v>42440</v>
      </c>
      <c r="B121" s="32">
        <v>0.574785162037037</v>
      </c>
      <c r="C121" s="4">
        <v>9.1969999999999992</v>
      </c>
      <c r="D121" s="4">
        <v>3.3557000000000001</v>
      </c>
      <c r="E121" s="4" t="s">
        <v>155</v>
      </c>
      <c r="F121" s="4">
        <v>33557.177814000002</v>
      </c>
      <c r="G121" s="4">
        <v>1133</v>
      </c>
      <c r="H121" s="4">
        <v>82.2</v>
      </c>
      <c r="I121" s="4">
        <v>24319.599999999999</v>
      </c>
      <c r="K121" s="4">
        <v>4.3</v>
      </c>
      <c r="L121" s="4">
        <v>2052</v>
      </c>
      <c r="M121" s="4">
        <v>0.86380000000000001</v>
      </c>
      <c r="N121" s="4">
        <v>7.9446000000000003</v>
      </c>
      <c r="O121" s="4">
        <v>2.8988</v>
      </c>
      <c r="P121" s="4">
        <v>978.72349999999994</v>
      </c>
      <c r="Q121" s="4">
        <v>71.0077</v>
      </c>
      <c r="R121" s="4">
        <v>1049.7</v>
      </c>
      <c r="S121" s="4">
        <v>793.17660000000001</v>
      </c>
      <c r="T121" s="4">
        <v>57.545999999999999</v>
      </c>
      <c r="U121" s="4">
        <v>850.7</v>
      </c>
      <c r="V121" s="4">
        <v>24319.6018</v>
      </c>
      <c r="Y121" s="4">
        <v>1772.6020000000001</v>
      </c>
      <c r="Z121" s="4">
        <v>0</v>
      </c>
      <c r="AA121" s="4">
        <v>3.7145000000000001</v>
      </c>
      <c r="AB121" s="4" t="s">
        <v>384</v>
      </c>
      <c r="AC121" s="4">
        <v>0</v>
      </c>
      <c r="AD121" s="4">
        <v>11.4</v>
      </c>
      <c r="AE121" s="4">
        <v>847</v>
      </c>
      <c r="AF121" s="4">
        <v>874</v>
      </c>
      <c r="AG121" s="4">
        <v>879</v>
      </c>
      <c r="AH121" s="4">
        <v>53</v>
      </c>
      <c r="AI121" s="4">
        <v>25.23</v>
      </c>
      <c r="AJ121" s="4">
        <v>0.57999999999999996</v>
      </c>
      <c r="AK121" s="4">
        <v>986</v>
      </c>
      <c r="AL121" s="4">
        <v>8</v>
      </c>
      <c r="AM121" s="4">
        <v>0</v>
      </c>
      <c r="AN121" s="4">
        <v>31</v>
      </c>
      <c r="AO121" s="4">
        <v>190</v>
      </c>
      <c r="AP121" s="4">
        <v>188</v>
      </c>
      <c r="AQ121" s="4">
        <v>3.8</v>
      </c>
      <c r="AR121" s="4">
        <v>195</v>
      </c>
      <c r="AS121" s="4" t="s">
        <v>155</v>
      </c>
      <c r="AT121" s="4">
        <v>2</v>
      </c>
      <c r="AU121" s="5">
        <v>0.78293981481481489</v>
      </c>
      <c r="AV121" s="4">
        <v>47.163345</v>
      </c>
      <c r="AW121" s="4">
        <v>-88.491829999999993</v>
      </c>
      <c r="AX121" s="4">
        <v>318.60000000000002</v>
      </c>
      <c r="AY121" s="4">
        <v>31.5</v>
      </c>
      <c r="AZ121" s="4">
        <v>12</v>
      </c>
      <c r="BA121" s="4">
        <v>11</v>
      </c>
      <c r="BB121" s="4" t="s">
        <v>420</v>
      </c>
      <c r="BC121" s="4">
        <v>1.7001999999999999</v>
      </c>
      <c r="BD121" s="4">
        <v>2.1000999999999999</v>
      </c>
      <c r="BE121" s="4">
        <v>2.7002000000000002</v>
      </c>
      <c r="BF121" s="4">
        <v>14.063000000000001</v>
      </c>
      <c r="BG121" s="4">
        <v>13.31</v>
      </c>
      <c r="BH121" s="4">
        <v>0.95</v>
      </c>
      <c r="BI121" s="4">
        <v>15.762</v>
      </c>
      <c r="BJ121" s="4">
        <v>1814.826</v>
      </c>
      <c r="BK121" s="4">
        <v>421.464</v>
      </c>
      <c r="BL121" s="4">
        <v>23.413</v>
      </c>
      <c r="BM121" s="4">
        <v>1.6990000000000001</v>
      </c>
      <c r="BN121" s="4">
        <v>25.111999999999998</v>
      </c>
      <c r="BO121" s="4">
        <v>18.974</v>
      </c>
      <c r="BP121" s="4">
        <v>1.377</v>
      </c>
      <c r="BQ121" s="4">
        <v>20.350999999999999</v>
      </c>
      <c r="BR121" s="4">
        <v>183.70320000000001</v>
      </c>
      <c r="BU121" s="4">
        <v>80.337999999999994</v>
      </c>
      <c r="BW121" s="4">
        <v>616.971</v>
      </c>
      <c r="BX121" s="4">
        <v>0.42005399999999998</v>
      </c>
      <c r="BY121" s="4">
        <v>-5</v>
      </c>
      <c r="BZ121" s="4">
        <v>1.0468649999999999</v>
      </c>
      <c r="CA121" s="4">
        <v>10.265071000000001</v>
      </c>
      <c r="CB121" s="4">
        <v>21.14667</v>
      </c>
      <c r="CC121" s="4">
        <f t="shared" si="14"/>
        <v>2.7120317582000002</v>
      </c>
      <c r="CE121" s="4">
        <f t="shared" si="15"/>
        <v>13916.100353756563</v>
      </c>
      <c r="CF121" s="4">
        <f t="shared" si="16"/>
        <v>3231.7893393061686</v>
      </c>
      <c r="CG121" s="4">
        <f t="shared" si="17"/>
        <v>156.051631560987</v>
      </c>
      <c r="CH121" s="4">
        <f t="shared" si="18"/>
        <v>1408.6376140226187</v>
      </c>
    </row>
    <row r="122" spans="1:86">
      <c r="A122" s="2">
        <v>42440</v>
      </c>
      <c r="B122" s="32">
        <v>0.57479673611111115</v>
      </c>
      <c r="C122" s="4">
        <v>9.3940000000000001</v>
      </c>
      <c r="D122" s="4">
        <v>3.6116999999999999</v>
      </c>
      <c r="E122" s="4" t="s">
        <v>155</v>
      </c>
      <c r="F122" s="4">
        <v>36116.970739999997</v>
      </c>
      <c r="G122" s="4">
        <v>1126</v>
      </c>
      <c r="H122" s="4">
        <v>82.2</v>
      </c>
      <c r="I122" s="4">
        <v>24312.2</v>
      </c>
      <c r="K122" s="4">
        <v>4.3</v>
      </c>
      <c r="L122" s="4">
        <v>2052</v>
      </c>
      <c r="M122" s="4">
        <v>0.85980000000000001</v>
      </c>
      <c r="N122" s="4">
        <v>8.0775000000000006</v>
      </c>
      <c r="O122" s="4">
        <v>3.1055000000000001</v>
      </c>
      <c r="P122" s="4">
        <v>968.19619999999998</v>
      </c>
      <c r="Q122" s="4">
        <v>70.679500000000004</v>
      </c>
      <c r="R122" s="4">
        <v>1038.9000000000001</v>
      </c>
      <c r="S122" s="4">
        <v>784.64509999999996</v>
      </c>
      <c r="T122" s="4">
        <v>57.280099999999997</v>
      </c>
      <c r="U122" s="4">
        <v>841.9</v>
      </c>
      <c r="V122" s="4">
        <v>24312.220600000001</v>
      </c>
      <c r="Y122" s="4">
        <v>1764.4079999999999</v>
      </c>
      <c r="Z122" s="4">
        <v>0</v>
      </c>
      <c r="AA122" s="4">
        <v>3.6972999999999998</v>
      </c>
      <c r="AB122" s="4" t="s">
        <v>384</v>
      </c>
      <c r="AC122" s="4">
        <v>0</v>
      </c>
      <c r="AD122" s="4">
        <v>11.5</v>
      </c>
      <c r="AE122" s="4">
        <v>846</v>
      </c>
      <c r="AF122" s="4">
        <v>874</v>
      </c>
      <c r="AG122" s="4">
        <v>878</v>
      </c>
      <c r="AH122" s="4">
        <v>53</v>
      </c>
      <c r="AI122" s="4">
        <v>25.23</v>
      </c>
      <c r="AJ122" s="4">
        <v>0.57999999999999996</v>
      </c>
      <c r="AK122" s="4">
        <v>986</v>
      </c>
      <c r="AL122" s="4">
        <v>8</v>
      </c>
      <c r="AM122" s="4">
        <v>0</v>
      </c>
      <c r="AN122" s="4">
        <v>31</v>
      </c>
      <c r="AO122" s="4">
        <v>190</v>
      </c>
      <c r="AP122" s="4">
        <v>188</v>
      </c>
      <c r="AQ122" s="4">
        <v>3.7</v>
      </c>
      <c r="AR122" s="4">
        <v>195</v>
      </c>
      <c r="AS122" s="4" t="s">
        <v>155</v>
      </c>
      <c r="AT122" s="4">
        <v>2</v>
      </c>
      <c r="AU122" s="5">
        <v>0.78295138888888882</v>
      </c>
      <c r="AV122" s="4">
        <v>47.163238999999997</v>
      </c>
      <c r="AW122" s="4">
        <v>-88.491941999999995</v>
      </c>
      <c r="AX122" s="4">
        <v>318.60000000000002</v>
      </c>
      <c r="AY122" s="4">
        <v>32.4</v>
      </c>
      <c r="AZ122" s="4">
        <v>12</v>
      </c>
      <c r="BA122" s="4">
        <v>11</v>
      </c>
      <c r="BB122" s="4" t="s">
        <v>420</v>
      </c>
      <c r="BC122" s="4">
        <v>1.0751250000000001</v>
      </c>
      <c r="BD122" s="4">
        <v>1.8</v>
      </c>
      <c r="BE122" s="4">
        <v>2.1</v>
      </c>
      <c r="BF122" s="4">
        <v>14.063000000000001</v>
      </c>
      <c r="BG122" s="4">
        <v>12.91</v>
      </c>
      <c r="BH122" s="4">
        <v>0.92</v>
      </c>
      <c r="BI122" s="4">
        <v>16.3</v>
      </c>
      <c r="BJ122" s="4">
        <v>1799.123</v>
      </c>
      <c r="BK122" s="4">
        <v>440.24299999999999</v>
      </c>
      <c r="BL122" s="4">
        <v>22.582999999999998</v>
      </c>
      <c r="BM122" s="4">
        <v>1.649</v>
      </c>
      <c r="BN122" s="4">
        <v>24.231999999999999</v>
      </c>
      <c r="BO122" s="4">
        <v>18.302</v>
      </c>
      <c r="BP122" s="4">
        <v>1.3360000000000001</v>
      </c>
      <c r="BQ122" s="4">
        <v>19.638000000000002</v>
      </c>
      <c r="BR122" s="4">
        <v>179.06209999999999</v>
      </c>
      <c r="BU122" s="4">
        <v>77.97</v>
      </c>
      <c r="BW122" s="4">
        <v>598.78599999999994</v>
      </c>
      <c r="BX122" s="4">
        <v>0.45138200000000001</v>
      </c>
      <c r="BY122" s="4">
        <v>-5</v>
      </c>
      <c r="BZ122" s="4">
        <v>1.047134</v>
      </c>
      <c r="CA122" s="4">
        <v>11.030647999999999</v>
      </c>
      <c r="CB122" s="4">
        <v>21.152107000000001</v>
      </c>
      <c r="CC122" s="4">
        <f t="shared" si="14"/>
        <v>2.9142972015999997</v>
      </c>
      <c r="CE122" s="4">
        <f t="shared" si="15"/>
        <v>14824.582913712888</v>
      </c>
      <c r="CF122" s="4">
        <f t="shared" si="16"/>
        <v>3627.5556788956078</v>
      </c>
      <c r="CG122" s="4">
        <f t="shared" si="17"/>
        <v>161.815039471728</v>
      </c>
      <c r="CH122" s="4">
        <f t="shared" si="18"/>
        <v>1475.4527334448774</v>
      </c>
    </row>
    <row r="123" spans="1:86">
      <c r="A123" s="2">
        <v>42440</v>
      </c>
      <c r="B123" s="32">
        <v>0.57480831018518519</v>
      </c>
      <c r="C123" s="4">
        <v>9.2639999999999993</v>
      </c>
      <c r="D123" s="4">
        <v>3.2795000000000001</v>
      </c>
      <c r="E123" s="4" t="s">
        <v>155</v>
      </c>
      <c r="F123" s="4">
        <v>32795.140562000001</v>
      </c>
      <c r="G123" s="4">
        <v>1085.0999999999999</v>
      </c>
      <c r="H123" s="4">
        <v>75.2</v>
      </c>
      <c r="I123" s="4">
        <v>24216.7</v>
      </c>
      <c r="K123" s="4">
        <v>4.2</v>
      </c>
      <c r="L123" s="4">
        <v>2052</v>
      </c>
      <c r="M123" s="4">
        <v>0.86419999999999997</v>
      </c>
      <c r="N123" s="4">
        <v>8.0059000000000005</v>
      </c>
      <c r="O123" s="4">
        <v>2.8340000000000001</v>
      </c>
      <c r="P123" s="4">
        <v>937.68669999999997</v>
      </c>
      <c r="Q123" s="4">
        <v>64.984800000000007</v>
      </c>
      <c r="R123" s="4">
        <v>1002.7</v>
      </c>
      <c r="S123" s="4">
        <v>759.91949999999997</v>
      </c>
      <c r="T123" s="4">
        <v>52.664999999999999</v>
      </c>
      <c r="U123" s="4">
        <v>812.6</v>
      </c>
      <c r="V123" s="4">
        <v>24216.715199999999</v>
      </c>
      <c r="Y123" s="4">
        <v>1773.2560000000001</v>
      </c>
      <c r="Z123" s="4">
        <v>0</v>
      </c>
      <c r="AA123" s="4">
        <v>3.6295000000000002</v>
      </c>
      <c r="AB123" s="4" t="s">
        <v>384</v>
      </c>
      <c r="AC123" s="4">
        <v>0</v>
      </c>
      <c r="AD123" s="4">
        <v>11.4</v>
      </c>
      <c r="AE123" s="4">
        <v>847</v>
      </c>
      <c r="AF123" s="4">
        <v>874</v>
      </c>
      <c r="AG123" s="4">
        <v>879</v>
      </c>
      <c r="AH123" s="4">
        <v>53</v>
      </c>
      <c r="AI123" s="4">
        <v>25.23</v>
      </c>
      <c r="AJ123" s="4">
        <v>0.57999999999999996</v>
      </c>
      <c r="AK123" s="4">
        <v>986</v>
      </c>
      <c r="AL123" s="4">
        <v>8</v>
      </c>
      <c r="AM123" s="4">
        <v>0</v>
      </c>
      <c r="AN123" s="4">
        <v>31</v>
      </c>
      <c r="AO123" s="4">
        <v>190</v>
      </c>
      <c r="AP123" s="4">
        <v>188</v>
      </c>
      <c r="AQ123" s="4">
        <v>3.8</v>
      </c>
      <c r="AR123" s="4">
        <v>195</v>
      </c>
      <c r="AS123" s="4" t="s">
        <v>155</v>
      </c>
      <c r="AT123" s="4">
        <v>2</v>
      </c>
      <c r="AU123" s="5">
        <v>0.78296296296296297</v>
      </c>
      <c r="AV123" s="4">
        <v>47.163110000000003</v>
      </c>
      <c r="AW123" s="4">
        <v>-88.492012000000003</v>
      </c>
      <c r="AX123" s="4">
        <v>318.5</v>
      </c>
      <c r="AY123" s="4">
        <v>33.799999999999997</v>
      </c>
      <c r="AZ123" s="4">
        <v>12</v>
      </c>
      <c r="BA123" s="4">
        <v>11</v>
      </c>
      <c r="BB123" s="4" t="s">
        <v>420</v>
      </c>
      <c r="BC123" s="4">
        <v>1.0743259999999999</v>
      </c>
      <c r="BD123" s="4">
        <v>1.824775</v>
      </c>
      <c r="BE123" s="4">
        <v>2.1495500000000001</v>
      </c>
      <c r="BF123" s="4">
        <v>14.063000000000001</v>
      </c>
      <c r="BG123" s="4">
        <v>13.34</v>
      </c>
      <c r="BH123" s="4">
        <v>0.95</v>
      </c>
      <c r="BI123" s="4">
        <v>15.718999999999999</v>
      </c>
      <c r="BJ123" s="4">
        <v>1830.74</v>
      </c>
      <c r="BK123" s="4">
        <v>412.47300000000001</v>
      </c>
      <c r="BL123" s="4">
        <v>22.454999999999998</v>
      </c>
      <c r="BM123" s="4">
        <v>1.556</v>
      </c>
      <c r="BN123" s="4">
        <v>24.010999999999999</v>
      </c>
      <c r="BO123" s="4">
        <v>18.198</v>
      </c>
      <c r="BP123" s="4">
        <v>1.2609999999999999</v>
      </c>
      <c r="BQ123" s="4">
        <v>19.459</v>
      </c>
      <c r="BR123" s="4">
        <v>183.11600000000001</v>
      </c>
      <c r="BU123" s="4">
        <v>80.450999999999993</v>
      </c>
      <c r="BW123" s="4">
        <v>603.471</v>
      </c>
      <c r="BX123" s="4">
        <v>0.49498999999999999</v>
      </c>
      <c r="BY123" s="4">
        <v>-5</v>
      </c>
      <c r="BZ123" s="4">
        <v>1.047299</v>
      </c>
      <c r="CA123" s="4">
        <v>12.096318</v>
      </c>
      <c r="CB123" s="4">
        <v>21.155439999999999</v>
      </c>
      <c r="CC123" s="4">
        <f t="shared" si="14"/>
        <v>3.1958472155999997</v>
      </c>
      <c r="CE123" s="4">
        <f t="shared" si="15"/>
        <v>16542.474271844039</v>
      </c>
      <c r="CF123" s="4">
        <f t="shared" si="16"/>
        <v>3727.0852170872581</v>
      </c>
      <c r="CG123" s="4">
        <f t="shared" si="17"/>
        <v>175.830542215614</v>
      </c>
      <c r="CH123" s="4">
        <f t="shared" si="18"/>
        <v>1654.6269370653363</v>
      </c>
    </row>
    <row r="124" spans="1:86">
      <c r="A124" s="2">
        <v>42440</v>
      </c>
      <c r="B124" s="32">
        <v>0.57481988425925923</v>
      </c>
      <c r="C124" s="4">
        <v>8.9749999999999996</v>
      </c>
      <c r="D124" s="4">
        <v>3.8201000000000001</v>
      </c>
      <c r="E124" s="4" t="s">
        <v>155</v>
      </c>
      <c r="F124" s="4">
        <v>38200.763052000002</v>
      </c>
      <c r="G124" s="4">
        <v>1114.5999999999999</v>
      </c>
      <c r="H124" s="4">
        <v>75.2</v>
      </c>
      <c r="I124" s="4">
        <v>25128.9</v>
      </c>
      <c r="K124" s="4">
        <v>4.2</v>
      </c>
      <c r="L124" s="4">
        <v>2052</v>
      </c>
      <c r="M124" s="4">
        <v>0.86040000000000005</v>
      </c>
      <c r="N124" s="4">
        <v>7.7221000000000002</v>
      </c>
      <c r="O124" s="4">
        <v>3.2869000000000002</v>
      </c>
      <c r="P124" s="4">
        <v>959.02599999999995</v>
      </c>
      <c r="Q124" s="4">
        <v>64.704300000000003</v>
      </c>
      <c r="R124" s="4">
        <v>1023.7</v>
      </c>
      <c r="S124" s="4">
        <v>777.2133</v>
      </c>
      <c r="T124" s="4">
        <v>52.437600000000003</v>
      </c>
      <c r="U124" s="4">
        <v>829.7</v>
      </c>
      <c r="V124" s="4">
        <v>25128.8685</v>
      </c>
      <c r="Y124" s="4">
        <v>1765.6010000000001</v>
      </c>
      <c r="Z124" s="4">
        <v>0</v>
      </c>
      <c r="AA124" s="4">
        <v>3.6137999999999999</v>
      </c>
      <c r="AB124" s="4" t="s">
        <v>384</v>
      </c>
      <c r="AC124" s="4">
        <v>0</v>
      </c>
      <c r="AD124" s="4">
        <v>11.5</v>
      </c>
      <c r="AE124" s="4">
        <v>847</v>
      </c>
      <c r="AF124" s="4">
        <v>874</v>
      </c>
      <c r="AG124" s="4">
        <v>879</v>
      </c>
      <c r="AH124" s="4">
        <v>53</v>
      </c>
      <c r="AI124" s="4">
        <v>25.23</v>
      </c>
      <c r="AJ124" s="4">
        <v>0.57999999999999996</v>
      </c>
      <c r="AK124" s="4">
        <v>986</v>
      </c>
      <c r="AL124" s="4">
        <v>8</v>
      </c>
      <c r="AM124" s="4">
        <v>0</v>
      </c>
      <c r="AN124" s="4">
        <v>31</v>
      </c>
      <c r="AO124" s="4">
        <v>190</v>
      </c>
      <c r="AP124" s="4">
        <v>188</v>
      </c>
      <c r="AQ124" s="4">
        <v>3.9</v>
      </c>
      <c r="AR124" s="4">
        <v>195</v>
      </c>
      <c r="AS124" s="4" t="s">
        <v>155</v>
      </c>
      <c r="AT124" s="4">
        <v>2</v>
      </c>
      <c r="AU124" s="5">
        <v>0.78297453703703701</v>
      </c>
      <c r="AV124" s="4">
        <v>47.162961000000003</v>
      </c>
      <c r="AW124" s="4">
        <v>-88.492037999999994</v>
      </c>
      <c r="AX124" s="4">
        <v>318.3</v>
      </c>
      <c r="AY124" s="4">
        <v>34.9</v>
      </c>
      <c r="AZ124" s="4">
        <v>12</v>
      </c>
      <c r="BA124" s="4">
        <v>11</v>
      </c>
      <c r="BB124" s="4" t="s">
        <v>420</v>
      </c>
      <c r="BC124" s="4">
        <v>1.3</v>
      </c>
      <c r="BD124" s="4">
        <v>1.9</v>
      </c>
      <c r="BE124" s="4">
        <v>2.324675</v>
      </c>
      <c r="BF124" s="4">
        <v>14.063000000000001</v>
      </c>
      <c r="BG124" s="4">
        <v>12.96</v>
      </c>
      <c r="BH124" s="4">
        <v>0.92</v>
      </c>
      <c r="BI124" s="4">
        <v>16.221</v>
      </c>
      <c r="BJ124" s="4">
        <v>1731.7339999999999</v>
      </c>
      <c r="BK124" s="4">
        <v>469.15</v>
      </c>
      <c r="BL124" s="4">
        <v>22.521999999999998</v>
      </c>
      <c r="BM124" s="4">
        <v>1.52</v>
      </c>
      <c r="BN124" s="4">
        <v>24.042000000000002</v>
      </c>
      <c r="BO124" s="4">
        <v>18.253</v>
      </c>
      <c r="BP124" s="4">
        <v>1.2310000000000001</v>
      </c>
      <c r="BQ124" s="4">
        <v>19.484000000000002</v>
      </c>
      <c r="BR124" s="4">
        <v>186.34460000000001</v>
      </c>
      <c r="BU124" s="4">
        <v>78.558000000000007</v>
      </c>
      <c r="BW124" s="4">
        <v>589.26499999999999</v>
      </c>
      <c r="BX124" s="4">
        <v>0.54101100000000002</v>
      </c>
      <c r="BY124" s="4">
        <v>-5</v>
      </c>
      <c r="BZ124" s="4">
        <v>1.0489999999999999</v>
      </c>
      <c r="CA124" s="4">
        <v>13.220955999999999</v>
      </c>
      <c r="CB124" s="4">
        <v>21.189800000000002</v>
      </c>
      <c r="CC124" s="4">
        <f t="shared" si="14"/>
        <v>3.4929765751999997</v>
      </c>
      <c r="CE124" s="4">
        <f t="shared" si="15"/>
        <v>17102.698726224888</v>
      </c>
      <c r="CF124" s="4">
        <f t="shared" si="16"/>
        <v>4633.3507960277993</v>
      </c>
      <c r="CG124" s="4">
        <f t="shared" si="17"/>
        <v>192.42503870788801</v>
      </c>
      <c r="CH124" s="4">
        <f t="shared" si="18"/>
        <v>1840.3493568058873</v>
      </c>
    </row>
    <row r="125" spans="1:86">
      <c r="A125" s="2">
        <v>42440</v>
      </c>
      <c r="B125" s="32">
        <v>0.57483145833333327</v>
      </c>
      <c r="C125" s="4">
        <v>8.7829999999999995</v>
      </c>
      <c r="D125" s="4">
        <v>4.1852</v>
      </c>
      <c r="E125" s="4" t="s">
        <v>155</v>
      </c>
      <c r="F125" s="4">
        <v>41851.772151999998</v>
      </c>
      <c r="G125" s="4">
        <v>1140.3</v>
      </c>
      <c r="H125" s="4">
        <v>75.099999999999994</v>
      </c>
      <c r="I125" s="4">
        <v>26618.1</v>
      </c>
      <c r="K125" s="4">
        <v>4.3</v>
      </c>
      <c r="L125" s="4">
        <v>2052</v>
      </c>
      <c r="M125" s="4">
        <v>0.85699999999999998</v>
      </c>
      <c r="N125" s="4">
        <v>7.5263999999999998</v>
      </c>
      <c r="O125" s="4">
        <v>3.5865</v>
      </c>
      <c r="P125" s="4">
        <v>977.22519999999997</v>
      </c>
      <c r="Q125" s="4">
        <v>64.357900000000001</v>
      </c>
      <c r="R125" s="4">
        <v>1041.5999999999999</v>
      </c>
      <c r="S125" s="4">
        <v>791.96230000000003</v>
      </c>
      <c r="T125" s="4">
        <v>52.1569</v>
      </c>
      <c r="U125" s="4">
        <v>844.1</v>
      </c>
      <c r="V125" s="4">
        <v>26618.105299999999</v>
      </c>
      <c r="Y125" s="4">
        <v>1758.4870000000001</v>
      </c>
      <c r="Z125" s="4">
        <v>0</v>
      </c>
      <c r="AA125" s="4">
        <v>3.6848999999999998</v>
      </c>
      <c r="AB125" s="4" t="s">
        <v>384</v>
      </c>
      <c r="AC125" s="4">
        <v>0</v>
      </c>
      <c r="AD125" s="4">
        <v>11.5</v>
      </c>
      <c r="AE125" s="4">
        <v>846</v>
      </c>
      <c r="AF125" s="4">
        <v>874</v>
      </c>
      <c r="AG125" s="4">
        <v>879</v>
      </c>
      <c r="AH125" s="4">
        <v>53</v>
      </c>
      <c r="AI125" s="4">
        <v>25.23</v>
      </c>
      <c r="AJ125" s="4">
        <v>0.57999999999999996</v>
      </c>
      <c r="AK125" s="4">
        <v>986</v>
      </c>
      <c r="AL125" s="4">
        <v>8</v>
      </c>
      <c r="AM125" s="4">
        <v>0</v>
      </c>
      <c r="AN125" s="4">
        <v>31</v>
      </c>
      <c r="AO125" s="4">
        <v>189.6</v>
      </c>
      <c r="AP125" s="4">
        <v>188</v>
      </c>
      <c r="AQ125" s="4">
        <v>3.8</v>
      </c>
      <c r="AR125" s="4">
        <v>195</v>
      </c>
      <c r="AS125" s="4" t="s">
        <v>155</v>
      </c>
      <c r="AT125" s="4">
        <v>2</v>
      </c>
      <c r="AU125" s="5">
        <v>0.78298611111111116</v>
      </c>
      <c r="AV125" s="4">
        <v>47.162810999999998</v>
      </c>
      <c r="AW125" s="4">
        <v>-88.492031999999995</v>
      </c>
      <c r="AX125" s="4">
        <v>318.2</v>
      </c>
      <c r="AY125" s="4">
        <v>35.5</v>
      </c>
      <c r="AZ125" s="4">
        <v>12</v>
      </c>
      <c r="BA125" s="4">
        <v>11</v>
      </c>
      <c r="BB125" s="4" t="s">
        <v>420</v>
      </c>
      <c r="BC125" s="4">
        <v>1.3245750000000001</v>
      </c>
      <c r="BD125" s="4">
        <v>1.6788209999999999</v>
      </c>
      <c r="BE125" s="4">
        <v>2.301698</v>
      </c>
      <c r="BF125" s="4">
        <v>14.063000000000001</v>
      </c>
      <c r="BG125" s="4">
        <v>12.63</v>
      </c>
      <c r="BH125" s="4">
        <v>0.9</v>
      </c>
      <c r="BI125" s="4">
        <v>16.690999999999999</v>
      </c>
      <c r="BJ125" s="4">
        <v>1656.7729999999999</v>
      </c>
      <c r="BK125" s="4">
        <v>502.49</v>
      </c>
      <c r="BL125" s="4">
        <v>22.527000000000001</v>
      </c>
      <c r="BM125" s="4">
        <v>1.484</v>
      </c>
      <c r="BN125" s="4">
        <v>24.010999999999999</v>
      </c>
      <c r="BO125" s="4">
        <v>18.256</v>
      </c>
      <c r="BP125" s="4">
        <v>1.202</v>
      </c>
      <c r="BQ125" s="4">
        <v>19.459</v>
      </c>
      <c r="BR125" s="4">
        <v>193.75290000000001</v>
      </c>
      <c r="BU125" s="4">
        <v>76.8</v>
      </c>
      <c r="BW125" s="4">
        <v>589.798</v>
      </c>
      <c r="BX125" s="4">
        <v>0.56817499999999999</v>
      </c>
      <c r="BY125" s="4">
        <v>-5</v>
      </c>
      <c r="BZ125" s="4">
        <v>1.0494330000000001</v>
      </c>
      <c r="CA125" s="4">
        <v>13.884776</v>
      </c>
      <c r="CB125" s="4">
        <v>21.198547000000001</v>
      </c>
      <c r="CC125" s="4">
        <f t="shared" si="14"/>
        <v>3.6683578192000001</v>
      </c>
      <c r="CE125" s="4">
        <f t="shared" si="15"/>
        <v>17183.929724922455</v>
      </c>
      <c r="CF125" s="4">
        <f t="shared" si="16"/>
        <v>5211.7899359032808</v>
      </c>
      <c r="CG125" s="4">
        <f t="shared" si="17"/>
        <v>201.82734056944798</v>
      </c>
      <c r="CH125" s="4">
        <f t="shared" si="18"/>
        <v>2009.5910650402491</v>
      </c>
    </row>
    <row r="126" spans="1:86">
      <c r="A126" s="2">
        <v>42440</v>
      </c>
      <c r="B126" s="32">
        <v>0.57484303240740742</v>
      </c>
      <c r="C126" s="4">
        <v>8.81</v>
      </c>
      <c r="D126" s="4">
        <v>4.2129000000000003</v>
      </c>
      <c r="E126" s="4" t="s">
        <v>155</v>
      </c>
      <c r="F126" s="4">
        <v>42129.384742000002</v>
      </c>
      <c r="G126" s="4">
        <v>1115.0999999999999</v>
      </c>
      <c r="H126" s="4">
        <v>75.099999999999994</v>
      </c>
      <c r="I126" s="4">
        <v>26620</v>
      </c>
      <c r="K126" s="4">
        <v>4.3</v>
      </c>
      <c r="L126" s="4">
        <v>2052</v>
      </c>
      <c r="M126" s="4">
        <v>0.85650000000000004</v>
      </c>
      <c r="N126" s="4">
        <v>7.5461</v>
      </c>
      <c r="O126" s="4">
        <v>3.6084999999999998</v>
      </c>
      <c r="P126" s="4">
        <v>955.1463</v>
      </c>
      <c r="Q126" s="4">
        <v>64.325699999999998</v>
      </c>
      <c r="R126" s="4">
        <v>1019.5</v>
      </c>
      <c r="S126" s="4">
        <v>774.06920000000002</v>
      </c>
      <c r="T126" s="4">
        <v>52.130800000000001</v>
      </c>
      <c r="U126" s="4">
        <v>826.2</v>
      </c>
      <c r="V126" s="4">
        <v>26619.985199999999</v>
      </c>
      <c r="Y126" s="4">
        <v>1757.6079999999999</v>
      </c>
      <c r="Z126" s="4">
        <v>0</v>
      </c>
      <c r="AA126" s="4">
        <v>3.6831</v>
      </c>
      <c r="AB126" s="4" t="s">
        <v>384</v>
      </c>
      <c r="AC126" s="4">
        <v>0</v>
      </c>
      <c r="AD126" s="4">
        <v>11.4</v>
      </c>
      <c r="AE126" s="4">
        <v>847</v>
      </c>
      <c r="AF126" s="4">
        <v>874</v>
      </c>
      <c r="AG126" s="4">
        <v>879</v>
      </c>
      <c r="AH126" s="4">
        <v>53</v>
      </c>
      <c r="AI126" s="4">
        <v>25.23</v>
      </c>
      <c r="AJ126" s="4">
        <v>0.57999999999999996</v>
      </c>
      <c r="AK126" s="4">
        <v>986</v>
      </c>
      <c r="AL126" s="4">
        <v>8</v>
      </c>
      <c r="AM126" s="4">
        <v>0</v>
      </c>
      <c r="AN126" s="4">
        <v>31</v>
      </c>
      <c r="AO126" s="4">
        <v>189.4</v>
      </c>
      <c r="AP126" s="4">
        <v>188</v>
      </c>
      <c r="AQ126" s="4">
        <v>4</v>
      </c>
      <c r="AR126" s="4">
        <v>195</v>
      </c>
      <c r="AS126" s="4" t="s">
        <v>155</v>
      </c>
      <c r="AT126" s="4">
        <v>2</v>
      </c>
      <c r="AU126" s="5">
        <v>0.78299768518518509</v>
      </c>
      <c r="AV126" s="4">
        <v>47.162661</v>
      </c>
      <c r="AW126" s="4">
        <v>-88.491996</v>
      </c>
      <c r="AX126" s="4">
        <v>318.10000000000002</v>
      </c>
      <c r="AY126" s="4">
        <v>35.9</v>
      </c>
      <c r="AZ126" s="4">
        <v>12</v>
      </c>
      <c r="BA126" s="4">
        <v>11</v>
      </c>
      <c r="BB126" s="4" t="s">
        <v>420</v>
      </c>
      <c r="BC126" s="4">
        <v>1.4244760000000001</v>
      </c>
      <c r="BD126" s="4">
        <v>1</v>
      </c>
      <c r="BE126" s="4">
        <v>2</v>
      </c>
      <c r="BF126" s="4">
        <v>14.063000000000001</v>
      </c>
      <c r="BG126" s="4">
        <v>12.59</v>
      </c>
      <c r="BH126" s="4">
        <v>0.89</v>
      </c>
      <c r="BI126" s="4">
        <v>16.75</v>
      </c>
      <c r="BJ126" s="4">
        <v>1656.0550000000001</v>
      </c>
      <c r="BK126" s="4">
        <v>504.036</v>
      </c>
      <c r="BL126" s="4">
        <v>21.951000000000001</v>
      </c>
      <c r="BM126" s="4">
        <v>1.478</v>
      </c>
      <c r="BN126" s="4">
        <v>23.43</v>
      </c>
      <c r="BO126" s="4">
        <v>17.79</v>
      </c>
      <c r="BP126" s="4">
        <v>1.198</v>
      </c>
      <c r="BQ126" s="4">
        <v>18.988</v>
      </c>
      <c r="BR126" s="4">
        <v>193.17840000000001</v>
      </c>
      <c r="BU126" s="4">
        <v>76.528999999999996</v>
      </c>
      <c r="BW126" s="4">
        <v>587.71400000000006</v>
      </c>
      <c r="BX126" s="4">
        <v>0.53797899999999998</v>
      </c>
      <c r="BY126" s="4">
        <v>-5</v>
      </c>
      <c r="BZ126" s="4">
        <v>1.0508660000000001</v>
      </c>
      <c r="CA126" s="4">
        <v>13.146862</v>
      </c>
      <c r="CB126" s="4">
        <v>21.227492999999999</v>
      </c>
      <c r="CC126" s="4">
        <f t="shared" si="14"/>
        <v>3.4734009403999999</v>
      </c>
      <c r="CE126" s="4">
        <f t="shared" si="15"/>
        <v>16263.629132409271</v>
      </c>
      <c r="CF126" s="4">
        <f t="shared" si="16"/>
        <v>4949.9893260689041</v>
      </c>
      <c r="CG126" s="4">
        <f t="shared" si="17"/>
        <v>186.475563895032</v>
      </c>
      <c r="CH126" s="4">
        <f t="shared" si="18"/>
        <v>1897.1482553370577</v>
      </c>
    </row>
    <row r="127" spans="1:86">
      <c r="A127" s="2">
        <v>42440</v>
      </c>
      <c r="B127" s="32">
        <v>0.57485460648148146</v>
      </c>
      <c r="C127" s="4">
        <v>8.81</v>
      </c>
      <c r="D127" s="4">
        <v>4.1428000000000003</v>
      </c>
      <c r="E127" s="4" t="s">
        <v>155</v>
      </c>
      <c r="F127" s="4">
        <v>41427.563025000003</v>
      </c>
      <c r="G127" s="4">
        <v>1095.7</v>
      </c>
      <c r="H127" s="4">
        <v>77.400000000000006</v>
      </c>
      <c r="I127" s="4">
        <v>26709.599999999999</v>
      </c>
      <c r="K127" s="4">
        <v>4.3</v>
      </c>
      <c r="L127" s="4">
        <v>2052</v>
      </c>
      <c r="M127" s="4">
        <v>0.85709999999999997</v>
      </c>
      <c r="N127" s="4">
        <v>7.5513000000000003</v>
      </c>
      <c r="O127" s="4">
        <v>3.5508999999999999</v>
      </c>
      <c r="P127" s="4">
        <v>939.12519999999995</v>
      </c>
      <c r="Q127" s="4">
        <v>66.341800000000006</v>
      </c>
      <c r="R127" s="4">
        <v>1005.5</v>
      </c>
      <c r="S127" s="4">
        <v>761.08540000000005</v>
      </c>
      <c r="T127" s="4">
        <v>53.764699999999998</v>
      </c>
      <c r="U127" s="4">
        <v>814.9</v>
      </c>
      <c r="V127" s="4">
        <v>26709.586500000001</v>
      </c>
      <c r="Y127" s="4">
        <v>1758.829</v>
      </c>
      <c r="Z127" s="4">
        <v>0</v>
      </c>
      <c r="AA127" s="4">
        <v>3.6857000000000002</v>
      </c>
      <c r="AB127" s="4" t="s">
        <v>384</v>
      </c>
      <c r="AC127" s="4">
        <v>0</v>
      </c>
      <c r="AD127" s="4">
        <v>11.5</v>
      </c>
      <c r="AE127" s="4">
        <v>846</v>
      </c>
      <c r="AF127" s="4">
        <v>875</v>
      </c>
      <c r="AG127" s="4">
        <v>879</v>
      </c>
      <c r="AH127" s="4">
        <v>53</v>
      </c>
      <c r="AI127" s="4">
        <v>25.23</v>
      </c>
      <c r="AJ127" s="4">
        <v>0.57999999999999996</v>
      </c>
      <c r="AK127" s="4">
        <v>986</v>
      </c>
      <c r="AL127" s="4">
        <v>8</v>
      </c>
      <c r="AM127" s="4">
        <v>0</v>
      </c>
      <c r="AN127" s="4">
        <v>31</v>
      </c>
      <c r="AO127" s="4">
        <v>190</v>
      </c>
      <c r="AP127" s="4">
        <v>188.4</v>
      </c>
      <c r="AQ127" s="4">
        <v>4</v>
      </c>
      <c r="AR127" s="4">
        <v>195</v>
      </c>
      <c r="AS127" s="4" t="s">
        <v>155</v>
      </c>
      <c r="AT127" s="4">
        <v>2</v>
      </c>
      <c r="AU127" s="5">
        <v>0.78300925925925924</v>
      </c>
      <c r="AV127" s="4">
        <v>47.162509</v>
      </c>
      <c r="AW127" s="4">
        <v>-88.491941999999995</v>
      </c>
      <c r="AX127" s="4">
        <v>317.89999999999998</v>
      </c>
      <c r="AY127" s="4">
        <v>37.1</v>
      </c>
      <c r="AZ127" s="4">
        <v>12</v>
      </c>
      <c r="BA127" s="4">
        <v>11</v>
      </c>
      <c r="BB127" s="4" t="s">
        <v>420</v>
      </c>
      <c r="BC127" s="4">
        <v>1.5</v>
      </c>
      <c r="BD127" s="4">
        <v>1.024376</v>
      </c>
      <c r="BE127" s="4">
        <v>2.0243760000000002</v>
      </c>
      <c r="BF127" s="4">
        <v>14.063000000000001</v>
      </c>
      <c r="BG127" s="4">
        <v>12.64</v>
      </c>
      <c r="BH127" s="4">
        <v>0.9</v>
      </c>
      <c r="BI127" s="4">
        <v>16.669</v>
      </c>
      <c r="BJ127" s="4">
        <v>1662.4490000000001</v>
      </c>
      <c r="BK127" s="4">
        <v>497.553</v>
      </c>
      <c r="BL127" s="4">
        <v>21.651</v>
      </c>
      <c r="BM127" s="4">
        <v>1.53</v>
      </c>
      <c r="BN127" s="4">
        <v>23.181000000000001</v>
      </c>
      <c r="BO127" s="4">
        <v>17.547000000000001</v>
      </c>
      <c r="BP127" s="4">
        <v>1.24</v>
      </c>
      <c r="BQ127" s="4">
        <v>18.786000000000001</v>
      </c>
      <c r="BR127" s="4">
        <v>194.4419</v>
      </c>
      <c r="BU127" s="4">
        <v>76.823999999999998</v>
      </c>
      <c r="BW127" s="4">
        <v>589.98299999999995</v>
      </c>
      <c r="BX127" s="4">
        <v>0.51743300000000003</v>
      </c>
      <c r="BY127" s="4">
        <v>-5</v>
      </c>
      <c r="BZ127" s="4">
        <v>1.051134</v>
      </c>
      <c r="CA127" s="4">
        <v>12.644769</v>
      </c>
      <c r="CB127" s="4">
        <v>21.232907000000001</v>
      </c>
      <c r="CC127" s="4">
        <f t="shared" si="14"/>
        <v>3.3407479697999998</v>
      </c>
      <c r="CE127" s="4">
        <f t="shared" si="15"/>
        <v>15702.898833722908</v>
      </c>
      <c r="CF127" s="4">
        <f t="shared" si="16"/>
        <v>4699.7077344419786</v>
      </c>
      <c r="CG127" s="4">
        <f t="shared" si="17"/>
        <v>177.44583893419801</v>
      </c>
      <c r="CH127" s="4">
        <f t="shared" si="18"/>
        <v>1836.6286633375616</v>
      </c>
    </row>
    <row r="128" spans="1:86">
      <c r="A128" s="2">
        <v>42440</v>
      </c>
      <c r="B128" s="32">
        <v>0.57486618055555561</v>
      </c>
      <c r="C128" s="4">
        <v>8.7940000000000005</v>
      </c>
      <c r="D128" s="4">
        <v>4.2511999999999999</v>
      </c>
      <c r="E128" s="4" t="s">
        <v>155</v>
      </c>
      <c r="F128" s="4">
        <v>42512.307692000002</v>
      </c>
      <c r="G128" s="4">
        <v>1095.5999999999999</v>
      </c>
      <c r="H128" s="4">
        <v>78.2</v>
      </c>
      <c r="I128" s="4">
        <v>26984.9</v>
      </c>
      <c r="K128" s="4">
        <v>4.3</v>
      </c>
      <c r="L128" s="4">
        <v>2052</v>
      </c>
      <c r="M128" s="4">
        <v>0.85589999999999999</v>
      </c>
      <c r="N128" s="4">
        <v>7.5266000000000002</v>
      </c>
      <c r="O128" s="4">
        <v>3.6387</v>
      </c>
      <c r="P128" s="4">
        <v>937.73630000000003</v>
      </c>
      <c r="Q128" s="4">
        <v>66.964100000000002</v>
      </c>
      <c r="R128" s="4">
        <v>1004.7</v>
      </c>
      <c r="S128" s="4">
        <v>759.9597</v>
      </c>
      <c r="T128" s="4">
        <v>54.268999999999998</v>
      </c>
      <c r="U128" s="4">
        <v>814.2</v>
      </c>
      <c r="V128" s="4">
        <v>26984.897400000002</v>
      </c>
      <c r="Y128" s="4">
        <v>1756.33</v>
      </c>
      <c r="Z128" s="4">
        <v>0</v>
      </c>
      <c r="AA128" s="4">
        <v>3.6804000000000001</v>
      </c>
      <c r="AB128" s="4" t="s">
        <v>384</v>
      </c>
      <c r="AC128" s="4">
        <v>0</v>
      </c>
      <c r="AD128" s="4">
        <v>11.4</v>
      </c>
      <c r="AE128" s="4">
        <v>847</v>
      </c>
      <c r="AF128" s="4">
        <v>875</v>
      </c>
      <c r="AG128" s="4">
        <v>880</v>
      </c>
      <c r="AH128" s="4">
        <v>53</v>
      </c>
      <c r="AI128" s="4">
        <v>25.23</v>
      </c>
      <c r="AJ128" s="4">
        <v>0.57999999999999996</v>
      </c>
      <c r="AK128" s="4">
        <v>986</v>
      </c>
      <c r="AL128" s="4">
        <v>8</v>
      </c>
      <c r="AM128" s="4">
        <v>0</v>
      </c>
      <c r="AN128" s="4">
        <v>31</v>
      </c>
      <c r="AO128" s="4">
        <v>190</v>
      </c>
      <c r="AP128" s="4">
        <v>189</v>
      </c>
      <c r="AQ128" s="4">
        <v>3.9</v>
      </c>
      <c r="AR128" s="4">
        <v>195</v>
      </c>
      <c r="AS128" s="4" t="s">
        <v>155</v>
      </c>
      <c r="AT128" s="4">
        <v>2</v>
      </c>
      <c r="AU128" s="5">
        <v>0.78302083333333339</v>
      </c>
      <c r="AV128" s="4">
        <v>47.162351999999998</v>
      </c>
      <c r="AW128" s="4">
        <v>-88.491877000000002</v>
      </c>
      <c r="AX128" s="4">
        <v>317.7</v>
      </c>
      <c r="AY128" s="4">
        <v>38.5</v>
      </c>
      <c r="AZ128" s="4">
        <v>12</v>
      </c>
      <c r="BA128" s="4">
        <v>11</v>
      </c>
      <c r="BB128" s="4" t="s">
        <v>420</v>
      </c>
      <c r="BC128" s="4">
        <v>1.5</v>
      </c>
      <c r="BD128" s="4">
        <v>1.0757239999999999</v>
      </c>
      <c r="BE128" s="4">
        <v>2.1</v>
      </c>
      <c r="BF128" s="4">
        <v>14.063000000000001</v>
      </c>
      <c r="BG128" s="4">
        <v>12.53</v>
      </c>
      <c r="BH128" s="4">
        <v>0.89</v>
      </c>
      <c r="BI128" s="4">
        <v>16.835000000000001</v>
      </c>
      <c r="BJ128" s="4">
        <v>1646.1489999999999</v>
      </c>
      <c r="BK128" s="4">
        <v>506.51100000000002</v>
      </c>
      <c r="BL128" s="4">
        <v>21.478000000000002</v>
      </c>
      <c r="BM128" s="4">
        <v>1.534</v>
      </c>
      <c r="BN128" s="4">
        <v>23.010999999999999</v>
      </c>
      <c r="BO128" s="4">
        <v>17.405999999999999</v>
      </c>
      <c r="BP128" s="4">
        <v>1.2430000000000001</v>
      </c>
      <c r="BQ128" s="4">
        <v>18.649000000000001</v>
      </c>
      <c r="BR128" s="4">
        <v>195.15770000000001</v>
      </c>
      <c r="BU128" s="4">
        <v>76.212000000000003</v>
      </c>
      <c r="BW128" s="4">
        <v>585.28099999999995</v>
      </c>
      <c r="BX128" s="4">
        <v>0.54094900000000001</v>
      </c>
      <c r="BY128" s="4">
        <v>-5</v>
      </c>
      <c r="BZ128" s="4">
        <v>1.050433</v>
      </c>
      <c r="CA128" s="4">
        <v>13.219441</v>
      </c>
      <c r="CB128" s="4">
        <v>21.218747</v>
      </c>
      <c r="CC128" s="4">
        <f t="shared" si="14"/>
        <v>3.4925763121999998</v>
      </c>
      <c r="CE128" s="4">
        <f t="shared" si="15"/>
        <v>16255.593678283622</v>
      </c>
      <c r="CF128" s="4">
        <f t="shared" si="16"/>
        <v>5001.7568334221969</v>
      </c>
      <c r="CG128" s="4">
        <f t="shared" si="17"/>
        <v>184.15742834112302</v>
      </c>
      <c r="CH128" s="4">
        <f t="shared" si="18"/>
        <v>1927.1671485317379</v>
      </c>
    </row>
    <row r="129" spans="1:86">
      <c r="A129" s="2">
        <v>42440</v>
      </c>
      <c r="B129" s="32">
        <v>0.57487775462962964</v>
      </c>
      <c r="C129" s="4">
        <v>8.6890000000000001</v>
      </c>
      <c r="D129" s="4">
        <v>4.4298999999999999</v>
      </c>
      <c r="E129" s="4" t="s">
        <v>155</v>
      </c>
      <c r="F129" s="4">
        <v>44298.908189000002</v>
      </c>
      <c r="G129" s="4">
        <v>1102.3</v>
      </c>
      <c r="H129" s="4">
        <v>80.8</v>
      </c>
      <c r="I129" s="4">
        <v>27716.2</v>
      </c>
      <c r="K129" s="4">
        <v>4.3</v>
      </c>
      <c r="L129" s="4">
        <v>2052</v>
      </c>
      <c r="M129" s="4">
        <v>0.85429999999999995</v>
      </c>
      <c r="N129" s="4">
        <v>7.4233000000000002</v>
      </c>
      <c r="O129" s="4">
        <v>3.7845</v>
      </c>
      <c r="P129" s="4">
        <v>941.7346</v>
      </c>
      <c r="Q129" s="4">
        <v>69.058700000000002</v>
      </c>
      <c r="R129" s="4">
        <v>1010.8</v>
      </c>
      <c r="S129" s="4">
        <v>763.2</v>
      </c>
      <c r="T129" s="4">
        <v>55.966500000000003</v>
      </c>
      <c r="U129" s="4">
        <v>819.2</v>
      </c>
      <c r="V129" s="4">
        <v>27716.216199999999</v>
      </c>
      <c r="Y129" s="4">
        <v>1753.0319999999999</v>
      </c>
      <c r="Z129" s="4">
        <v>0</v>
      </c>
      <c r="AA129" s="4">
        <v>3.6735000000000002</v>
      </c>
      <c r="AB129" s="4" t="s">
        <v>384</v>
      </c>
      <c r="AC129" s="4">
        <v>0</v>
      </c>
      <c r="AD129" s="4">
        <v>11.5</v>
      </c>
      <c r="AE129" s="4">
        <v>848</v>
      </c>
      <c r="AF129" s="4">
        <v>875</v>
      </c>
      <c r="AG129" s="4">
        <v>881</v>
      </c>
      <c r="AH129" s="4">
        <v>53</v>
      </c>
      <c r="AI129" s="4">
        <v>25.23</v>
      </c>
      <c r="AJ129" s="4">
        <v>0.57999999999999996</v>
      </c>
      <c r="AK129" s="4">
        <v>986</v>
      </c>
      <c r="AL129" s="4">
        <v>8</v>
      </c>
      <c r="AM129" s="4">
        <v>0</v>
      </c>
      <c r="AN129" s="4">
        <v>31</v>
      </c>
      <c r="AO129" s="4">
        <v>190</v>
      </c>
      <c r="AP129" s="4">
        <v>189</v>
      </c>
      <c r="AQ129" s="4">
        <v>4</v>
      </c>
      <c r="AR129" s="4">
        <v>195</v>
      </c>
      <c r="AS129" s="4" t="s">
        <v>155</v>
      </c>
      <c r="AT129" s="4">
        <v>2</v>
      </c>
      <c r="AU129" s="5">
        <v>0.78303240740740743</v>
      </c>
      <c r="AV129" s="4">
        <v>47.162194</v>
      </c>
      <c r="AW129" s="4">
        <v>-88.491800999999995</v>
      </c>
      <c r="AX129" s="4">
        <v>317.39999999999998</v>
      </c>
      <c r="AY129" s="4">
        <v>39.6</v>
      </c>
      <c r="AZ129" s="4">
        <v>12</v>
      </c>
      <c r="BA129" s="4">
        <v>11</v>
      </c>
      <c r="BB129" s="4" t="s">
        <v>420</v>
      </c>
      <c r="BC129" s="4">
        <v>1.403297</v>
      </c>
      <c r="BD129" s="4">
        <v>1.024176</v>
      </c>
      <c r="BE129" s="4">
        <v>2.1</v>
      </c>
      <c r="BF129" s="4">
        <v>14.063000000000001</v>
      </c>
      <c r="BG129" s="4">
        <v>12.38</v>
      </c>
      <c r="BH129" s="4">
        <v>0.88</v>
      </c>
      <c r="BI129" s="4">
        <v>17.053999999999998</v>
      </c>
      <c r="BJ129" s="4">
        <v>1610.08</v>
      </c>
      <c r="BK129" s="4">
        <v>522.43799999999999</v>
      </c>
      <c r="BL129" s="4">
        <v>21.39</v>
      </c>
      <c r="BM129" s="4">
        <v>1.569</v>
      </c>
      <c r="BN129" s="4">
        <v>22.959</v>
      </c>
      <c r="BO129" s="4">
        <v>17.335000000000001</v>
      </c>
      <c r="BP129" s="4">
        <v>1.2709999999999999</v>
      </c>
      <c r="BQ129" s="4">
        <v>18.606000000000002</v>
      </c>
      <c r="BR129" s="4">
        <v>198.78440000000001</v>
      </c>
      <c r="BU129" s="4">
        <v>75.438000000000002</v>
      </c>
      <c r="BW129" s="4">
        <v>579.33699999999999</v>
      </c>
      <c r="BX129" s="4">
        <v>0.57879400000000003</v>
      </c>
      <c r="BY129" s="4">
        <v>-5</v>
      </c>
      <c r="BZ129" s="4">
        <v>1.0501339999999999</v>
      </c>
      <c r="CA129" s="4">
        <v>14.144278</v>
      </c>
      <c r="CB129" s="4">
        <v>21.212707000000002</v>
      </c>
      <c r="CC129" s="4">
        <f t="shared" si="14"/>
        <v>3.7369182475999998</v>
      </c>
      <c r="CE129" s="4">
        <f t="shared" si="15"/>
        <v>17011.744084313279</v>
      </c>
      <c r="CF129" s="4">
        <f t="shared" si="16"/>
        <v>5519.9627073937081</v>
      </c>
      <c r="CG129" s="4">
        <f t="shared" si="17"/>
        <v>196.58682204159604</v>
      </c>
      <c r="CH129" s="4">
        <f t="shared" si="18"/>
        <v>2100.3113763004103</v>
      </c>
    </row>
    <row r="130" spans="1:86">
      <c r="A130" s="2">
        <v>42440</v>
      </c>
      <c r="B130" s="32">
        <v>0.57488932870370368</v>
      </c>
      <c r="C130" s="4">
        <v>8.6449999999999996</v>
      </c>
      <c r="D130" s="4">
        <v>4.4275000000000002</v>
      </c>
      <c r="E130" s="4" t="s">
        <v>155</v>
      </c>
      <c r="F130" s="4">
        <v>44274.920898999997</v>
      </c>
      <c r="G130" s="4">
        <v>1116.7</v>
      </c>
      <c r="H130" s="4">
        <v>76.8</v>
      </c>
      <c r="I130" s="4">
        <v>27821.9</v>
      </c>
      <c r="K130" s="4">
        <v>4.3</v>
      </c>
      <c r="L130" s="4">
        <v>2052</v>
      </c>
      <c r="M130" s="4">
        <v>0.85460000000000003</v>
      </c>
      <c r="N130" s="4">
        <v>7.3875999999999999</v>
      </c>
      <c r="O130" s="4">
        <v>3.7835000000000001</v>
      </c>
      <c r="P130" s="4">
        <v>954.28949999999998</v>
      </c>
      <c r="Q130" s="4">
        <v>65.618499999999997</v>
      </c>
      <c r="R130" s="4">
        <v>1019.9</v>
      </c>
      <c r="S130" s="4">
        <v>773.37480000000005</v>
      </c>
      <c r="T130" s="4">
        <v>53.1785</v>
      </c>
      <c r="U130" s="4">
        <v>826.6</v>
      </c>
      <c r="V130" s="4">
        <v>27821.896199999999</v>
      </c>
      <c r="Y130" s="4">
        <v>1753.546</v>
      </c>
      <c r="Z130" s="4">
        <v>0</v>
      </c>
      <c r="AA130" s="4">
        <v>3.6745999999999999</v>
      </c>
      <c r="AB130" s="4" t="s">
        <v>384</v>
      </c>
      <c r="AC130" s="4">
        <v>0</v>
      </c>
      <c r="AD130" s="4">
        <v>11.5</v>
      </c>
      <c r="AE130" s="4">
        <v>848</v>
      </c>
      <c r="AF130" s="4">
        <v>876</v>
      </c>
      <c r="AG130" s="4">
        <v>881</v>
      </c>
      <c r="AH130" s="4">
        <v>53</v>
      </c>
      <c r="AI130" s="4">
        <v>25.23</v>
      </c>
      <c r="AJ130" s="4">
        <v>0.57999999999999996</v>
      </c>
      <c r="AK130" s="4">
        <v>986</v>
      </c>
      <c r="AL130" s="4">
        <v>8</v>
      </c>
      <c r="AM130" s="4">
        <v>0</v>
      </c>
      <c r="AN130" s="4">
        <v>31</v>
      </c>
      <c r="AO130" s="4">
        <v>189.6</v>
      </c>
      <c r="AP130" s="4">
        <v>188.6</v>
      </c>
      <c r="AQ130" s="4">
        <v>4</v>
      </c>
      <c r="AR130" s="4">
        <v>195</v>
      </c>
      <c r="AS130" s="4" t="s">
        <v>155</v>
      </c>
      <c r="AT130" s="4">
        <v>2</v>
      </c>
      <c r="AU130" s="5">
        <v>0.78304398148148147</v>
      </c>
      <c r="AV130" s="4">
        <v>47.162035000000003</v>
      </c>
      <c r="AW130" s="4">
        <v>-88.491716999999994</v>
      </c>
      <c r="AX130" s="4">
        <v>317</v>
      </c>
      <c r="AY130" s="4">
        <v>40.5</v>
      </c>
      <c r="AZ130" s="4">
        <v>12</v>
      </c>
      <c r="BA130" s="4">
        <v>10</v>
      </c>
      <c r="BB130" s="4" t="s">
        <v>438</v>
      </c>
      <c r="BC130" s="4">
        <v>1.1240520000000001</v>
      </c>
      <c r="BD130" s="4">
        <v>1.1240520000000001</v>
      </c>
      <c r="BE130" s="4">
        <v>2.1240519999999998</v>
      </c>
      <c r="BF130" s="4">
        <v>14.063000000000001</v>
      </c>
      <c r="BG130" s="4">
        <v>12.41</v>
      </c>
      <c r="BH130" s="4">
        <v>0.88</v>
      </c>
      <c r="BI130" s="4">
        <v>17.02</v>
      </c>
      <c r="BJ130" s="4">
        <v>1605.3430000000001</v>
      </c>
      <c r="BK130" s="4">
        <v>523.28599999999994</v>
      </c>
      <c r="BL130" s="4">
        <v>21.716000000000001</v>
      </c>
      <c r="BM130" s="4">
        <v>1.4930000000000001</v>
      </c>
      <c r="BN130" s="4">
        <v>23.209</v>
      </c>
      <c r="BO130" s="4">
        <v>17.599</v>
      </c>
      <c r="BP130" s="4">
        <v>1.21</v>
      </c>
      <c r="BQ130" s="4">
        <v>18.809000000000001</v>
      </c>
      <c r="BR130" s="4">
        <v>199.91579999999999</v>
      </c>
      <c r="BU130" s="4">
        <v>75.600999999999999</v>
      </c>
      <c r="BW130" s="4">
        <v>580.59199999999998</v>
      </c>
      <c r="BX130" s="4">
        <v>0.56345299999999998</v>
      </c>
      <c r="BY130" s="4">
        <v>-5</v>
      </c>
      <c r="BZ130" s="4">
        <v>1.047701</v>
      </c>
      <c r="CA130" s="4">
        <v>13.769382</v>
      </c>
      <c r="CB130" s="4">
        <v>21.16356</v>
      </c>
      <c r="CC130" s="4">
        <f t="shared" si="14"/>
        <v>3.6378707243999999</v>
      </c>
      <c r="CE130" s="4">
        <f t="shared" si="15"/>
        <v>16512.122012995424</v>
      </c>
      <c r="CF130" s="4">
        <f t="shared" si="16"/>
        <v>5382.3776474512433</v>
      </c>
      <c r="CG130" s="4">
        <f t="shared" si="17"/>
        <v>193.46426461038601</v>
      </c>
      <c r="CH130" s="4">
        <f t="shared" si="18"/>
        <v>2056.2796124725928</v>
      </c>
    </row>
    <row r="131" spans="1:86">
      <c r="A131" s="2">
        <v>42440</v>
      </c>
      <c r="B131" s="32">
        <v>0.57490090277777772</v>
      </c>
      <c r="C131" s="4">
        <v>8.593</v>
      </c>
      <c r="D131" s="4">
        <v>4.4253</v>
      </c>
      <c r="E131" s="4" t="s">
        <v>155</v>
      </c>
      <c r="F131" s="4">
        <v>44253.281385000002</v>
      </c>
      <c r="G131" s="4">
        <v>1130.7</v>
      </c>
      <c r="H131" s="4">
        <v>69.599999999999994</v>
      </c>
      <c r="I131" s="4">
        <v>27892.5</v>
      </c>
      <c r="K131" s="4">
        <v>4.3</v>
      </c>
      <c r="L131" s="4">
        <v>2052</v>
      </c>
      <c r="M131" s="4">
        <v>0.85489999999999999</v>
      </c>
      <c r="N131" s="4">
        <v>7.3461999999999996</v>
      </c>
      <c r="O131" s="4">
        <v>3.7831999999999999</v>
      </c>
      <c r="P131" s="4">
        <v>966.60910000000001</v>
      </c>
      <c r="Q131" s="4">
        <v>59.500599999999999</v>
      </c>
      <c r="R131" s="4">
        <v>1026.0999999999999</v>
      </c>
      <c r="S131" s="4">
        <v>783.35879999999997</v>
      </c>
      <c r="T131" s="4">
        <v>48.220399999999998</v>
      </c>
      <c r="U131" s="4">
        <v>831.6</v>
      </c>
      <c r="V131" s="4">
        <v>27892.546300000002</v>
      </c>
      <c r="Y131" s="4">
        <v>1754.241</v>
      </c>
      <c r="Z131" s="4">
        <v>0</v>
      </c>
      <c r="AA131" s="4">
        <v>3.6760000000000002</v>
      </c>
      <c r="AB131" s="4" t="s">
        <v>384</v>
      </c>
      <c r="AC131" s="4">
        <v>0</v>
      </c>
      <c r="AD131" s="4">
        <v>11.4</v>
      </c>
      <c r="AE131" s="4">
        <v>849</v>
      </c>
      <c r="AF131" s="4">
        <v>876</v>
      </c>
      <c r="AG131" s="4">
        <v>882</v>
      </c>
      <c r="AH131" s="4">
        <v>53</v>
      </c>
      <c r="AI131" s="4">
        <v>25.23</v>
      </c>
      <c r="AJ131" s="4">
        <v>0.57999999999999996</v>
      </c>
      <c r="AK131" s="4">
        <v>986</v>
      </c>
      <c r="AL131" s="4">
        <v>8</v>
      </c>
      <c r="AM131" s="4">
        <v>0</v>
      </c>
      <c r="AN131" s="4">
        <v>31</v>
      </c>
      <c r="AO131" s="4">
        <v>189.4</v>
      </c>
      <c r="AP131" s="4">
        <v>188.4</v>
      </c>
      <c r="AQ131" s="4">
        <v>3.9</v>
      </c>
      <c r="AR131" s="4">
        <v>195</v>
      </c>
      <c r="AS131" s="4" t="s">
        <v>155</v>
      </c>
      <c r="AT131" s="4">
        <v>2</v>
      </c>
      <c r="AU131" s="5">
        <v>0.7830555555555555</v>
      </c>
      <c r="AV131" s="4">
        <v>47.161875000000002</v>
      </c>
      <c r="AW131" s="4">
        <v>-88.491624000000002</v>
      </c>
      <c r="AX131" s="4">
        <v>316.5</v>
      </c>
      <c r="AY131" s="4">
        <v>41.3</v>
      </c>
      <c r="AZ131" s="4">
        <v>12</v>
      </c>
      <c r="BA131" s="4">
        <v>10</v>
      </c>
      <c r="BB131" s="4" t="s">
        <v>438</v>
      </c>
      <c r="BC131" s="4">
        <v>1.1517170000000001</v>
      </c>
      <c r="BD131" s="4">
        <v>1.2241409999999999</v>
      </c>
      <c r="BE131" s="4">
        <v>2.1517170000000001</v>
      </c>
      <c r="BF131" s="4">
        <v>14.063000000000001</v>
      </c>
      <c r="BG131" s="4">
        <v>12.44</v>
      </c>
      <c r="BH131" s="4">
        <v>0.88</v>
      </c>
      <c r="BI131" s="4">
        <v>16.974</v>
      </c>
      <c r="BJ131" s="4">
        <v>1600.3309999999999</v>
      </c>
      <c r="BK131" s="4">
        <v>524.54600000000005</v>
      </c>
      <c r="BL131" s="4">
        <v>22.050999999999998</v>
      </c>
      <c r="BM131" s="4">
        <v>1.357</v>
      </c>
      <c r="BN131" s="4">
        <v>23.408999999999999</v>
      </c>
      <c r="BO131" s="4">
        <v>17.870999999999999</v>
      </c>
      <c r="BP131" s="4">
        <v>1.1000000000000001</v>
      </c>
      <c r="BQ131" s="4">
        <v>18.971</v>
      </c>
      <c r="BR131" s="4">
        <v>200.92500000000001</v>
      </c>
      <c r="BU131" s="4">
        <v>75.819999999999993</v>
      </c>
      <c r="BW131" s="4">
        <v>582.27499999999998</v>
      </c>
      <c r="BX131" s="4">
        <v>0.54558799999999996</v>
      </c>
      <c r="BY131" s="4">
        <v>-5</v>
      </c>
      <c r="BZ131" s="4">
        <v>1.0477320000000001</v>
      </c>
      <c r="CA131" s="4">
        <v>13.332807000000001</v>
      </c>
      <c r="CB131" s="4">
        <v>21.164186000000001</v>
      </c>
      <c r="CC131" s="4">
        <f t="shared" si="14"/>
        <v>3.5225276094</v>
      </c>
      <c r="CE131" s="4">
        <f t="shared" si="15"/>
        <v>15938.6675562604</v>
      </c>
      <c r="CF131" s="4">
        <f t="shared" si="16"/>
        <v>5224.2719237246347</v>
      </c>
      <c r="CG131" s="4">
        <f t="shared" si="17"/>
        <v>188.94370115295902</v>
      </c>
      <c r="CH131" s="4">
        <f t="shared" si="18"/>
        <v>2001.1340021168253</v>
      </c>
    </row>
    <row r="132" spans="1:86">
      <c r="A132" s="2">
        <v>42440</v>
      </c>
      <c r="B132" s="32">
        <v>0.57491247685185187</v>
      </c>
      <c r="C132" s="4">
        <v>8.2430000000000003</v>
      </c>
      <c r="D132" s="4">
        <v>4.7653999999999996</v>
      </c>
      <c r="E132" s="4" t="s">
        <v>155</v>
      </c>
      <c r="F132" s="4">
        <v>47654.036917999998</v>
      </c>
      <c r="G132" s="4">
        <v>1231</v>
      </c>
      <c r="H132" s="4">
        <v>83</v>
      </c>
      <c r="I132" s="4">
        <v>28604.2</v>
      </c>
      <c r="K132" s="4">
        <v>4.3499999999999996</v>
      </c>
      <c r="L132" s="4">
        <v>2052</v>
      </c>
      <c r="M132" s="4">
        <v>0.85360000000000003</v>
      </c>
      <c r="N132" s="4">
        <v>7.0364000000000004</v>
      </c>
      <c r="O132" s="4">
        <v>4.0678000000000001</v>
      </c>
      <c r="P132" s="4">
        <v>1050.78</v>
      </c>
      <c r="Q132" s="4">
        <v>70.876999999999995</v>
      </c>
      <c r="R132" s="4">
        <v>1121.7</v>
      </c>
      <c r="S132" s="4">
        <v>851.53639999999996</v>
      </c>
      <c r="T132" s="4">
        <v>57.4377</v>
      </c>
      <c r="U132" s="4">
        <v>909</v>
      </c>
      <c r="V132" s="4">
        <v>28604.2304</v>
      </c>
      <c r="Y132" s="4">
        <v>1751.6189999999999</v>
      </c>
      <c r="Z132" s="4">
        <v>0</v>
      </c>
      <c r="AA132" s="4">
        <v>3.7113999999999998</v>
      </c>
      <c r="AB132" s="4" t="s">
        <v>384</v>
      </c>
      <c r="AC132" s="4">
        <v>0</v>
      </c>
      <c r="AD132" s="4">
        <v>11.5</v>
      </c>
      <c r="AE132" s="4">
        <v>849</v>
      </c>
      <c r="AF132" s="4">
        <v>875</v>
      </c>
      <c r="AG132" s="4">
        <v>881</v>
      </c>
      <c r="AH132" s="4">
        <v>53</v>
      </c>
      <c r="AI132" s="4">
        <v>25.22</v>
      </c>
      <c r="AJ132" s="4">
        <v>0.57999999999999996</v>
      </c>
      <c r="AK132" s="4">
        <v>986</v>
      </c>
      <c r="AL132" s="4">
        <v>8</v>
      </c>
      <c r="AM132" s="4">
        <v>0</v>
      </c>
      <c r="AN132" s="4">
        <v>31</v>
      </c>
      <c r="AO132" s="4">
        <v>189.6</v>
      </c>
      <c r="AP132" s="4">
        <v>188.6</v>
      </c>
      <c r="AQ132" s="4">
        <v>3.8</v>
      </c>
      <c r="AR132" s="4">
        <v>195</v>
      </c>
      <c r="AS132" s="4" t="s">
        <v>155</v>
      </c>
      <c r="AT132" s="4">
        <v>2</v>
      </c>
      <c r="AU132" s="5">
        <v>0.78306712962962965</v>
      </c>
      <c r="AV132" s="4">
        <v>47.161717000000003</v>
      </c>
      <c r="AW132" s="4">
        <v>-88.491529999999997</v>
      </c>
      <c r="AX132" s="4">
        <v>316.2</v>
      </c>
      <c r="AY132" s="4">
        <v>41.6</v>
      </c>
      <c r="AZ132" s="4">
        <v>12</v>
      </c>
      <c r="BA132" s="4">
        <v>10</v>
      </c>
      <c r="BB132" s="4" t="s">
        <v>438</v>
      </c>
      <c r="BC132" s="4">
        <v>1</v>
      </c>
      <c r="BD132" s="4">
        <v>1.3</v>
      </c>
      <c r="BE132" s="4">
        <v>2</v>
      </c>
      <c r="BF132" s="4">
        <v>14.063000000000001</v>
      </c>
      <c r="BG132" s="4">
        <v>12.33</v>
      </c>
      <c r="BH132" s="4">
        <v>0.88</v>
      </c>
      <c r="BI132" s="4">
        <v>17.149000000000001</v>
      </c>
      <c r="BJ132" s="4">
        <v>1527.771</v>
      </c>
      <c r="BK132" s="4">
        <v>562.14700000000005</v>
      </c>
      <c r="BL132" s="4">
        <v>23.891999999999999</v>
      </c>
      <c r="BM132" s="4">
        <v>1.6120000000000001</v>
      </c>
      <c r="BN132" s="4">
        <v>25.504000000000001</v>
      </c>
      <c r="BO132" s="4">
        <v>19.361999999999998</v>
      </c>
      <c r="BP132" s="4">
        <v>1.306</v>
      </c>
      <c r="BQ132" s="4">
        <v>20.667999999999999</v>
      </c>
      <c r="BR132" s="4">
        <v>205.37020000000001</v>
      </c>
      <c r="BU132" s="4">
        <v>75.456999999999994</v>
      </c>
      <c r="BW132" s="4">
        <v>585.92700000000002</v>
      </c>
      <c r="BX132" s="4">
        <v>0.56643299999999996</v>
      </c>
      <c r="BY132" s="4">
        <v>-5</v>
      </c>
      <c r="BZ132" s="4">
        <v>1.048268</v>
      </c>
      <c r="CA132" s="4">
        <v>13.842205999999999</v>
      </c>
      <c r="CB132" s="4">
        <v>21.175014000000001</v>
      </c>
      <c r="CC132" s="4">
        <f t="shared" si="14"/>
        <v>3.6571108251999997</v>
      </c>
      <c r="CE132" s="4">
        <f t="shared" si="15"/>
        <v>15797.34751441102</v>
      </c>
      <c r="CF132" s="4">
        <f t="shared" si="16"/>
        <v>5812.6718684826546</v>
      </c>
      <c r="CG132" s="4">
        <f t="shared" si="17"/>
        <v>213.70976306517599</v>
      </c>
      <c r="CH132" s="4">
        <f t="shared" si="18"/>
        <v>2123.5541311519164</v>
      </c>
    </row>
    <row r="133" spans="1:86">
      <c r="A133" s="2">
        <v>42440</v>
      </c>
      <c r="B133" s="32">
        <v>0.57492405092592591</v>
      </c>
      <c r="C133" s="4">
        <v>7.0289999999999999</v>
      </c>
      <c r="D133" s="4">
        <v>4.8297999999999996</v>
      </c>
      <c r="E133" s="4" t="s">
        <v>155</v>
      </c>
      <c r="F133" s="4">
        <v>48298.250631000003</v>
      </c>
      <c r="G133" s="4">
        <v>1234.0999999999999</v>
      </c>
      <c r="H133" s="4">
        <v>89.2</v>
      </c>
      <c r="I133" s="4">
        <v>36231.5</v>
      </c>
      <c r="K133" s="4">
        <v>4.4000000000000004</v>
      </c>
      <c r="L133" s="4">
        <v>2052</v>
      </c>
      <c r="M133" s="4">
        <v>0.85489999999999999</v>
      </c>
      <c r="N133" s="4">
        <v>6.0091000000000001</v>
      </c>
      <c r="O133" s="4">
        <v>4.1288999999999998</v>
      </c>
      <c r="P133" s="4">
        <v>1054.9889000000001</v>
      </c>
      <c r="Q133" s="4">
        <v>76.238600000000005</v>
      </c>
      <c r="R133" s="4">
        <v>1131.2</v>
      </c>
      <c r="S133" s="4">
        <v>854.93610000000001</v>
      </c>
      <c r="T133" s="4">
        <v>61.781799999999997</v>
      </c>
      <c r="U133" s="4">
        <v>916.7</v>
      </c>
      <c r="V133" s="4">
        <v>36231.509100000003</v>
      </c>
      <c r="Y133" s="4">
        <v>1754.2149999999999</v>
      </c>
      <c r="Z133" s="4">
        <v>0</v>
      </c>
      <c r="AA133" s="4">
        <v>3.7614999999999998</v>
      </c>
      <c r="AB133" s="4" t="s">
        <v>384</v>
      </c>
      <c r="AC133" s="4">
        <v>0</v>
      </c>
      <c r="AD133" s="4">
        <v>11.4</v>
      </c>
      <c r="AE133" s="4">
        <v>850</v>
      </c>
      <c r="AF133" s="4">
        <v>876</v>
      </c>
      <c r="AG133" s="4">
        <v>882</v>
      </c>
      <c r="AH133" s="4">
        <v>53</v>
      </c>
      <c r="AI133" s="4">
        <v>25.21</v>
      </c>
      <c r="AJ133" s="4">
        <v>0.57999999999999996</v>
      </c>
      <c r="AK133" s="4">
        <v>987</v>
      </c>
      <c r="AL133" s="4">
        <v>8</v>
      </c>
      <c r="AM133" s="4">
        <v>0</v>
      </c>
      <c r="AN133" s="4">
        <v>31</v>
      </c>
      <c r="AO133" s="4">
        <v>189</v>
      </c>
      <c r="AP133" s="4">
        <v>188</v>
      </c>
      <c r="AQ133" s="4">
        <v>3.8</v>
      </c>
      <c r="AR133" s="4">
        <v>195</v>
      </c>
      <c r="AS133" s="4" t="s">
        <v>155</v>
      </c>
      <c r="AT133" s="4">
        <v>2</v>
      </c>
      <c r="AU133" s="5">
        <v>0.7830787037037038</v>
      </c>
      <c r="AV133" s="4">
        <v>47.161563999999998</v>
      </c>
      <c r="AW133" s="4">
        <v>-88.491412999999994</v>
      </c>
      <c r="AX133" s="4">
        <v>316</v>
      </c>
      <c r="AY133" s="4">
        <v>42.2</v>
      </c>
      <c r="AZ133" s="4">
        <v>12</v>
      </c>
      <c r="BA133" s="4">
        <v>10</v>
      </c>
      <c r="BB133" s="4" t="s">
        <v>438</v>
      </c>
      <c r="BC133" s="4">
        <v>1.024775</v>
      </c>
      <c r="BD133" s="4">
        <v>1.2256739999999999</v>
      </c>
      <c r="BE133" s="4">
        <v>2</v>
      </c>
      <c r="BF133" s="4">
        <v>14.063000000000001</v>
      </c>
      <c r="BG133" s="4">
        <v>12.44</v>
      </c>
      <c r="BH133" s="4">
        <v>0.88</v>
      </c>
      <c r="BI133" s="4">
        <v>16.975000000000001</v>
      </c>
      <c r="BJ133" s="4">
        <v>1324.0650000000001</v>
      </c>
      <c r="BK133" s="4">
        <v>579.04999999999995</v>
      </c>
      <c r="BL133" s="4">
        <v>24.344000000000001</v>
      </c>
      <c r="BM133" s="4">
        <v>1.7589999999999999</v>
      </c>
      <c r="BN133" s="4">
        <v>26.103000000000002</v>
      </c>
      <c r="BO133" s="4">
        <v>19.728000000000002</v>
      </c>
      <c r="BP133" s="4">
        <v>1.4259999999999999</v>
      </c>
      <c r="BQ133" s="4">
        <v>21.152999999999999</v>
      </c>
      <c r="BR133" s="4">
        <v>263.98849999999999</v>
      </c>
      <c r="BU133" s="4">
        <v>76.688999999999993</v>
      </c>
      <c r="BW133" s="4">
        <v>602.64099999999996</v>
      </c>
      <c r="BX133" s="4">
        <v>0.51114300000000001</v>
      </c>
      <c r="BY133" s="4">
        <v>-5</v>
      </c>
      <c r="BZ133" s="4">
        <v>1.0464329999999999</v>
      </c>
      <c r="CA133" s="4">
        <v>12.491057</v>
      </c>
      <c r="CB133" s="4">
        <v>21.137947</v>
      </c>
      <c r="CC133" s="4">
        <f t="shared" si="14"/>
        <v>3.3001372593999996</v>
      </c>
      <c r="CE133" s="4">
        <f t="shared" si="15"/>
        <v>12354.611625868636</v>
      </c>
      <c r="CF133" s="4">
        <f t="shared" si="16"/>
        <v>5403.0110772199496</v>
      </c>
      <c r="CG133" s="4">
        <f t="shared" si="17"/>
        <v>197.37482655458697</v>
      </c>
      <c r="CH133" s="4">
        <f t="shared" si="18"/>
        <v>2463.2290644308414</v>
      </c>
    </row>
    <row r="134" spans="1:86">
      <c r="A134" s="2">
        <v>42440</v>
      </c>
      <c r="B134" s="32">
        <v>0.57493562500000006</v>
      </c>
      <c r="C134" s="4">
        <v>5.6760000000000002</v>
      </c>
      <c r="D134" s="4">
        <v>4.3141999999999996</v>
      </c>
      <c r="E134" s="4" t="s">
        <v>155</v>
      </c>
      <c r="F134" s="4">
        <v>43142.425743</v>
      </c>
      <c r="G134" s="4">
        <v>1211</v>
      </c>
      <c r="H134" s="4">
        <v>79.900000000000006</v>
      </c>
      <c r="I134" s="4">
        <v>46113.3</v>
      </c>
      <c r="K134" s="4">
        <v>4.68</v>
      </c>
      <c r="L134" s="4">
        <v>2052</v>
      </c>
      <c r="M134" s="4">
        <v>0.8609</v>
      </c>
      <c r="N134" s="4">
        <v>4.8865999999999996</v>
      </c>
      <c r="O134" s="4">
        <v>3.7141000000000002</v>
      </c>
      <c r="P134" s="4">
        <v>1042.51</v>
      </c>
      <c r="Q134" s="4">
        <v>68.759399999999999</v>
      </c>
      <c r="R134" s="4">
        <v>1111.3</v>
      </c>
      <c r="S134" s="4">
        <v>844.87040000000002</v>
      </c>
      <c r="T134" s="4">
        <v>55.723999999999997</v>
      </c>
      <c r="U134" s="4">
        <v>900.6</v>
      </c>
      <c r="V134" s="4">
        <v>46113.3</v>
      </c>
      <c r="Y134" s="4">
        <v>1766.54</v>
      </c>
      <c r="Z134" s="4">
        <v>0</v>
      </c>
      <c r="AA134" s="4">
        <v>4.0298999999999996</v>
      </c>
      <c r="AB134" s="4" t="s">
        <v>384</v>
      </c>
      <c r="AC134" s="4">
        <v>0</v>
      </c>
      <c r="AD134" s="4">
        <v>11.5</v>
      </c>
      <c r="AE134" s="4">
        <v>851</v>
      </c>
      <c r="AF134" s="4">
        <v>877</v>
      </c>
      <c r="AG134" s="4">
        <v>883</v>
      </c>
      <c r="AH134" s="4">
        <v>53</v>
      </c>
      <c r="AI134" s="4">
        <v>25.23</v>
      </c>
      <c r="AJ134" s="4">
        <v>0.57999999999999996</v>
      </c>
      <c r="AK134" s="4">
        <v>986</v>
      </c>
      <c r="AL134" s="4">
        <v>8</v>
      </c>
      <c r="AM134" s="4">
        <v>0</v>
      </c>
      <c r="AN134" s="4">
        <v>31</v>
      </c>
      <c r="AO134" s="4">
        <v>189.4</v>
      </c>
      <c r="AP134" s="4">
        <v>188</v>
      </c>
      <c r="AQ134" s="4">
        <v>3.9</v>
      </c>
      <c r="AR134" s="4">
        <v>195</v>
      </c>
      <c r="AS134" s="4" t="s">
        <v>155</v>
      </c>
      <c r="AT134" s="4">
        <v>2</v>
      </c>
      <c r="AU134" s="5">
        <v>0.78309027777777773</v>
      </c>
      <c r="AV134" s="4">
        <v>47.161413000000003</v>
      </c>
      <c r="AW134" s="4">
        <v>-88.491258000000002</v>
      </c>
      <c r="AX134" s="4">
        <v>315.8</v>
      </c>
      <c r="AY134" s="4">
        <v>43.7</v>
      </c>
      <c r="AZ134" s="4">
        <v>12</v>
      </c>
      <c r="BA134" s="4">
        <v>10</v>
      </c>
      <c r="BB134" s="4" t="s">
        <v>438</v>
      </c>
      <c r="BC134" s="4">
        <v>1.1246750000000001</v>
      </c>
      <c r="BD134" s="4">
        <v>1</v>
      </c>
      <c r="BE134" s="4">
        <v>1.9506490000000001</v>
      </c>
      <c r="BF134" s="4">
        <v>14.063000000000001</v>
      </c>
      <c r="BG134" s="4">
        <v>13</v>
      </c>
      <c r="BH134" s="4">
        <v>0.92</v>
      </c>
      <c r="BI134" s="4">
        <v>16.158999999999999</v>
      </c>
      <c r="BJ134" s="4">
        <v>1121.6220000000001</v>
      </c>
      <c r="BK134" s="4">
        <v>542.58900000000006</v>
      </c>
      <c r="BL134" s="4">
        <v>25.059000000000001</v>
      </c>
      <c r="BM134" s="4">
        <v>1.653</v>
      </c>
      <c r="BN134" s="4">
        <v>26.712</v>
      </c>
      <c r="BO134" s="4">
        <v>20.308</v>
      </c>
      <c r="BP134" s="4">
        <v>1.339</v>
      </c>
      <c r="BQ134" s="4">
        <v>21.648</v>
      </c>
      <c r="BR134" s="4">
        <v>349.99829999999997</v>
      </c>
      <c r="BU134" s="4">
        <v>80.447999999999993</v>
      </c>
      <c r="BW134" s="4">
        <v>672.56899999999996</v>
      </c>
      <c r="BX134" s="4">
        <v>0.41461799999999999</v>
      </c>
      <c r="BY134" s="4">
        <v>-5</v>
      </c>
      <c r="BZ134" s="4">
        <v>1.0469999999999999</v>
      </c>
      <c r="CA134" s="4">
        <v>10.132227</v>
      </c>
      <c r="CB134" s="4">
        <v>21.1494</v>
      </c>
      <c r="CC134" s="4">
        <f t="shared" si="14"/>
        <v>2.6769343734</v>
      </c>
      <c r="CE134" s="4">
        <f t="shared" si="15"/>
        <v>8489.302948008919</v>
      </c>
      <c r="CF134" s="4">
        <f t="shared" si="16"/>
        <v>4106.7332820301417</v>
      </c>
      <c r="CG134" s="4">
        <f t="shared" si="17"/>
        <v>163.848810221712</v>
      </c>
      <c r="CH134" s="4">
        <f t="shared" si="18"/>
        <v>2649.0578822349325</v>
      </c>
    </row>
    <row r="135" spans="1:86">
      <c r="A135" s="2">
        <v>42440</v>
      </c>
      <c r="B135" s="32">
        <v>0.5749471990740741</v>
      </c>
      <c r="C135" s="4">
        <v>6.7240000000000002</v>
      </c>
      <c r="D135" s="4">
        <v>4.7887000000000004</v>
      </c>
      <c r="E135" s="4" t="s">
        <v>155</v>
      </c>
      <c r="F135" s="4">
        <v>47886.650164999999</v>
      </c>
      <c r="G135" s="4">
        <v>1943.8</v>
      </c>
      <c r="H135" s="4">
        <v>68.099999999999994</v>
      </c>
      <c r="I135" s="4">
        <v>46113.4</v>
      </c>
      <c r="K135" s="4">
        <v>7.14</v>
      </c>
      <c r="L135" s="4">
        <v>2052</v>
      </c>
      <c r="M135" s="4">
        <v>0.84760000000000002</v>
      </c>
      <c r="N135" s="4">
        <v>5.6993</v>
      </c>
      <c r="O135" s="4">
        <v>4.0587999999999997</v>
      </c>
      <c r="P135" s="4">
        <v>1647.5377000000001</v>
      </c>
      <c r="Q135" s="4">
        <v>57.720700000000001</v>
      </c>
      <c r="R135" s="4">
        <v>1705.3</v>
      </c>
      <c r="S135" s="4">
        <v>1335.1967</v>
      </c>
      <c r="T135" s="4">
        <v>46.777999999999999</v>
      </c>
      <c r="U135" s="4">
        <v>1382</v>
      </c>
      <c r="V135" s="4">
        <v>46113.4</v>
      </c>
      <c r="Y135" s="4">
        <v>1739.248</v>
      </c>
      <c r="Z135" s="4">
        <v>0</v>
      </c>
      <c r="AA135" s="4">
        <v>6.0487000000000002</v>
      </c>
      <c r="AB135" s="4" t="s">
        <v>384</v>
      </c>
      <c r="AC135" s="4">
        <v>0</v>
      </c>
      <c r="AD135" s="4">
        <v>11.5</v>
      </c>
      <c r="AE135" s="4">
        <v>850</v>
      </c>
      <c r="AF135" s="4">
        <v>878</v>
      </c>
      <c r="AG135" s="4">
        <v>883</v>
      </c>
      <c r="AH135" s="4">
        <v>53</v>
      </c>
      <c r="AI135" s="4">
        <v>25.23</v>
      </c>
      <c r="AJ135" s="4">
        <v>0.57999999999999996</v>
      </c>
      <c r="AK135" s="4">
        <v>986</v>
      </c>
      <c r="AL135" s="4">
        <v>8</v>
      </c>
      <c r="AM135" s="4">
        <v>0</v>
      </c>
      <c r="AN135" s="4">
        <v>31</v>
      </c>
      <c r="AO135" s="4">
        <v>189.6</v>
      </c>
      <c r="AP135" s="4">
        <v>188</v>
      </c>
      <c r="AQ135" s="4">
        <v>4</v>
      </c>
      <c r="AR135" s="4">
        <v>195</v>
      </c>
      <c r="AS135" s="4" t="s">
        <v>155</v>
      </c>
      <c r="AT135" s="4">
        <v>2</v>
      </c>
      <c r="AU135" s="5">
        <v>0.78310185185185188</v>
      </c>
      <c r="AV135" s="4">
        <v>47.161276000000001</v>
      </c>
      <c r="AW135" s="4">
        <v>-88.491071000000005</v>
      </c>
      <c r="AX135" s="4">
        <v>315.5</v>
      </c>
      <c r="AY135" s="4">
        <v>44.5</v>
      </c>
      <c r="AZ135" s="4">
        <v>12</v>
      </c>
      <c r="BA135" s="4">
        <v>10</v>
      </c>
      <c r="BB135" s="4" t="s">
        <v>438</v>
      </c>
      <c r="BC135" s="4">
        <v>1.224575</v>
      </c>
      <c r="BD135" s="4">
        <v>1.1228769999999999</v>
      </c>
      <c r="BE135" s="4">
        <v>1.8983019999999999</v>
      </c>
      <c r="BF135" s="4">
        <v>14.063000000000001</v>
      </c>
      <c r="BG135" s="4">
        <v>11.81</v>
      </c>
      <c r="BH135" s="4">
        <v>0.84</v>
      </c>
      <c r="BI135" s="4">
        <v>17.981999999999999</v>
      </c>
      <c r="BJ135" s="4">
        <v>1202.508</v>
      </c>
      <c r="BK135" s="4">
        <v>545.05399999999997</v>
      </c>
      <c r="BL135" s="4">
        <v>36.402999999999999</v>
      </c>
      <c r="BM135" s="4">
        <v>1.2749999999999999</v>
      </c>
      <c r="BN135" s="4">
        <v>37.677999999999997</v>
      </c>
      <c r="BO135" s="4">
        <v>29.501999999999999</v>
      </c>
      <c r="BP135" s="4">
        <v>1.034</v>
      </c>
      <c r="BQ135" s="4">
        <v>30.535</v>
      </c>
      <c r="BR135" s="4">
        <v>321.7269</v>
      </c>
      <c r="BU135" s="4">
        <v>72.807000000000002</v>
      </c>
      <c r="BW135" s="4">
        <v>927.95699999999999</v>
      </c>
      <c r="BX135" s="4">
        <v>0.38486599999999999</v>
      </c>
      <c r="BY135" s="4">
        <v>-5</v>
      </c>
      <c r="BZ135" s="4">
        <v>1.045701</v>
      </c>
      <c r="CA135" s="4">
        <v>9.4051629999999999</v>
      </c>
      <c r="CB135" s="4">
        <v>21.123159999999999</v>
      </c>
      <c r="CC135" s="4">
        <f t="shared" si="14"/>
        <v>2.4848440645999998</v>
      </c>
      <c r="CE135" s="4">
        <f t="shared" si="15"/>
        <v>8448.408460356588</v>
      </c>
      <c r="CF135" s="4">
        <f t="shared" si="16"/>
        <v>3829.3623202100939</v>
      </c>
      <c r="CG135" s="4">
        <f t="shared" si="17"/>
        <v>214.52842919713498</v>
      </c>
      <c r="CH135" s="4">
        <f t="shared" si="18"/>
        <v>2260.3427701805708</v>
      </c>
    </row>
    <row r="136" spans="1:86">
      <c r="A136" s="2">
        <v>42440</v>
      </c>
      <c r="B136" s="32">
        <v>0.57495877314814814</v>
      </c>
      <c r="C136" s="4">
        <v>7.5839999999999996</v>
      </c>
      <c r="D136" s="4">
        <v>4.9134000000000002</v>
      </c>
      <c r="E136" s="4" t="s">
        <v>155</v>
      </c>
      <c r="F136" s="4">
        <v>49134.168819999999</v>
      </c>
      <c r="G136" s="4">
        <v>3021.7</v>
      </c>
      <c r="H136" s="4">
        <v>68</v>
      </c>
      <c r="I136" s="4">
        <v>45941.8</v>
      </c>
      <c r="K136" s="4">
        <v>8.0399999999999991</v>
      </c>
      <c r="L136" s="4">
        <v>2052</v>
      </c>
      <c r="M136" s="4">
        <v>0.8397</v>
      </c>
      <c r="N136" s="4">
        <v>6.3684000000000003</v>
      </c>
      <c r="O136" s="4">
        <v>4.1256000000000004</v>
      </c>
      <c r="P136" s="4">
        <v>2537.1866</v>
      </c>
      <c r="Q136" s="4">
        <v>57.097299999999997</v>
      </c>
      <c r="R136" s="4">
        <v>2594.3000000000002</v>
      </c>
      <c r="S136" s="4">
        <v>2056.0981999999999</v>
      </c>
      <c r="T136" s="4">
        <v>46.270800000000001</v>
      </c>
      <c r="U136" s="4">
        <v>2102.4</v>
      </c>
      <c r="V136" s="4">
        <v>45941.777099999999</v>
      </c>
      <c r="Y136" s="4">
        <v>1722.9939999999999</v>
      </c>
      <c r="Z136" s="4">
        <v>0</v>
      </c>
      <c r="AA136" s="4">
        <v>6.7496999999999998</v>
      </c>
      <c r="AB136" s="4" t="s">
        <v>384</v>
      </c>
      <c r="AC136" s="4">
        <v>0</v>
      </c>
      <c r="AD136" s="4">
        <v>11.4</v>
      </c>
      <c r="AE136" s="4">
        <v>851</v>
      </c>
      <c r="AF136" s="4">
        <v>879</v>
      </c>
      <c r="AG136" s="4">
        <v>884</v>
      </c>
      <c r="AH136" s="4">
        <v>53</v>
      </c>
      <c r="AI136" s="4">
        <v>25.22</v>
      </c>
      <c r="AJ136" s="4">
        <v>0.57999999999999996</v>
      </c>
      <c r="AK136" s="4">
        <v>986</v>
      </c>
      <c r="AL136" s="4">
        <v>8</v>
      </c>
      <c r="AM136" s="4">
        <v>0</v>
      </c>
      <c r="AN136" s="4">
        <v>31</v>
      </c>
      <c r="AO136" s="4">
        <v>189</v>
      </c>
      <c r="AP136" s="4">
        <v>188</v>
      </c>
      <c r="AQ136" s="4">
        <v>3.9</v>
      </c>
      <c r="AR136" s="4">
        <v>195</v>
      </c>
      <c r="AS136" s="4" t="s">
        <v>155</v>
      </c>
      <c r="AT136" s="4">
        <v>2</v>
      </c>
      <c r="AU136" s="5">
        <v>0.78311342592592592</v>
      </c>
      <c r="AV136" s="4">
        <v>47.161147</v>
      </c>
      <c r="AW136" s="4">
        <v>-88.49091</v>
      </c>
      <c r="AX136" s="4">
        <v>314.8</v>
      </c>
      <c r="AY136" s="4">
        <v>42.6</v>
      </c>
      <c r="AZ136" s="4">
        <v>12</v>
      </c>
      <c r="BA136" s="4">
        <v>10</v>
      </c>
      <c r="BB136" s="4" t="s">
        <v>438</v>
      </c>
      <c r="BC136" s="4">
        <v>1.2755240000000001</v>
      </c>
      <c r="BD136" s="4">
        <v>1.5244759999999999</v>
      </c>
      <c r="BE136" s="4">
        <v>2.2244760000000001</v>
      </c>
      <c r="BF136" s="4">
        <v>14.063000000000001</v>
      </c>
      <c r="BG136" s="4">
        <v>11.19</v>
      </c>
      <c r="BH136" s="4">
        <v>0.8</v>
      </c>
      <c r="BI136" s="4">
        <v>19.094999999999999</v>
      </c>
      <c r="BJ136" s="4">
        <v>1279.5029999999999</v>
      </c>
      <c r="BK136" s="4">
        <v>527.56700000000001</v>
      </c>
      <c r="BL136" s="4">
        <v>53.383000000000003</v>
      </c>
      <c r="BM136" s="4">
        <v>1.2010000000000001</v>
      </c>
      <c r="BN136" s="4">
        <v>54.584000000000003</v>
      </c>
      <c r="BO136" s="4">
        <v>43.26</v>
      </c>
      <c r="BP136" s="4">
        <v>0.97399999999999998</v>
      </c>
      <c r="BQ136" s="4">
        <v>44.234000000000002</v>
      </c>
      <c r="BR136" s="4">
        <v>305.22129999999999</v>
      </c>
      <c r="BU136" s="4">
        <v>68.682000000000002</v>
      </c>
      <c r="BW136" s="4">
        <v>986.03300000000002</v>
      </c>
      <c r="BX136" s="4">
        <v>0.37604100000000001</v>
      </c>
      <c r="BY136" s="4">
        <v>-5</v>
      </c>
      <c r="BZ136" s="4">
        <v>1.0448660000000001</v>
      </c>
      <c r="CA136" s="4">
        <v>9.1895019999999992</v>
      </c>
      <c r="CB136" s="4">
        <v>21.106293000000001</v>
      </c>
      <c r="CC136" s="4">
        <f t="shared" si="14"/>
        <v>2.4278664283999998</v>
      </c>
      <c r="CE136" s="4">
        <f t="shared" si="15"/>
        <v>8783.2225469969817</v>
      </c>
      <c r="CF136" s="4">
        <f t="shared" si="16"/>
        <v>3621.5142672205975</v>
      </c>
      <c r="CG136" s="4">
        <f t="shared" si="17"/>
        <v>303.64685830659602</v>
      </c>
      <c r="CH136" s="4">
        <f t="shared" si="18"/>
        <v>2095.2093148540716</v>
      </c>
    </row>
    <row r="137" spans="1:86">
      <c r="A137" s="2">
        <v>42440</v>
      </c>
      <c r="B137" s="32">
        <v>0.57497034722222218</v>
      </c>
      <c r="C137" s="4">
        <v>7.3360000000000003</v>
      </c>
      <c r="D137" s="4">
        <v>5.0635000000000003</v>
      </c>
      <c r="E137" s="4" t="s">
        <v>155</v>
      </c>
      <c r="F137" s="4">
        <v>50635.064515999999</v>
      </c>
      <c r="G137" s="4">
        <v>2727.7</v>
      </c>
      <c r="H137" s="4">
        <v>67.900000000000006</v>
      </c>
      <c r="I137" s="4">
        <v>45508.800000000003</v>
      </c>
      <c r="K137" s="4">
        <v>6.52</v>
      </c>
      <c r="L137" s="4">
        <v>2052</v>
      </c>
      <c r="M137" s="4">
        <v>0.84060000000000001</v>
      </c>
      <c r="N137" s="4">
        <v>6.1661000000000001</v>
      </c>
      <c r="O137" s="4">
        <v>4.2563000000000004</v>
      </c>
      <c r="P137" s="4">
        <v>2292.8643999999999</v>
      </c>
      <c r="Q137" s="4">
        <v>57.075699999999998</v>
      </c>
      <c r="R137" s="4">
        <v>2349.9</v>
      </c>
      <c r="S137" s="4">
        <v>1858</v>
      </c>
      <c r="T137" s="4">
        <v>46.250700000000002</v>
      </c>
      <c r="U137" s="4">
        <v>1904.3</v>
      </c>
      <c r="V137" s="4">
        <v>45508.754800000002</v>
      </c>
      <c r="Y137" s="4">
        <v>1724.88</v>
      </c>
      <c r="Z137" s="4">
        <v>0</v>
      </c>
      <c r="AA137" s="4">
        <v>5.4847999999999999</v>
      </c>
      <c r="AB137" s="4" t="s">
        <v>384</v>
      </c>
      <c r="AC137" s="4">
        <v>0</v>
      </c>
      <c r="AD137" s="4">
        <v>11.5</v>
      </c>
      <c r="AE137" s="4">
        <v>852</v>
      </c>
      <c r="AF137" s="4">
        <v>879</v>
      </c>
      <c r="AG137" s="4">
        <v>884</v>
      </c>
      <c r="AH137" s="4">
        <v>53</v>
      </c>
      <c r="AI137" s="4">
        <v>25.2</v>
      </c>
      <c r="AJ137" s="4">
        <v>0.57999999999999996</v>
      </c>
      <c r="AK137" s="4">
        <v>987</v>
      </c>
      <c r="AL137" s="4">
        <v>8</v>
      </c>
      <c r="AM137" s="4">
        <v>0</v>
      </c>
      <c r="AN137" s="4">
        <v>31</v>
      </c>
      <c r="AO137" s="4">
        <v>189</v>
      </c>
      <c r="AP137" s="4">
        <v>188</v>
      </c>
      <c r="AQ137" s="4">
        <v>4</v>
      </c>
      <c r="AR137" s="4">
        <v>195</v>
      </c>
      <c r="AS137" s="4" t="s">
        <v>155</v>
      </c>
      <c r="AT137" s="4">
        <v>2</v>
      </c>
      <c r="AU137" s="5">
        <v>0.78312500000000007</v>
      </c>
      <c r="AV137" s="4">
        <v>47.161017000000001</v>
      </c>
      <c r="AW137" s="4">
        <v>-88.490785000000002</v>
      </c>
      <c r="AX137" s="4">
        <v>314.39999999999998</v>
      </c>
      <c r="AY137" s="4">
        <v>38.5</v>
      </c>
      <c r="AZ137" s="4">
        <v>12</v>
      </c>
      <c r="BA137" s="4">
        <v>10</v>
      </c>
      <c r="BB137" s="4" t="s">
        <v>438</v>
      </c>
      <c r="BC137" s="4">
        <v>1.126873</v>
      </c>
      <c r="BD137" s="4">
        <v>1.6</v>
      </c>
      <c r="BE137" s="4">
        <v>2.2756240000000001</v>
      </c>
      <c r="BF137" s="4">
        <v>14.063000000000001</v>
      </c>
      <c r="BG137" s="4">
        <v>11.26</v>
      </c>
      <c r="BH137" s="4">
        <v>0.8</v>
      </c>
      <c r="BI137" s="4">
        <v>18.965</v>
      </c>
      <c r="BJ137" s="4">
        <v>1248.3900000000001</v>
      </c>
      <c r="BK137" s="4">
        <v>548.46500000000003</v>
      </c>
      <c r="BL137" s="4">
        <v>48.613</v>
      </c>
      <c r="BM137" s="4">
        <v>1.21</v>
      </c>
      <c r="BN137" s="4">
        <v>49.823</v>
      </c>
      <c r="BO137" s="4">
        <v>39.393000000000001</v>
      </c>
      <c r="BP137" s="4">
        <v>0.98099999999999998</v>
      </c>
      <c r="BQ137" s="4">
        <v>40.374000000000002</v>
      </c>
      <c r="BR137" s="4">
        <v>304.6705</v>
      </c>
      <c r="BU137" s="4">
        <v>69.286000000000001</v>
      </c>
      <c r="BW137" s="4">
        <v>807.41200000000003</v>
      </c>
      <c r="BX137" s="4">
        <v>0.39287699999999998</v>
      </c>
      <c r="BY137" s="4">
        <v>-5</v>
      </c>
      <c r="BZ137" s="4">
        <v>1.0447010000000001</v>
      </c>
      <c r="CA137" s="4">
        <v>9.6009309999999992</v>
      </c>
      <c r="CB137" s="4">
        <v>21.102959999999999</v>
      </c>
      <c r="CC137" s="4">
        <f t="shared" si="14"/>
        <v>2.5365659701999999</v>
      </c>
      <c r="CE137" s="4">
        <f t="shared" si="15"/>
        <v>8953.3225695642304</v>
      </c>
      <c r="CF137" s="4">
        <f t="shared" si="16"/>
        <v>3933.5336418235051</v>
      </c>
      <c r="CG137" s="4">
        <f t="shared" si="17"/>
        <v>289.558107180918</v>
      </c>
      <c r="CH137" s="4">
        <f t="shared" si="18"/>
        <v>2185.0649748319183</v>
      </c>
    </row>
    <row r="138" spans="1:86">
      <c r="A138" s="2">
        <v>42440</v>
      </c>
      <c r="B138" s="32">
        <v>0.57498192129629633</v>
      </c>
      <c r="C138" s="4">
        <v>6.4009999999999998</v>
      </c>
      <c r="D138" s="4">
        <v>5.2727000000000004</v>
      </c>
      <c r="E138" s="4" t="s">
        <v>155</v>
      </c>
      <c r="F138" s="4">
        <v>52726.994171999999</v>
      </c>
      <c r="G138" s="4">
        <v>2196</v>
      </c>
      <c r="H138" s="4">
        <v>68</v>
      </c>
      <c r="I138" s="4">
        <v>46112.5</v>
      </c>
      <c r="K138" s="4">
        <v>5.4</v>
      </c>
      <c r="L138" s="4">
        <v>2052</v>
      </c>
      <c r="M138" s="4">
        <v>0.84519999999999995</v>
      </c>
      <c r="N138" s="4">
        <v>5.4108000000000001</v>
      </c>
      <c r="O138" s="4">
        <v>4.4566999999999997</v>
      </c>
      <c r="P138" s="4">
        <v>1856.1572000000001</v>
      </c>
      <c r="Q138" s="4">
        <v>57.476599999999998</v>
      </c>
      <c r="R138" s="4">
        <v>1913.6</v>
      </c>
      <c r="S138" s="4">
        <v>1504.1186</v>
      </c>
      <c r="T138" s="4">
        <v>46.575600000000001</v>
      </c>
      <c r="U138" s="4">
        <v>1550.7</v>
      </c>
      <c r="V138" s="4">
        <v>46112.5</v>
      </c>
      <c r="Y138" s="4">
        <v>1734.442</v>
      </c>
      <c r="Z138" s="4">
        <v>0</v>
      </c>
      <c r="AA138" s="4">
        <v>4.5643000000000002</v>
      </c>
      <c r="AB138" s="4" t="s">
        <v>384</v>
      </c>
      <c r="AC138" s="4">
        <v>0</v>
      </c>
      <c r="AD138" s="4">
        <v>11.5</v>
      </c>
      <c r="AE138" s="4">
        <v>852</v>
      </c>
      <c r="AF138" s="4">
        <v>880</v>
      </c>
      <c r="AG138" s="4">
        <v>883</v>
      </c>
      <c r="AH138" s="4">
        <v>53</v>
      </c>
      <c r="AI138" s="4">
        <v>25.2</v>
      </c>
      <c r="AJ138" s="4">
        <v>0.57999999999999996</v>
      </c>
      <c r="AK138" s="4">
        <v>987</v>
      </c>
      <c r="AL138" s="4">
        <v>8</v>
      </c>
      <c r="AM138" s="4">
        <v>0</v>
      </c>
      <c r="AN138" s="4">
        <v>31</v>
      </c>
      <c r="AO138" s="4">
        <v>189</v>
      </c>
      <c r="AP138" s="4">
        <v>188</v>
      </c>
      <c r="AQ138" s="4">
        <v>3.9</v>
      </c>
      <c r="AR138" s="4">
        <v>195</v>
      </c>
      <c r="AS138" s="4" t="s">
        <v>155</v>
      </c>
      <c r="AT138" s="4">
        <v>2</v>
      </c>
      <c r="AU138" s="5">
        <v>0.783136574074074</v>
      </c>
      <c r="AV138" s="4">
        <v>47.160877999999997</v>
      </c>
      <c r="AW138" s="4">
        <v>-88.490691999999996</v>
      </c>
      <c r="AX138" s="4">
        <v>314.5</v>
      </c>
      <c r="AY138" s="4">
        <v>37.200000000000003</v>
      </c>
      <c r="AZ138" s="4">
        <v>12</v>
      </c>
      <c r="BA138" s="4">
        <v>11</v>
      </c>
      <c r="BB138" s="4" t="s">
        <v>420</v>
      </c>
      <c r="BC138" s="4">
        <v>0.9</v>
      </c>
      <c r="BD138" s="4">
        <v>1.6</v>
      </c>
      <c r="BE138" s="4">
        <v>2.2000000000000002</v>
      </c>
      <c r="BF138" s="4">
        <v>14.063000000000001</v>
      </c>
      <c r="BG138" s="4">
        <v>11.62</v>
      </c>
      <c r="BH138" s="4">
        <v>0.83</v>
      </c>
      <c r="BI138" s="4">
        <v>18.309000000000001</v>
      </c>
      <c r="BJ138" s="4">
        <v>1132.982</v>
      </c>
      <c r="BK138" s="4">
        <v>593.95699999999999</v>
      </c>
      <c r="BL138" s="4">
        <v>40.701999999999998</v>
      </c>
      <c r="BM138" s="4">
        <v>1.26</v>
      </c>
      <c r="BN138" s="4">
        <v>41.962000000000003</v>
      </c>
      <c r="BO138" s="4">
        <v>32.981999999999999</v>
      </c>
      <c r="BP138" s="4">
        <v>1.0209999999999999</v>
      </c>
      <c r="BQ138" s="4">
        <v>34.003999999999998</v>
      </c>
      <c r="BR138" s="4">
        <v>319.28410000000002</v>
      </c>
      <c r="BU138" s="4">
        <v>72.055999999999997</v>
      </c>
      <c r="BW138" s="4">
        <v>694.923</v>
      </c>
      <c r="BX138" s="4">
        <v>0.400391</v>
      </c>
      <c r="BY138" s="4">
        <v>-5</v>
      </c>
      <c r="BZ138" s="4">
        <v>1.0429999999999999</v>
      </c>
      <c r="CA138" s="4">
        <v>9.7845549999999992</v>
      </c>
      <c r="CB138" s="4">
        <v>21.0686</v>
      </c>
      <c r="CC138" s="4">
        <f t="shared" si="14"/>
        <v>2.5850794309999996</v>
      </c>
      <c r="CE138" s="4">
        <f t="shared" si="15"/>
        <v>8281.0363456784689</v>
      </c>
      <c r="CF138" s="4">
        <f t="shared" si="16"/>
        <v>4341.2688857988451</v>
      </c>
      <c r="CG138" s="4">
        <f t="shared" si="17"/>
        <v>248.53736414033995</v>
      </c>
      <c r="CH138" s="4">
        <f t="shared" si="18"/>
        <v>2333.6674692953984</v>
      </c>
    </row>
    <row r="139" spans="1:86">
      <c r="A139" s="2">
        <v>42440</v>
      </c>
      <c r="B139" s="32">
        <v>0.57499349537037037</v>
      </c>
      <c r="C139" s="4">
        <v>6.9470000000000001</v>
      </c>
      <c r="D139" s="4">
        <v>5.2342000000000004</v>
      </c>
      <c r="E139" s="4" t="s">
        <v>155</v>
      </c>
      <c r="F139" s="4">
        <v>52341.585160000002</v>
      </c>
      <c r="G139" s="4">
        <v>2587.8000000000002</v>
      </c>
      <c r="H139" s="4">
        <v>73.5</v>
      </c>
      <c r="I139" s="4">
        <v>46110.9</v>
      </c>
      <c r="K139" s="4">
        <v>6.17</v>
      </c>
      <c r="L139" s="4">
        <v>2052</v>
      </c>
      <c r="M139" s="4">
        <v>0.84130000000000005</v>
      </c>
      <c r="N139" s="4">
        <v>5.8445</v>
      </c>
      <c r="O139" s="4">
        <v>4.4036</v>
      </c>
      <c r="P139" s="4">
        <v>2177.1763999999998</v>
      </c>
      <c r="Q139" s="4">
        <v>61.808199999999999</v>
      </c>
      <c r="R139" s="4">
        <v>2239</v>
      </c>
      <c r="S139" s="4">
        <v>1764.2534000000001</v>
      </c>
      <c r="T139" s="4">
        <v>50.085599999999999</v>
      </c>
      <c r="U139" s="4">
        <v>1814.3</v>
      </c>
      <c r="V139" s="4">
        <v>46110.9</v>
      </c>
      <c r="Y139" s="4">
        <v>1726.375</v>
      </c>
      <c r="Z139" s="4">
        <v>0</v>
      </c>
      <c r="AA139" s="4">
        <v>5.1905999999999999</v>
      </c>
      <c r="AB139" s="4" t="s">
        <v>384</v>
      </c>
      <c r="AC139" s="4">
        <v>0</v>
      </c>
      <c r="AD139" s="4">
        <v>11.4</v>
      </c>
      <c r="AE139" s="4">
        <v>851</v>
      </c>
      <c r="AF139" s="4">
        <v>880</v>
      </c>
      <c r="AG139" s="4">
        <v>883</v>
      </c>
      <c r="AH139" s="4">
        <v>53</v>
      </c>
      <c r="AI139" s="4">
        <v>25.2</v>
      </c>
      <c r="AJ139" s="4">
        <v>0.57999999999999996</v>
      </c>
      <c r="AK139" s="4">
        <v>987</v>
      </c>
      <c r="AL139" s="4">
        <v>8</v>
      </c>
      <c r="AM139" s="4">
        <v>0</v>
      </c>
      <c r="AN139" s="4">
        <v>31</v>
      </c>
      <c r="AO139" s="4">
        <v>189.4</v>
      </c>
      <c r="AP139" s="4">
        <v>188.4</v>
      </c>
      <c r="AQ139" s="4">
        <v>3.9</v>
      </c>
      <c r="AR139" s="4">
        <v>195</v>
      </c>
      <c r="AS139" s="4" t="s">
        <v>155</v>
      </c>
      <c r="AT139" s="4">
        <v>2</v>
      </c>
      <c r="AU139" s="5">
        <v>0.78314814814814815</v>
      </c>
      <c r="AV139" s="4">
        <v>47.160736</v>
      </c>
      <c r="AW139" s="4">
        <v>-88.490639000000002</v>
      </c>
      <c r="AX139" s="4">
        <v>314.8</v>
      </c>
      <c r="AY139" s="4">
        <v>36.799999999999997</v>
      </c>
      <c r="AZ139" s="4">
        <v>12</v>
      </c>
      <c r="BA139" s="4">
        <v>11</v>
      </c>
      <c r="BB139" s="4" t="s">
        <v>420</v>
      </c>
      <c r="BC139" s="4">
        <v>0.924176</v>
      </c>
      <c r="BD139" s="4">
        <v>1.4549449999999999</v>
      </c>
      <c r="BE139" s="4">
        <v>2.2000000000000002</v>
      </c>
      <c r="BF139" s="4">
        <v>14.063000000000001</v>
      </c>
      <c r="BG139" s="4">
        <v>11.31</v>
      </c>
      <c r="BH139" s="4">
        <v>0.8</v>
      </c>
      <c r="BI139" s="4">
        <v>18.861999999999998</v>
      </c>
      <c r="BJ139" s="4">
        <v>1192.3900000000001</v>
      </c>
      <c r="BK139" s="4">
        <v>571.80899999999997</v>
      </c>
      <c r="BL139" s="4">
        <v>46.515999999999998</v>
      </c>
      <c r="BM139" s="4">
        <v>1.321</v>
      </c>
      <c r="BN139" s="4">
        <v>47.835999999999999</v>
      </c>
      <c r="BO139" s="4">
        <v>37.694000000000003</v>
      </c>
      <c r="BP139" s="4">
        <v>1.07</v>
      </c>
      <c r="BQ139" s="4">
        <v>38.764000000000003</v>
      </c>
      <c r="BR139" s="4">
        <v>311.0779</v>
      </c>
      <c r="BU139" s="4">
        <v>69.88</v>
      </c>
      <c r="BW139" s="4">
        <v>769.99699999999996</v>
      </c>
      <c r="BX139" s="4">
        <v>0.35337099999999999</v>
      </c>
      <c r="BY139" s="4">
        <v>-5</v>
      </c>
      <c r="BZ139" s="4">
        <v>1.044732</v>
      </c>
      <c r="CA139" s="4">
        <v>8.6355039999999992</v>
      </c>
      <c r="CB139" s="4">
        <v>21.103586</v>
      </c>
      <c r="CC139" s="4">
        <f t="shared" ref="CC139:CC147" si="19">CA139*0.2642</f>
        <v>2.2815001567999995</v>
      </c>
      <c r="CE139" s="4">
        <f t="shared" ref="CE139:CE147" si="20">BJ139*$CA139*0.747</f>
        <v>7691.7757950763189</v>
      </c>
      <c r="CF139" s="4">
        <f t="shared" ref="CF139:CF147" si="21">BK139*$CA139*0.747</f>
        <v>3688.5806033317913</v>
      </c>
      <c r="CG139" s="4">
        <f t="shared" ref="CG139:CG147" si="22">BQ139*$CA139*0.747</f>
        <v>250.055767760832</v>
      </c>
      <c r="CH139" s="4">
        <f t="shared" ref="CH139:CH147" si="23">BR139*$CA139*0.747</f>
        <v>2006.6768939719152</v>
      </c>
    </row>
    <row r="140" spans="1:86">
      <c r="A140" s="2">
        <v>42440</v>
      </c>
      <c r="B140" s="32">
        <v>0.57500506944444452</v>
      </c>
      <c r="C140" s="4">
        <v>8.1050000000000004</v>
      </c>
      <c r="D140" s="4">
        <v>4.7374000000000001</v>
      </c>
      <c r="E140" s="4" t="s">
        <v>155</v>
      </c>
      <c r="F140" s="4">
        <v>47373.772652</v>
      </c>
      <c r="G140" s="4">
        <v>2756.3</v>
      </c>
      <c r="H140" s="4">
        <v>80.7</v>
      </c>
      <c r="I140" s="4">
        <v>45324.6</v>
      </c>
      <c r="K140" s="4">
        <v>6.35</v>
      </c>
      <c r="L140" s="4">
        <v>2052</v>
      </c>
      <c r="M140" s="4">
        <v>0.83799999999999997</v>
      </c>
      <c r="N140" s="4">
        <v>6.7916999999999996</v>
      </c>
      <c r="O140" s="4">
        <v>3.9698000000000002</v>
      </c>
      <c r="P140" s="4">
        <v>2309.7033999999999</v>
      </c>
      <c r="Q140" s="4">
        <v>67.624499999999998</v>
      </c>
      <c r="R140" s="4">
        <v>2377.3000000000002</v>
      </c>
      <c r="S140" s="4">
        <v>1871.6452999999999</v>
      </c>
      <c r="T140" s="4">
        <v>54.7988</v>
      </c>
      <c r="U140" s="4">
        <v>1926.4</v>
      </c>
      <c r="V140" s="4">
        <v>45324.634599999998</v>
      </c>
      <c r="Y140" s="4">
        <v>1719.5219999999999</v>
      </c>
      <c r="Z140" s="4">
        <v>0</v>
      </c>
      <c r="AA140" s="4">
        <v>5.3251999999999997</v>
      </c>
      <c r="AB140" s="4" t="s">
        <v>384</v>
      </c>
      <c r="AC140" s="4">
        <v>0</v>
      </c>
      <c r="AD140" s="4">
        <v>11.5</v>
      </c>
      <c r="AE140" s="4">
        <v>851</v>
      </c>
      <c r="AF140" s="4">
        <v>879</v>
      </c>
      <c r="AG140" s="4">
        <v>883</v>
      </c>
      <c r="AH140" s="4">
        <v>53</v>
      </c>
      <c r="AI140" s="4">
        <v>25.2</v>
      </c>
      <c r="AJ140" s="4">
        <v>0.57999999999999996</v>
      </c>
      <c r="AK140" s="4">
        <v>987</v>
      </c>
      <c r="AL140" s="4">
        <v>8</v>
      </c>
      <c r="AM140" s="4">
        <v>0</v>
      </c>
      <c r="AN140" s="4">
        <v>31</v>
      </c>
      <c r="AO140" s="4">
        <v>189.6</v>
      </c>
      <c r="AP140" s="4">
        <v>188.6</v>
      </c>
      <c r="AQ140" s="4">
        <v>4</v>
      </c>
      <c r="AR140" s="4">
        <v>195</v>
      </c>
      <c r="AS140" s="4" t="s">
        <v>155</v>
      </c>
      <c r="AT140" s="4">
        <v>2</v>
      </c>
      <c r="AU140" s="5">
        <v>0.7831597222222223</v>
      </c>
      <c r="AV140" s="4">
        <v>47.160598</v>
      </c>
      <c r="AW140" s="4">
        <v>-88.490624999999994</v>
      </c>
      <c r="AX140" s="4">
        <v>315</v>
      </c>
      <c r="AY140" s="4">
        <v>34.799999999999997</v>
      </c>
      <c r="AZ140" s="4">
        <v>12</v>
      </c>
      <c r="BA140" s="4">
        <v>11</v>
      </c>
      <c r="BB140" s="4" t="s">
        <v>420</v>
      </c>
      <c r="BC140" s="4">
        <v>1.024076</v>
      </c>
      <c r="BD140" s="4">
        <v>1.024076</v>
      </c>
      <c r="BE140" s="4">
        <v>2.1759240000000002</v>
      </c>
      <c r="BF140" s="4">
        <v>14.063000000000001</v>
      </c>
      <c r="BG140" s="4">
        <v>11.06</v>
      </c>
      <c r="BH140" s="4">
        <v>0.79</v>
      </c>
      <c r="BI140" s="4">
        <v>19.335999999999999</v>
      </c>
      <c r="BJ140" s="4">
        <v>1346.146</v>
      </c>
      <c r="BK140" s="4">
        <v>500.79500000000002</v>
      </c>
      <c r="BL140" s="4">
        <v>47.941000000000003</v>
      </c>
      <c r="BM140" s="4">
        <v>1.4039999999999999</v>
      </c>
      <c r="BN140" s="4">
        <v>49.344999999999999</v>
      </c>
      <c r="BO140" s="4">
        <v>38.848999999999997</v>
      </c>
      <c r="BP140" s="4">
        <v>1.137</v>
      </c>
      <c r="BQ140" s="4">
        <v>39.985999999999997</v>
      </c>
      <c r="BR140" s="4">
        <v>297.06079999999997</v>
      </c>
      <c r="BU140" s="4">
        <v>67.619</v>
      </c>
      <c r="BW140" s="4">
        <v>767.44799999999998</v>
      </c>
      <c r="BX140" s="4">
        <v>0.33257700000000001</v>
      </c>
      <c r="BY140" s="4">
        <v>-5</v>
      </c>
      <c r="BZ140" s="4">
        <v>1.045701</v>
      </c>
      <c r="CA140" s="4">
        <v>8.1273510000000009</v>
      </c>
      <c r="CB140" s="4">
        <v>21.123159999999999</v>
      </c>
      <c r="CC140" s="4">
        <f t="shared" si="19"/>
        <v>2.1472461342</v>
      </c>
      <c r="CE140" s="4">
        <f t="shared" si="20"/>
        <v>8172.6289763167624</v>
      </c>
      <c r="CF140" s="4">
        <f t="shared" si="21"/>
        <v>3040.3921478016155</v>
      </c>
      <c r="CG140" s="4">
        <f t="shared" si="22"/>
        <v>242.76025204324199</v>
      </c>
      <c r="CH140" s="4">
        <f t="shared" si="23"/>
        <v>1803.4950902857777</v>
      </c>
    </row>
    <row r="141" spans="1:86">
      <c r="A141" s="2">
        <v>42440</v>
      </c>
      <c r="B141" s="32">
        <v>0.57501664351851856</v>
      </c>
      <c r="C141" s="4">
        <v>8.7729999999999997</v>
      </c>
      <c r="D141" s="4">
        <v>4.3468999999999998</v>
      </c>
      <c r="E141" s="4" t="s">
        <v>155</v>
      </c>
      <c r="F141" s="4">
        <v>43469.324546999997</v>
      </c>
      <c r="G141" s="4">
        <v>2569.9</v>
      </c>
      <c r="H141" s="4">
        <v>80.7</v>
      </c>
      <c r="I141" s="4">
        <v>39217.699999999997</v>
      </c>
      <c r="K141" s="4">
        <v>5.72</v>
      </c>
      <c r="L141" s="4">
        <v>2052</v>
      </c>
      <c r="M141" s="4">
        <v>0.84279999999999999</v>
      </c>
      <c r="N141" s="4">
        <v>7.3939000000000004</v>
      </c>
      <c r="O141" s="4">
        <v>3.6635</v>
      </c>
      <c r="P141" s="4">
        <v>2165.8485000000001</v>
      </c>
      <c r="Q141" s="4">
        <v>68.012799999999999</v>
      </c>
      <c r="R141" s="4">
        <v>2233.9</v>
      </c>
      <c r="S141" s="4">
        <v>1755.0739000000001</v>
      </c>
      <c r="T141" s="4">
        <v>55.113500000000002</v>
      </c>
      <c r="U141" s="4">
        <v>1810.2</v>
      </c>
      <c r="V141" s="4">
        <v>39217.668899999997</v>
      </c>
      <c r="Y141" s="4">
        <v>1729.396</v>
      </c>
      <c r="Z141" s="4">
        <v>0</v>
      </c>
      <c r="AA141" s="4">
        <v>4.8212000000000002</v>
      </c>
      <c r="AB141" s="4" t="s">
        <v>384</v>
      </c>
      <c r="AC141" s="4">
        <v>0</v>
      </c>
      <c r="AD141" s="4">
        <v>11.4</v>
      </c>
      <c r="AE141" s="4">
        <v>851</v>
      </c>
      <c r="AF141" s="4">
        <v>879</v>
      </c>
      <c r="AG141" s="4">
        <v>884</v>
      </c>
      <c r="AH141" s="4">
        <v>53</v>
      </c>
      <c r="AI141" s="4">
        <v>25.2</v>
      </c>
      <c r="AJ141" s="4">
        <v>0.57999999999999996</v>
      </c>
      <c r="AK141" s="4">
        <v>987</v>
      </c>
      <c r="AL141" s="4">
        <v>8</v>
      </c>
      <c r="AM141" s="4">
        <v>0</v>
      </c>
      <c r="AN141" s="4">
        <v>31</v>
      </c>
      <c r="AO141" s="4">
        <v>189</v>
      </c>
      <c r="AP141" s="4">
        <v>188</v>
      </c>
      <c r="AQ141" s="4">
        <v>4</v>
      </c>
      <c r="AR141" s="4">
        <v>195</v>
      </c>
      <c r="AS141" s="4" t="s">
        <v>155</v>
      </c>
      <c r="AT141" s="4">
        <v>2</v>
      </c>
      <c r="AU141" s="5">
        <v>0.78317129629629623</v>
      </c>
      <c r="AV141" s="4">
        <v>47.160465000000002</v>
      </c>
      <c r="AW141" s="4">
        <v>-88.490622000000002</v>
      </c>
      <c r="AX141" s="4">
        <v>315.10000000000002</v>
      </c>
      <c r="AY141" s="4">
        <v>32.799999999999997</v>
      </c>
      <c r="AZ141" s="4">
        <v>12</v>
      </c>
      <c r="BA141" s="4">
        <v>11</v>
      </c>
      <c r="BB141" s="4" t="s">
        <v>420</v>
      </c>
      <c r="BC141" s="4">
        <v>1.1000000000000001</v>
      </c>
      <c r="BD141" s="4">
        <v>1.124242</v>
      </c>
      <c r="BE141" s="4">
        <v>2.1242420000000002</v>
      </c>
      <c r="BF141" s="4">
        <v>14.063000000000001</v>
      </c>
      <c r="BG141" s="4">
        <v>11.42</v>
      </c>
      <c r="BH141" s="4">
        <v>0.81</v>
      </c>
      <c r="BI141" s="4">
        <v>18.654</v>
      </c>
      <c r="BJ141" s="4">
        <v>1496.384</v>
      </c>
      <c r="BK141" s="4">
        <v>471.899</v>
      </c>
      <c r="BL141" s="4">
        <v>45.902000000000001</v>
      </c>
      <c r="BM141" s="4">
        <v>1.4410000000000001</v>
      </c>
      <c r="BN141" s="4">
        <v>47.344000000000001</v>
      </c>
      <c r="BO141" s="4">
        <v>37.197000000000003</v>
      </c>
      <c r="BP141" s="4">
        <v>1.1679999999999999</v>
      </c>
      <c r="BQ141" s="4">
        <v>38.365000000000002</v>
      </c>
      <c r="BR141" s="4">
        <v>262.45209999999997</v>
      </c>
      <c r="BU141" s="4">
        <v>69.441000000000003</v>
      </c>
      <c r="BW141" s="4">
        <v>709.46</v>
      </c>
      <c r="BX141" s="4">
        <v>0.32539200000000001</v>
      </c>
      <c r="BY141" s="4">
        <v>-5</v>
      </c>
      <c r="BZ141" s="4">
        <v>1.045299</v>
      </c>
      <c r="CA141" s="4">
        <v>7.9517670000000003</v>
      </c>
      <c r="CB141" s="4">
        <v>21.11504</v>
      </c>
      <c r="CC141" s="4">
        <f t="shared" si="19"/>
        <v>2.1008568414000002</v>
      </c>
      <c r="CE141" s="4">
        <f t="shared" si="20"/>
        <v>8888.4759921644163</v>
      </c>
      <c r="CF141" s="4">
        <f t="shared" si="21"/>
        <v>2803.0658789631511</v>
      </c>
      <c r="CG141" s="4">
        <f t="shared" si="22"/>
        <v>227.88694709338503</v>
      </c>
      <c r="CH141" s="4">
        <f t="shared" si="23"/>
        <v>1558.9575870519427</v>
      </c>
    </row>
    <row r="142" spans="1:86">
      <c r="A142" s="2">
        <v>42440</v>
      </c>
      <c r="B142" s="32">
        <v>0.57502821759259259</v>
      </c>
      <c r="C142" s="4">
        <v>9.1470000000000002</v>
      </c>
      <c r="D142" s="4">
        <v>3.6040000000000001</v>
      </c>
      <c r="E142" s="4" t="s">
        <v>155</v>
      </c>
      <c r="F142" s="4">
        <v>36039.599666000002</v>
      </c>
      <c r="G142" s="4">
        <v>2088.8000000000002</v>
      </c>
      <c r="H142" s="4">
        <v>75.400000000000006</v>
      </c>
      <c r="I142" s="4">
        <v>34087.800000000003</v>
      </c>
      <c r="K142" s="4">
        <v>4.91</v>
      </c>
      <c r="L142" s="4">
        <v>2052</v>
      </c>
      <c r="M142" s="4">
        <v>0.85219999999999996</v>
      </c>
      <c r="N142" s="4">
        <v>7.7953999999999999</v>
      </c>
      <c r="O142" s="4">
        <v>3.0712999999999999</v>
      </c>
      <c r="P142" s="4">
        <v>1780.0824</v>
      </c>
      <c r="Q142" s="4">
        <v>64.255399999999995</v>
      </c>
      <c r="R142" s="4">
        <v>1844.3</v>
      </c>
      <c r="S142" s="4">
        <v>1442.4721999999999</v>
      </c>
      <c r="T142" s="4">
        <v>52.0687</v>
      </c>
      <c r="U142" s="4">
        <v>1494.5</v>
      </c>
      <c r="V142" s="4">
        <v>34087.848400000003</v>
      </c>
      <c r="Y142" s="4">
        <v>1748.701</v>
      </c>
      <c r="Z142" s="4">
        <v>0</v>
      </c>
      <c r="AA142" s="4">
        <v>4.1841999999999997</v>
      </c>
      <c r="AB142" s="4" t="s">
        <v>384</v>
      </c>
      <c r="AC142" s="4">
        <v>0</v>
      </c>
      <c r="AD142" s="4">
        <v>11.5</v>
      </c>
      <c r="AE142" s="4">
        <v>852</v>
      </c>
      <c r="AF142" s="4">
        <v>877</v>
      </c>
      <c r="AG142" s="4">
        <v>884</v>
      </c>
      <c r="AH142" s="4">
        <v>53</v>
      </c>
      <c r="AI142" s="4">
        <v>25.2</v>
      </c>
      <c r="AJ142" s="4">
        <v>0.57999999999999996</v>
      </c>
      <c r="AK142" s="4">
        <v>987</v>
      </c>
      <c r="AL142" s="4">
        <v>8</v>
      </c>
      <c r="AM142" s="4">
        <v>0</v>
      </c>
      <c r="AN142" s="4">
        <v>31</v>
      </c>
      <c r="AO142" s="4">
        <v>189</v>
      </c>
      <c r="AP142" s="4">
        <v>188</v>
      </c>
      <c r="AQ142" s="4">
        <v>4</v>
      </c>
      <c r="AR142" s="4">
        <v>195</v>
      </c>
      <c r="AS142" s="4" t="s">
        <v>155</v>
      </c>
      <c r="AT142" s="4">
        <v>2</v>
      </c>
      <c r="AU142" s="5">
        <v>0.78318287037037038</v>
      </c>
      <c r="AV142" s="4">
        <v>47.160335000000003</v>
      </c>
      <c r="AW142" s="4">
        <v>-88.490632000000005</v>
      </c>
      <c r="AX142" s="4">
        <v>314.8</v>
      </c>
      <c r="AY142" s="4">
        <v>32.1</v>
      </c>
      <c r="AZ142" s="4">
        <v>12</v>
      </c>
      <c r="BA142" s="4">
        <v>11</v>
      </c>
      <c r="BB142" s="4" t="s">
        <v>420</v>
      </c>
      <c r="BC142" s="4">
        <v>1.1000000000000001</v>
      </c>
      <c r="BD142" s="4">
        <v>1.2</v>
      </c>
      <c r="BE142" s="4">
        <v>2.1750250000000002</v>
      </c>
      <c r="BF142" s="4">
        <v>14.063000000000001</v>
      </c>
      <c r="BG142" s="4">
        <v>12.2</v>
      </c>
      <c r="BH142" s="4">
        <v>0.87</v>
      </c>
      <c r="BI142" s="4">
        <v>17.344000000000001</v>
      </c>
      <c r="BJ142" s="4">
        <v>1655.6420000000001</v>
      </c>
      <c r="BK142" s="4">
        <v>415.16899999999998</v>
      </c>
      <c r="BL142" s="4">
        <v>39.591999999999999</v>
      </c>
      <c r="BM142" s="4">
        <v>1.429</v>
      </c>
      <c r="BN142" s="4">
        <v>41.021000000000001</v>
      </c>
      <c r="BO142" s="4">
        <v>32.082999999999998</v>
      </c>
      <c r="BP142" s="4">
        <v>1.1579999999999999</v>
      </c>
      <c r="BQ142" s="4">
        <v>33.241</v>
      </c>
      <c r="BR142" s="4">
        <v>239.4008</v>
      </c>
      <c r="BU142" s="4">
        <v>73.686999999999998</v>
      </c>
      <c r="BW142" s="4">
        <v>646.16200000000003</v>
      </c>
      <c r="BX142" s="4">
        <v>0.367145</v>
      </c>
      <c r="BY142" s="4">
        <v>-5</v>
      </c>
      <c r="BZ142" s="4">
        <v>1.0461339999999999</v>
      </c>
      <c r="CA142" s="4">
        <v>8.9721060000000001</v>
      </c>
      <c r="CB142" s="4">
        <v>21.131907000000002</v>
      </c>
      <c r="CC142" s="4">
        <f t="shared" si="19"/>
        <v>2.3704304052</v>
      </c>
      <c r="CE142" s="4">
        <f t="shared" si="20"/>
        <v>11096.382854972844</v>
      </c>
      <c r="CF142" s="4">
        <f t="shared" si="21"/>
        <v>2782.5303861077577</v>
      </c>
      <c r="CG142" s="4">
        <f t="shared" si="22"/>
        <v>222.78660633286199</v>
      </c>
      <c r="CH142" s="4">
        <f t="shared" si="23"/>
        <v>1604.5032275013457</v>
      </c>
    </row>
    <row r="143" spans="1:86">
      <c r="A143" s="2">
        <v>42440</v>
      </c>
      <c r="B143" s="32">
        <v>0.57503979166666663</v>
      </c>
      <c r="C143" s="4">
        <v>9.3230000000000004</v>
      </c>
      <c r="D143" s="4">
        <v>3.4270999999999998</v>
      </c>
      <c r="E143" s="4" t="s">
        <v>155</v>
      </c>
      <c r="F143" s="4">
        <v>34270.639931999998</v>
      </c>
      <c r="G143" s="4">
        <v>1985.6</v>
      </c>
      <c r="H143" s="4">
        <v>75.400000000000006</v>
      </c>
      <c r="I143" s="4">
        <v>31028.3</v>
      </c>
      <c r="K143" s="4">
        <v>4.5</v>
      </c>
      <c r="L143" s="4">
        <v>2052</v>
      </c>
      <c r="M143" s="4">
        <v>0.85560000000000003</v>
      </c>
      <c r="N143" s="4">
        <v>7.9764999999999997</v>
      </c>
      <c r="O143" s="4">
        <v>2.9319999999999999</v>
      </c>
      <c r="P143" s="4">
        <v>1698.742</v>
      </c>
      <c r="Q143" s="4">
        <v>64.477400000000003</v>
      </c>
      <c r="R143" s="4">
        <v>1763.2</v>
      </c>
      <c r="S143" s="4">
        <v>1376.5588</v>
      </c>
      <c r="T143" s="4">
        <v>52.248699999999999</v>
      </c>
      <c r="U143" s="4">
        <v>1428.8</v>
      </c>
      <c r="V143" s="4">
        <v>31028.347900000001</v>
      </c>
      <c r="Y143" s="4">
        <v>1755.5889999999999</v>
      </c>
      <c r="Z143" s="4">
        <v>0</v>
      </c>
      <c r="AA143" s="4">
        <v>3.8479000000000001</v>
      </c>
      <c r="AB143" s="4" t="s">
        <v>384</v>
      </c>
      <c r="AC143" s="4">
        <v>0</v>
      </c>
      <c r="AD143" s="4">
        <v>11.4</v>
      </c>
      <c r="AE143" s="4">
        <v>852</v>
      </c>
      <c r="AF143" s="4">
        <v>876</v>
      </c>
      <c r="AG143" s="4">
        <v>883</v>
      </c>
      <c r="AH143" s="4">
        <v>53</v>
      </c>
      <c r="AI143" s="4">
        <v>25.2</v>
      </c>
      <c r="AJ143" s="4">
        <v>0.57999999999999996</v>
      </c>
      <c r="AK143" s="4">
        <v>987</v>
      </c>
      <c r="AL143" s="4">
        <v>8</v>
      </c>
      <c r="AM143" s="4">
        <v>0</v>
      </c>
      <c r="AN143" s="4">
        <v>31</v>
      </c>
      <c r="AO143" s="4">
        <v>189</v>
      </c>
      <c r="AP143" s="4">
        <v>188</v>
      </c>
      <c r="AQ143" s="4">
        <v>4</v>
      </c>
      <c r="AR143" s="4">
        <v>195</v>
      </c>
      <c r="AS143" s="4" t="s">
        <v>155</v>
      </c>
      <c r="AT143" s="4">
        <v>2</v>
      </c>
      <c r="AU143" s="5">
        <v>0.78319444444444442</v>
      </c>
      <c r="AV143" s="4">
        <v>47.160206000000002</v>
      </c>
      <c r="AW143" s="4">
        <v>-88.490632000000005</v>
      </c>
      <c r="AX143" s="4">
        <v>314.60000000000002</v>
      </c>
      <c r="AY143" s="4">
        <v>31.7</v>
      </c>
      <c r="AZ143" s="4">
        <v>12</v>
      </c>
      <c r="BA143" s="4">
        <v>11</v>
      </c>
      <c r="BB143" s="4" t="s">
        <v>420</v>
      </c>
      <c r="BC143" s="4">
        <v>1.1000000000000001</v>
      </c>
      <c r="BD143" s="4">
        <v>1.2248749999999999</v>
      </c>
      <c r="BE143" s="4">
        <v>2.1</v>
      </c>
      <c r="BF143" s="4">
        <v>14.063000000000001</v>
      </c>
      <c r="BG143" s="4">
        <v>12.5</v>
      </c>
      <c r="BH143" s="4">
        <v>0.89</v>
      </c>
      <c r="BI143" s="4">
        <v>16.884</v>
      </c>
      <c r="BJ143" s="4">
        <v>1726.135</v>
      </c>
      <c r="BK143" s="4">
        <v>403.83699999999999</v>
      </c>
      <c r="BL143" s="4">
        <v>38.497</v>
      </c>
      <c r="BM143" s="4">
        <v>1.4610000000000001</v>
      </c>
      <c r="BN143" s="4">
        <v>39.957999999999998</v>
      </c>
      <c r="BO143" s="4">
        <v>31.196000000000002</v>
      </c>
      <c r="BP143" s="4">
        <v>1.1839999999999999</v>
      </c>
      <c r="BQ143" s="4">
        <v>32.380000000000003</v>
      </c>
      <c r="BR143" s="4">
        <v>222.0324</v>
      </c>
      <c r="BU143" s="4">
        <v>75.376000000000005</v>
      </c>
      <c r="BW143" s="4">
        <v>605.45500000000004</v>
      </c>
      <c r="BX143" s="4">
        <v>0.42261900000000002</v>
      </c>
      <c r="BY143" s="4">
        <v>-5</v>
      </c>
      <c r="BZ143" s="4">
        <v>1.044567</v>
      </c>
      <c r="CA143" s="4">
        <v>10.327752</v>
      </c>
      <c r="CB143" s="4">
        <v>21.100252999999999</v>
      </c>
      <c r="CC143" s="4">
        <f t="shared" si="19"/>
        <v>2.7285920784000002</v>
      </c>
      <c r="CE143" s="4">
        <f t="shared" si="20"/>
        <v>13316.83936629444</v>
      </c>
      <c r="CF143" s="4">
        <f t="shared" si="21"/>
        <v>3115.5341031647281</v>
      </c>
      <c r="CG143" s="4">
        <f t="shared" si="22"/>
        <v>249.80621949072</v>
      </c>
      <c r="CH143" s="4">
        <f t="shared" si="23"/>
        <v>1712.9423856841054</v>
      </c>
    </row>
    <row r="144" spans="1:86">
      <c r="A144" s="2">
        <v>42440</v>
      </c>
      <c r="B144" s="32">
        <v>0.57505136574074067</v>
      </c>
      <c r="C144" s="4">
        <v>9.3219999999999992</v>
      </c>
      <c r="D144" s="4">
        <v>3.339</v>
      </c>
      <c r="E144" s="4" t="s">
        <v>155</v>
      </c>
      <c r="F144" s="4">
        <v>33390.495532000001</v>
      </c>
      <c r="G144" s="4">
        <v>1904.1</v>
      </c>
      <c r="H144" s="4">
        <v>74.8</v>
      </c>
      <c r="I144" s="4">
        <v>29145.599999999999</v>
      </c>
      <c r="K144" s="4">
        <v>4.4000000000000004</v>
      </c>
      <c r="L144" s="4">
        <v>2052</v>
      </c>
      <c r="M144" s="4">
        <v>0.85819999999999996</v>
      </c>
      <c r="N144" s="4">
        <v>8.0005000000000006</v>
      </c>
      <c r="O144" s="4">
        <v>2.8656000000000001</v>
      </c>
      <c r="P144" s="4">
        <v>1634.1424999999999</v>
      </c>
      <c r="Q144" s="4">
        <v>64.1935</v>
      </c>
      <c r="R144" s="4">
        <v>1698.3</v>
      </c>
      <c r="S144" s="4">
        <v>1324.2112</v>
      </c>
      <c r="T144" s="4">
        <v>52.018599999999999</v>
      </c>
      <c r="U144" s="4">
        <v>1376.2</v>
      </c>
      <c r="V144" s="4">
        <v>29145.601699999999</v>
      </c>
      <c r="Y144" s="4">
        <v>1761.0409999999999</v>
      </c>
      <c r="Z144" s="4">
        <v>0</v>
      </c>
      <c r="AA144" s="4">
        <v>3.7761</v>
      </c>
      <c r="AB144" s="4" t="s">
        <v>384</v>
      </c>
      <c r="AC144" s="4">
        <v>0</v>
      </c>
      <c r="AD144" s="4">
        <v>11.4</v>
      </c>
      <c r="AE144" s="4">
        <v>852</v>
      </c>
      <c r="AF144" s="4">
        <v>877</v>
      </c>
      <c r="AG144" s="4">
        <v>884</v>
      </c>
      <c r="AH144" s="4">
        <v>53</v>
      </c>
      <c r="AI144" s="4">
        <v>25.2</v>
      </c>
      <c r="AJ144" s="4">
        <v>0.57999999999999996</v>
      </c>
      <c r="AK144" s="4">
        <v>987</v>
      </c>
      <c r="AL144" s="4">
        <v>8</v>
      </c>
      <c r="AM144" s="4">
        <v>0</v>
      </c>
      <c r="AN144" s="4">
        <v>31</v>
      </c>
      <c r="AO144" s="4">
        <v>189</v>
      </c>
      <c r="AP144" s="4">
        <v>188</v>
      </c>
      <c r="AQ144" s="4">
        <v>3.8</v>
      </c>
      <c r="AR144" s="4">
        <v>195</v>
      </c>
      <c r="AS144" s="4" t="s">
        <v>155</v>
      </c>
      <c r="AT144" s="4">
        <v>2</v>
      </c>
      <c r="AU144" s="5">
        <v>0.78320601851851857</v>
      </c>
      <c r="AV144" s="4">
        <v>47.160075999999997</v>
      </c>
      <c r="AW144" s="4">
        <v>-88.490615000000005</v>
      </c>
      <c r="AX144" s="4">
        <v>314.39999999999998</v>
      </c>
      <c r="AY144" s="4">
        <v>31.9</v>
      </c>
      <c r="AZ144" s="4">
        <v>12</v>
      </c>
      <c r="BA144" s="4">
        <v>11</v>
      </c>
      <c r="BB144" s="4" t="s">
        <v>420</v>
      </c>
      <c r="BC144" s="4">
        <v>1.1000000000000001</v>
      </c>
      <c r="BD144" s="4">
        <v>1.3</v>
      </c>
      <c r="BE144" s="4">
        <v>2.1</v>
      </c>
      <c r="BF144" s="4">
        <v>14.063000000000001</v>
      </c>
      <c r="BG144" s="4">
        <v>12.75</v>
      </c>
      <c r="BH144" s="4">
        <v>0.91</v>
      </c>
      <c r="BI144" s="4">
        <v>16.521999999999998</v>
      </c>
      <c r="BJ144" s="4">
        <v>1760.394</v>
      </c>
      <c r="BK144" s="4">
        <v>401.315</v>
      </c>
      <c r="BL144" s="4">
        <v>37.655000000000001</v>
      </c>
      <c r="BM144" s="4">
        <v>1.4790000000000001</v>
      </c>
      <c r="BN144" s="4">
        <v>39.134</v>
      </c>
      <c r="BO144" s="4">
        <v>30.513000000000002</v>
      </c>
      <c r="BP144" s="4">
        <v>1.1990000000000001</v>
      </c>
      <c r="BQ144" s="4">
        <v>31.712</v>
      </c>
      <c r="BR144" s="4">
        <v>212.06209999999999</v>
      </c>
      <c r="BU144" s="4">
        <v>76.88</v>
      </c>
      <c r="BW144" s="4">
        <v>604.13900000000001</v>
      </c>
      <c r="BX144" s="4">
        <v>0.46215499999999998</v>
      </c>
      <c r="BY144" s="4">
        <v>-5</v>
      </c>
      <c r="BZ144" s="4">
        <v>1.0448660000000001</v>
      </c>
      <c r="CA144" s="4">
        <v>11.293913</v>
      </c>
      <c r="CB144" s="4">
        <v>21.106293000000001</v>
      </c>
      <c r="CC144" s="4">
        <f t="shared" si="19"/>
        <v>2.9838518145999999</v>
      </c>
      <c r="CE144" s="4">
        <f t="shared" si="20"/>
        <v>14851.657301246334</v>
      </c>
      <c r="CF144" s="4">
        <f t="shared" si="21"/>
        <v>3385.7152716094647</v>
      </c>
      <c r="CG144" s="4">
        <f t="shared" si="22"/>
        <v>267.53996908483202</v>
      </c>
      <c r="CH144" s="4">
        <f t="shared" si="23"/>
        <v>1789.073148273983</v>
      </c>
    </row>
    <row r="145" spans="1:86">
      <c r="A145" s="2">
        <v>42440</v>
      </c>
      <c r="B145" s="32">
        <v>0.57506293981481482</v>
      </c>
      <c r="C145" s="4">
        <v>9.2810000000000006</v>
      </c>
      <c r="D145" s="4">
        <v>3.5907</v>
      </c>
      <c r="E145" s="4" t="s">
        <v>155</v>
      </c>
      <c r="F145" s="4">
        <v>35907.485282000001</v>
      </c>
      <c r="G145" s="4">
        <v>1815.4</v>
      </c>
      <c r="H145" s="4">
        <v>72.2</v>
      </c>
      <c r="I145" s="4">
        <v>28037.599999999999</v>
      </c>
      <c r="K145" s="4">
        <v>4.3099999999999996</v>
      </c>
      <c r="L145" s="4">
        <v>2052</v>
      </c>
      <c r="M145" s="4">
        <v>0.85729999999999995</v>
      </c>
      <c r="N145" s="4">
        <v>7.9564000000000004</v>
      </c>
      <c r="O145" s="4">
        <v>3.0781999999999998</v>
      </c>
      <c r="P145" s="4">
        <v>1556.2605000000001</v>
      </c>
      <c r="Q145" s="4">
        <v>61.907299999999999</v>
      </c>
      <c r="R145" s="4">
        <v>1618.2</v>
      </c>
      <c r="S145" s="4">
        <v>1261.1003000000001</v>
      </c>
      <c r="T145" s="4">
        <v>50.165999999999997</v>
      </c>
      <c r="U145" s="4">
        <v>1311.3</v>
      </c>
      <c r="V145" s="4">
        <v>28037.584200000001</v>
      </c>
      <c r="Y145" s="4">
        <v>1759.1120000000001</v>
      </c>
      <c r="Z145" s="4">
        <v>0</v>
      </c>
      <c r="AA145" s="4">
        <v>3.6919</v>
      </c>
      <c r="AB145" s="4" t="s">
        <v>384</v>
      </c>
      <c r="AC145" s="4">
        <v>0</v>
      </c>
      <c r="AD145" s="4">
        <v>11.5</v>
      </c>
      <c r="AE145" s="4">
        <v>851</v>
      </c>
      <c r="AF145" s="4">
        <v>877</v>
      </c>
      <c r="AG145" s="4">
        <v>883</v>
      </c>
      <c r="AH145" s="4">
        <v>53</v>
      </c>
      <c r="AI145" s="4">
        <v>25.2</v>
      </c>
      <c r="AJ145" s="4">
        <v>0.57999999999999996</v>
      </c>
      <c r="AK145" s="4">
        <v>987</v>
      </c>
      <c r="AL145" s="4">
        <v>8</v>
      </c>
      <c r="AM145" s="4">
        <v>0</v>
      </c>
      <c r="AN145" s="4">
        <v>31</v>
      </c>
      <c r="AO145" s="4">
        <v>189</v>
      </c>
      <c r="AP145" s="4">
        <v>188</v>
      </c>
      <c r="AQ145" s="4">
        <v>3.8</v>
      </c>
      <c r="AR145" s="4">
        <v>195</v>
      </c>
      <c r="AS145" s="4" t="s">
        <v>155</v>
      </c>
      <c r="AT145" s="4">
        <v>2</v>
      </c>
      <c r="AU145" s="5">
        <v>0.78321759259259249</v>
      </c>
      <c r="AV145" s="4">
        <v>47.159948999999997</v>
      </c>
      <c r="AW145" s="4">
        <v>-88.490589999999997</v>
      </c>
      <c r="AX145" s="4">
        <v>314.10000000000002</v>
      </c>
      <c r="AY145" s="4">
        <v>31.9</v>
      </c>
      <c r="AZ145" s="4">
        <v>12</v>
      </c>
      <c r="BA145" s="4">
        <v>11</v>
      </c>
      <c r="BB145" s="4" t="s">
        <v>420</v>
      </c>
      <c r="BC145" s="4">
        <v>1.1000000000000001</v>
      </c>
      <c r="BD145" s="4">
        <v>1.324675</v>
      </c>
      <c r="BE145" s="4">
        <v>2.1246749999999999</v>
      </c>
      <c r="BF145" s="4">
        <v>14.063000000000001</v>
      </c>
      <c r="BG145" s="4">
        <v>12.66</v>
      </c>
      <c r="BH145" s="4">
        <v>0.9</v>
      </c>
      <c r="BI145" s="4">
        <v>16.649999999999999</v>
      </c>
      <c r="BJ145" s="4">
        <v>1743.3579999999999</v>
      </c>
      <c r="BK145" s="4">
        <v>429.29</v>
      </c>
      <c r="BL145" s="4">
        <v>35.71</v>
      </c>
      <c r="BM145" s="4">
        <v>1.421</v>
      </c>
      <c r="BN145" s="4">
        <v>37.131</v>
      </c>
      <c r="BO145" s="4">
        <v>28.937000000000001</v>
      </c>
      <c r="BP145" s="4">
        <v>1.151</v>
      </c>
      <c r="BQ145" s="4">
        <v>30.088000000000001</v>
      </c>
      <c r="BR145" s="4">
        <v>203.1465</v>
      </c>
      <c r="BU145" s="4">
        <v>76.474000000000004</v>
      </c>
      <c r="BW145" s="4">
        <v>588.19000000000005</v>
      </c>
      <c r="BX145" s="4">
        <v>0.465113</v>
      </c>
      <c r="BY145" s="4">
        <v>-5</v>
      </c>
      <c r="BZ145" s="4">
        <v>1.0464329999999999</v>
      </c>
      <c r="CA145" s="4">
        <v>11.366199</v>
      </c>
      <c r="CB145" s="4">
        <v>21.137947</v>
      </c>
      <c r="CC145" s="4">
        <f t="shared" si="19"/>
        <v>3.0029497757999999</v>
      </c>
      <c r="CE145" s="4">
        <f t="shared" si="20"/>
        <v>14802.069405312775</v>
      </c>
      <c r="CF145" s="4">
        <f t="shared" si="21"/>
        <v>3644.9084898263704</v>
      </c>
      <c r="CG145" s="4">
        <f t="shared" si="22"/>
        <v>255.46368804746399</v>
      </c>
      <c r="CH145" s="4">
        <f t="shared" si="23"/>
        <v>1724.8256482296645</v>
      </c>
    </row>
    <row r="146" spans="1:86">
      <c r="A146" s="2">
        <v>42440</v>
      </c>
      <c r="B146" s="32">
        <v>0.57507451388888886</v>
      </c>
      <c r="C146" s="4">
        <v>8.6150000000000002</v>
      </c>
      <c r="D146" s="4">
        <v>4.4635999999999996</v>
      </c>
      <c r="E146" s="4" t="s">
        <v>155</v>
      </c>
      <c r="F146" s="4">
        <v>44636.172328000001</v>
      </c>
      <c r="G146" s="4">
        <v>1806.7</v>
      </c>
      <c r="H146" s="4">
        <v>68.900000000000006</v>
      </c>
      <c r="I146" s="4">
        <v>28290.7</v>
      </c>
      <c r="K146" s="4">
        <v>4.3</v>
      </c>
      <c r="L146" s="4">
        <v>2052</v>
      </c>
      <c r="M146" s="4">
        <v>0.85399999999999998</v>
      </c>
      <c r="N146" s="4">
        <v>7.3569000000000004</v>
      </c>
      <c r="O146" s="4">
        <v>3.8117999999999999</v>
      </c>
      <c r="P146" s="4">
        <v>1542.8590999999999</v>
      </c>
      <c r="Q146" s="4">
        <v>58.838000000000001</v>
      </c>
      <c r="R146" s="4">
        <v>1601.7</v>
      </c>
      <c r="S146" s="4">
        <v>1250.2406000000001</v>
      </c>
      <c r="T146" s="4">
        <v>47.678800000000003</v>
      </c>
      <c r="U146" s="4">
        <v>1297.9000000000001</v>
      </c>
      <c r="V146" s="4">
        <v>28290.737000000001</v>
      </c>
      <c r="Y146" s="4">
        <v>1752.33</v>
      </c>
      <c r="Z146" s="4">
        <v>0</v>
      </c>
      <c r="AA146" s="4">
        <v>3.6720000000000002</v>
      </c>
      <c r="AB146" s="4" t="s">
        <v>384</v>
      </c>
      <c r="AC146" s="4">
        <v>0</v>
      </c>
      <c r="AD146" s="4">
        <v>11.4</v>
      </c>
      <c r="AE146" s="4">
        <v>851</v>
      </c>
      <c r="AF146" s="4">
        <v>877</v>
      </c>
      <c r="AG146" s="4">
        <v>884</v>
      </c>
      <c r="AH146" s="4">
        <v>53</v>
      </c>
      <c r="AI146" s="4">
        <v>25.2</v>
      </c>
      <c r="AJ146" s="4">
        <v>0.57999999999999996</v>
      </c>
      <c r="AK146" s="4">
        <v>987</v>
      </c>
      <c r="AL146" s="4">
        <v>8</v>
      </c>
      <c r="AM146" s="4">
        <v>0</v>
      </c>
      <c r="AN146" s="4">
        <v>31</v>
      </c>
      <c r="AO146" s="4">
        <v>189</v>
      </c>
      <c r="AP146" s="4">
        <v>188</v>
      </c>
      <c r="AQ146" s="4">
        <v>3.9</v>
      </c>
      <c r="AR146" s="4">
        <v>195</v>
      </c>
      <c r="AS146" s="4" t="s">
        <v>155</v>
      </c>
      <c r="AT146" s="4">
        <v>2</v>
      </c>
      <c r="AU146" s="5">
        <v>0.78322916666666664</v>
      </c>
      <c r="AV146" s="4">
        <v>47.159826000000002</v>
      </c>
      <c r="AW146" s="4">
        <v>-88.490503000000004</v>
      </c>
      <c r="AX146" s="4">
        <v>313.89999999999998</v>
      </c>
      <c r="AY146" s="4">
        <v>33.200000000000003</v>
      </c>
      <c r="AZ146" s="4">
        <v>12</v>
      </c>
      <c r="BA146" s="4">
        <v>11</v>
      </c>
      <c r="BB146" s="4" t="s">
        <v>420</v>
      </c>
      <c r="BC146" s="4">
        <v>1.1245750000000001</v>
      </c>
      <c r="BD146" s="4">
        <v>1.4737260000000001</v>
      </c>
      <c r="BE146" s="4">
        <v>2.2491509999999999</v>
      </c>
      <c r="BF146" s="4">
        <v>14.063000000000001</v>
      </c>
      <c r="BG146" s="4">
        <v>12.35</v>
      </c>
      <c r="BH146" s="4">
        <v>0.88</v>
      </c>
      <c r="BI146" s="4">
        <v>17.100999999999999</v>
      </c>
      <c r="BJ146" s="4">
        <v>1593.5809999999999</v>
      </c>
      <c r="BK146" s="4">
        <v>525.51300000000003</v>
      </c>
      <c r="BL146" s="4">
        <v>34.997999999999998</v>
      </c>
      <c r="BM146" s="4">
        <v>1.335</v>
      </c>
      <c r="BN146" s="4">
        <v>36.332999999999998</v>
      </c>
      <c r="BO146" s="4">
        <v>28.36</v>
      </c>
      <c r="BP146" s="4">
        <v>1.0820000000000001</v>
      </c>
      <c r="BQ146" s="4">
        <v>29.442</v>
      </c>
      <c r="BR146" s="4">
        <v>202.63839999999999</v>
      </c>
      <c r="BU146" s="4">
        <v>75.308999999999997</v>
      </c>
      <c r="BW146" s="4">
        <v>578.34400000000005</v>
      </c>
      <c r="BX146" s="4">
        <v>0.43087599999999998</v>
      </c>
      <c r="BY146" s="4">
        <v>-5</v>
      </c>
      <c r="BZ146" s="4">
        <v>1.047866</v>
      </c>
      <c r="CA146" s="4">
        <v>10.529532</v>
      </c>
      <c r="CB146" s="4">
        <v>21.166893000000002</v>
      </c>
      <c r="CC146" s="4">
        <f t="shared" si="19"/>
        <v>2.7819023543999997</v>
      </c>
      <c r="CE146" s="4">
        <f t="shared" si="20"/>
        <v>12534.407614166723</v>
      </c>
      <c r="CF146" s="4">
        <f t="shared" si="21"/>
        <v>4133.4542445872521</v>
      </c>
      <c r="CG146" s="4">
        <f t="shared" si="22"/>
        <v>231.57782941456799</v>
      </c>
      <c r="CH146" s="4">
        <f t="shared" si="23"/>
        <v>1593.8645753699134</v>
      </c>
    </row>
    <row r="147" spans="1:86">
      <c r="A147" s="2">
        <v>42440</v>
      </c>
      <c r="B147" s="32">
        <v>0.57508608796296301</v>
      </c>
      <c r="C147" s="4">
        <v>8.2789999999999999</v>
      </c>
      <c r="D147" s="4">
        <v>5.1189999999999998</v>
      </c>
      <c r="E147" s="4" t="s">
        <v>155</v>
      </c>
      <c r="F147" s="4">
        <v>51189.610605000002</v>
      </c>
      <c r="G147" s="4">
        <v>1583.6</v>
      </c>
      <c r="H147" s="4">
        <v>65.2</v>
      </c>
      <c r="I147" s="4">
        <v>29104.3</v>
      </c>
      <c r="K147" s="4">
        <v>4.3</v>
      </c>
      <c r="L147" s="4">
        <v>2052</v>
      </c>
      <c r="M147" s="4">
        <v>0.84940000000000004</v>
      </c>
      <c r="N147" s="4">
        <v>7.0328999999999997</v>
      </c>
      <c r="O147" s="4">
        <v>4.3482000000000003</v>
      </c>
      <c r="P147" s="4">
        <v>1345.2002</v>
      </c>
      <c r="Q147" s="4">
        <v>55.383499999999998</v>
      </c>
      <c r="R147" s="4">
        <v>1400.6</v>
      </c>
      <c r="S147" s="4">
        <v>1090.0696</v>
      </c>
      <c r="T147" s="4">
        <v>44.879399999999997</v>
      </c>
      <c r="U147" s="4">
        <v>1134.9000000000001</v>
      </c>
      <c r="V147" s="4">
        <v>29104.324199999999</v>
      </c>
      <c r="Y147" s="4">
        <v>1743.05</v>
      </c>
      <c r="Z147" s="4">
        <v>0</v>
      </c>
      <c r="AA147" s="4">
        <v>3.6526000000000001</v>
      </c>
      <c r="AB147" s="4" t="s">
        <v>384</v>
      </c>
      <c r="AC147" s="4">
        <v>0</v>
      </c>
      <c r="AD147" s="4">
        <v>11.5</v>
      </c>
      <c r="AE147" s="4">
        <v>852</v>
      </c>
      <c r="AF147" s="4">
        <v>879</v>
      </c>
      <c r="AG147" s="4">
        <v>884</v>
      </c>
      <c r="AH147" s="4">
        <v>53</v>
      </c>
      <c r="AI147" s="4">
        <v>25.2</v>
      </c>
      <c r="AJ147" s="4">
        <v>0.57999999999999996</v>
      </c>
      <c r="AK147" s="4">
        <v>987</v>
      </c>
      <c r="AL147" s="4">
        <v>8</v>
      </c>
      <c r="AM147" s="4">
        <v>0</v>
      </c>
      <c r="AN147" s="4">
        <v>31</v>
      </c>
      <c r="AO147" s="4">
        <v>189.4</v>
      </c>
      <c r="AP147" s="4">
        <v>188</v>
      </c>
      <c r="AQ147" s="4">
        <v>4</v>
      </c>
      <c r="AR147" s="4">
        <v>195</v>
      </c>
      <c r="AS147" s="4" t="s">
        <v>155</v>
      </c>
      <c r="AT147" s="4">
        <v>2</v>
      </c>
      <c r="AU147" s="5">
        <v>0.78324074074074079</v>
      </c>
      <c r="AV147" s="4">
        <v>47.159709999999997</v>
      </c>
      <c r="AW147" s="4">
        <v>-88.490365999999995</v>
      </c>
      <c r="AX147" s="4">
        <v>315</v>
      </c>
      <c r="AY147" s="4">
        <v>36.6</v>
      </c>
      <c r="AZ147" s="4">
        <v>12</v>
      </c>
      <c r="BA147" s="4">
        <v>11</v>
      </c>
      <c r="BB147" s="4" t="s">
        <v>420</v>
      </c>
      <c r="BC147" s="4">
        <v>1.2</v>
      </c>
      <c r="BD147" s="4">
        <v>1.7</v>
      </c>
      <c r="BE147" s="4">
        <v>2.4</v>
      </c>
      <c r="BF147" s="4">
        <v>14.063000000000001</v>
      </c>
      <c r="BG147" s="4">
        <v>11.96</v>
      </c>
      <c r="BH147" s="4">
        <v>0.85</v>
      </c>
      <c r="BI147" s="4">
        <v>17.725000000000001</v>
      </c>
      <c r="BJ147" s="4">
        <v>1491.9849999999999</v>
      </c>
      <c r="BK147" s="4">
        <v>587.11099999999999</v>
      </c>
      <c r="BL147" s="4">
        <v>29.885000000000002</v>
      </c>
      <c r="BM147" s="4">
        <v>1.23</v>
      </c>
      <c r="BN147" s="4">
        <v>31.114999999999998</v>
      </c>
      <c r="BO147" s="4">
        <v>24.216999999999999</v>
      </c>
      <c r="BP147" s="4">
        <v>0.997</v>
      </c>
      <c r="BQ147" s="4">
        <v>25.213999999999999</v>
      </c>
      <c r="BR147" s="4">
        <v>204.16569999999999</v>
      </c>
      <c r="BU147" s="4">
        <v>73.364999999999995</v>
      </c>
      <c r="BW147" s="4">
        <v>563.41499999999996</v>
      </c>
      <c r="BX147" s="4">
        <v>0.42625800000000003</v>
      </c>
      <c r="BY147" s="4">
        <v>-5</v>
      </c>
      <c r="BZ147" s="4">
        <v>1.048567</v>
      </c>
      <c r="CA147" s="4">
        <v>10.416679999999999</v>
      </c>
      <c r="CB147" s="4">
        <v>21.181052999999999</v>
      </c>
      <c r="CC147" s="4">
        <f t="shared" si="19"/>
        <v>2.7520868559999996</v>
      </c>
      <c r="CE147" s="4">
        <f t="shared" si="20"/>
        <v>11609.523141420599</v>
      </c>
      <c r="CF147" s="4">
        <f t="shared" si="21"/>
        <v>4568.4633163755598</v>
      </c>
      <c r="CG147" s="4">
        <f t="shared" si="22"/>
        <v>196.19668863144</v>
      </c>
      <c r="CH147" s="4">
        <f t="shared" si="23"/>
        <v>1588.6663866153719</v>
      </c>
    </row>
    <row r="148" spans="1:86">
      <c r="A148" s="2">
        <v>42440</v>
      </c>
      <c r="B148" s="32">
        <v>0.57509766203703705</v>
      </c>
      <c r="C148" s="4">
        <v>8.3480000000000008</v>
      </c>
      <c r="D148" s="4">
        <v>5.3379000000000003</v>
      </c>
      <c r="E148" s="4" t="s">
        <v>155</v>
      </c>
      <c r="F148" s="4">
        <v>53378.959237000003</v>
      </c>
      <c r="G148" s="4">
        <v>1292.4000000000001</v>
      </c>
      <c r="H148" s="4">
        <v>67.8</v>
      </c>
      <c r="I148" s="4">
        <v>30487.9</v>
      </c>
      <c r="K148" s="4">
        <v>4.2</v>
      </c>
      <c r="L148" s="4">
        <v>2052</v>
      </c>
      <c r="M148" s="4">
        <v>0.84540000000000004</v>
      </c>
      <c r="N148" s="4">
        <v>7.0566000000000004</v>
      </c>
      <c r="O148" s="4">
        <v>4.5124000000000004</v>
      </c>
      <c r="P148" s="4">
        <v>1092.5553</v>
      </c>
      <c r="Q148" s="4">
        <v>57.292999999999999</v>
      </c>
      <c r="R148" s="4">
        <v>1149.8</v>
      </c>
      <c r="S148" s="4">
        <v>885.34140000000002</v>
      </c>
      <c r="T148" s="4">
        <v>46.4268</v>
      </c>
      <c r="U148" s="4">
        <v>931.8</v>
      </c>
      <c r="V148" s="4">
        <v>30487.8923</v>
      </c>
      <c r="Y148" s="4">
        <v>1734.664</v>
      </c>
      <c r="Z148" s="4">
        <v>0</v>
      </c>
      <c r="AA148" s="4">
        <v>3.5505</v>
      </c>
      <c r="AB148" s="4" t="s">
        <v>384</v>
      </c>
      <c r="AC148" s="4">
        <v>0</v>
      </c>
      <c r="AD148" s="4">
        <v>11.5</v>
      </c>
      <c r="AE148" s="4">
        <v>853</v>
      </c>
      <c r="AF148" s="4">
        <v>880</v>
      </c>
      <c r="AG148" s="4">
        <v>884</v>
      </c>
      <c r="AH148" s="4">
        <v>53</v>
      </c>
      <c r="AI148" s="4">
        <v>25.2</v>
      </c>
      <c r="AJ148" s="4">
        <v>0.57999999999999996</v>
      </c>
      <c r="AK148" s="4">
        <v>987</v>
      </c>
      <c r="AL148" s="4">
        <v>8</v>
      </c>
      <c r="AM148" s="4">
        <v>0</v>
      </c>
      <c r="AN148" s="4">
        <v>31</v>
      </c>
      <c r="AO148" s="4">
        <v>189.6</v>
      </c>
      <c r="AP148" s="4">
        <v>188</v>
      </c>
      <c r="AQ148" s="4">
        <v>4</v>
      </c>
      <c r="AR148" s="4">
        <v>195</v>
      </c>
      <c r="AS148" s="4" t="s">
        <v>155</v>
      </c>
      <c r="AT148" s="4">
        <v>2</v>
      </c>
      <c r="AU148" s="5">
        <v>0.78325231481481483</v>
      </c>
      <c r="AV148" s="4">
        <v>47.159605999999997</v>
      </c>
      <c r="AW148" s="4">
        <v>-88.490211000000002</v>
      </c>
      <c r="AX148" s="4">
        <v>314.8</v>
      </c>
      <c r="AY148" s="4">
        <v>36.5</v>
      </c>
      <c r="AZ148" s="4">
        <v>12</v>
      </c>
      <c r="BA148" s="4">
        <v>10</v>
      </c>
      <c r="BB148" s="4" t="s">
        <v>438</v>
      </c>
      <c r="BC148" s="4">
        <v>1.151249</v>
      </c>
      <c r="BD148" s="4">
        <v>1.7</v>
      </c>
      <c r="BE148" s="4">
        <v>2.326873</v>
      </c>
      <c r="BF148" s="4">
        <v>14.063000000000001</v>
      </c>
      <c r="BG148" s="4">
        <v>11.62</v>
      </c>
      <c r="BH148" s="4">
        <v>0.83</v>
      </c>
      <c r="BI148" s="4">
        <v>18.294</v>
      </c>
      <c r="BJ148" s="4">
        <v>1463.5139999999999</v>
      </c>
      <c r="BK148" s="4">
        <v>595.64099999999996</v>
      </c>
      <c r="BL148" s="4">
        <v>23.728999999999999</v>
      </c>
      <c r="BM148" s="4">
        <v>1.244</v>
      </c>
      <c r="BN148" s="4">
        <v>24.972999999999999</v>
      </c>
      <c r="BO148" s="4">
        <v>19.228999999999999</v>
      </c>
      <c r="BP148" s="4">
        <v>1.008</v>
      </c>
      <c r="BQ148" s="4">
        <v>20.236999999999998</v>
      </c>
      <c r="BR148" s="4">
        <v>209.08529999999999</v>
      </c>
      <c r="BU148" s="4">
        <v>71.378</v>
      </c>
      <c r="BW148" s="4">
        <v>535.40899999999999</v>
      </c>
      <c r="BX148" s="4">
        <v>0.42974200000000001</v>
      </c>
      <c r="BY148" s="4">
        <v>-5</v>
      </c>
      <c r="BZ148" s="4">
        <v>1.0458350000000001</v>
      </c>
      <c r="CA148" s="4">
        <v>10.50182</v>
      </c>
      <c r="CB148" s="4">
        <v>21.125867</v>
      </c>
      <c r="CC148" s="4">
        <f t="shared" ref="CC148:CC150" si="24">CA148*0.2642</f>
        <v>2.7745808439999999</v>
      </c>
      <c r="CE148" s="4">
        <f t="shared" ref="CE148:CE150" si="25">BJ148*$CA148*0.747</f>
        <v>11481.06176482356</v>
      </c>
      <c r="CF148" s="4">
        <f t="shared" ref="CF148:CF150" si="26">BK148*$CA148*0.747</f>
        <v>4672.7199812651397</v>
      </c>
      <c r="CG148" s="4">
        <f t="shared" ref="CG148:CG150" si="27">BQ148*$CA148*0.747</f>
        <v>158.75642251097997</v>
      </c>
      <c r="CH148" s="4">
        <f t="shared" ref="CH148:CH150" si="28">BR148*$CA148*0.747</f>
        <v>1640.2448103787619</v>
      </c>
    </row>
    <row r="149" spans="1:86">
      <c r="A149" s="2">
        <v>42440</v>
      </c>
      <c r="B149" s="32">
        <v>0.57510923611111109</v>
      </c>
      <c r="C149" s="4">
        <v>8.7230000000000008</v>
      </c>
      <c r="D149" s="4">
        <v>4.6711999999999998</v>
      </c>
      <c r="E149" s="4" t="s">
        <v>155</v>
      </c>
      <c r="F149" s="4">
        <v>46711.900489</v>
      </c>
      <c r="G149" s="4">
        <v>1185.5999999999999</v>
      </c>
      <c r="H149" s="4">
        <v>72.5</v>
      </c>
      <c r="I149" s="4">
        <v>30597.4</v>
      </c>
      <c r="K149" s="4">
        <v>4.0999999999999996</v>
      </c>
      <c r="L149" s="4">
        <v>2052</v>
      </c>
      <c r="M149" s="4">
        <v>0.8488</v>
      </c>
      <c r="N149" s="4">
        <v>7.4036999999999997</v>
      </c>
      <c r="O149" s="4">
        <v>3.9649000000000001</v>
      </c>
      <c r="P149" s="4">
        <v>1006.3045</v>
      </c>
      <c r="Q149" s="4">
        <v>61.5687</v>
      </c>
      <c r="R149" s="4">
        <v>1067.9000000000001</v>
      </c>
      <c r="S149" s="4">
        <v>815.44889999999998</v>
      </c>
      <c r="T149" s="4">
        <v>49.891599999999997</v>
      </c>
      <c r="U149" s="4">
        <v>865.3</v>
      </c>
      <c r="V149" s="4">
        <v>30597.4143</v>
      </c>
      <c r="Y149" s="4">
        <v>1741.731</v>
      </c>
      <c r="Z149" s="4">
        <v>0</v>
      </c>
      <c r="AA149" s="4">
        <v>3.4801000000000002</v>
      </c>
      <c r="AB149" s="4" t="s">
        <v>384</v>
      </c>
      <c r="AC149" s="4">
        <v>0</v>
      </c>
      <c r="AD149" s="4">
        <v>11.4</v>
      </c>
      <c r="AE149" s="4">
        <v>853</v>
      </c>
      <c r="AF149" s="4">
        <v>880</v>
      </c>
      <c r="AG149" s="4">
        <v>885</v>
      </c>
      <c r="AH149" s="4">
        <v>53</v>
      </c>
      <c r="AI149" s="4">
        <v>25.2</v>
      </c>
      <c r="AJ149" s="4">
        <v>0.57999999999999996</v>
      </c>
      <c r="AK149" s="4">
        <v>987</v>
      </c>
      <c r="AL149" s="4">
        <v>8</v>
      </c>
      <c r="AM149" s="4">
        <v>0</v>
      </c>
      <c r="AN149" s="4">
        <v>31</v>
      </c>
      <c r="AO149" s="4">
        <v>189.4</v>
      </c>
      <c r="AP149" s="4">
        <v>188</v>
      </c>
      <c r="AQ149" s="4">
        <v>4</v>
      </c>
      <c r="AR149" s="4">
        <v>195</v>
      </c>
      <c r="AS149" s="4" t="s">
        <v>155</v>
      </c>
      <c r="AT149" s="4">
        <v>2</v>
      </c>
      <c r="AU149" s="5">
        <v>0.78326388888888887</v>
      </c>
      <c r="AV149" s="4">
        <v>47.159502000000003</v>
      </c>
      <c r="AW149" s="4">
        <v>-88.490050999999994</v>
      </c>
      <c r="AX149" s="4">
        <v>314.60000000000002</v>
      </c>
      <c r="AY149" s="4">
        <v>37.1</v>
      </c>
      <c r="AZ149" s="4">
        <v>12</v>
      </c>
      <c r="BA149" s="4">
        <v>10</v>
      </c>
      <c r="BB149" s="4" t="s">
        <v>438</v>
      </c>
      <c r="BC149" s="4">
        <v>1</v>
      </c>
      <c r="BD149" s="4">
        <v>1.7</v>
      </c>
      <c r="BE149" s="4">
        <v>2.0757240000000001</v>
      </c>
      <c r="BF149" s="4">
        <v>14.063000000000001</v>
      </c>
      <c r="BG149" s="4">
        <v>11.91</v>
      </c>
      <c r="BH149" s="4">
        <v>0.85</v>
      </c>
      <c r="BI149" s="4">
        <v>17.814</v>
      </c>
      <c r="BJ149" s="4">
        <v>1555.7239999999999</v>
      </c>
      <c r="BK149" s="4">
        <v>530.26599999999996</v>
      </c>
      <c r="BL149" s="4">
        <v>22.143999999999998</v>
      </c>
      <c r="BM149" s="4">
        <v>1.355</v>
      </c>
      <c r="BN149" s="4">
        <v>23.498999999999999</v>
      </c>
      <c r="BO149" s="4">
        <v>17.943999999999999</v>
      </c>
      <c r="BP149" s="4">
        <v>1.0980000000000001</v>
      </c>
      <c r="BQ149" s="4">
        <v>19.042000000000002</v>
      </c>
      <c r="BR149" s="4">
        <v>212.60169999999999</v>
      </c>
      <c r="BU149" s="4">
        <v>72.613</v>
      </c>
      <c r="BW149" s="4">
        <v>531.70600000000002</v>
      </c>
      <c r="BX149" s="4">
        <v>0.42582500000000001</v>
      </c>
      <c r="BY149" s="4">
        <v>-5</v>
      </c>
      <c r="BZ149" s="4">
        <v>1.0442990000000001</v>
      </c>
      <c r="CA149" s="4">
        <v>10.406098</v>
      </c>
      <c r="CB149" s="4">
        <v>21.094840000000001</v>
      </c>
      <c r="CC149" s="4">
        <f t="shared" si="24"/>
        <v>2.7492910916</v>
      </c>
      <c r="CE149" s="4">
        <f t="shared" si="25"/>
        <v>12093.195254499144</v>
      </c>
      <c r="CF149" s="4">
        <f t="shared" si="26"/>
        <v>4121.9459716647962</v>
      </c>
      <c r="CG149" s="4">
        <f t="shared" si="27"/>
        <v>148.02022983265201</v>
      </c>
      <c r="CH149" s="4">
        <f t="shared" si="28"/>
        <v>1652.6285314994502</v>
      </c>
    </row>
    <row r="150" spans="1:86">
      <c r="A150" s="2">
        <v>42440</v>
      </c>
      <c r="B150" s="32">
        <v>0.57512081018518513</v>
      </c>
      <c r="C150" s="4">
        <v>9.1790000000000003</v>
      </c>
      <c r="D150" s="4">
        <v>3.7665999999999999</v>
      </c>
      <c r="E150" s="4" t="s">
        <v>155</v>
      </c>
      <c r="F150" s="4">
        <v>37666.264754999997</v>
      </c>
      <c r="G150" s="4">
        <v>1149.2</v>
      </c>
      <c r="H150" s="4">
        <v>73.900000000000006</v>
      </c>
      <c r="I150" s="4">
        <v>28441.5</v>
      </c>
      <c r="K150" s="4">
        <v>4.0999999999999996</v>
      </c>
      <c r="L150" s="4">
        <v>2052</v>
      </c>
      <c r="M150" s="4">
        <v>0.85599999999999998</v>
      </c>
      <c r="N150" s="4">
        <v>7.8577000000000004</v>
      </c>
      <c r="O150" s="4">
        <v>3.2244000000000002</v>
      </c>
      <c r="P150" s="4">
        <v>983.77919999999995</v>
      </c>
      <c r="Q150" s="4">
        <v>63.270400000000002</v>
      </c>
      <c r="R150" s="4">
        <v>1047</v>
      </c>
      <c r="S150" s="4">
        <v>797.19579999999996</v>
      </c>
      <c r="T150" s="4">
        <v>51.270499999999998</v>
      </c>
      <c r="U150" s="4">
        <v>848.5</v>
      </c>
      <c r="V150" s="4">
        <v>28441.464</v>
      </c>
      <c r="Y150" s="4">
        <v>1756.597</v>
      </c>
      <c r="Z150" s="4">
        <v>0</v>
      </c>
      <c r="AA150" s="4">
        <v>3.5097999999999998</v>
      </c>
      <c r="AB150" s="4" t="s">
        <v>384</v>
      </c>
      <c r="AC150" s="4">
        <v>0</v>
      </c>
      <c r="AD150" s="4">
        <v>11.5</v>
      </c>
      <c r="AE150" s="4">
        <v>852</v>
      </c>
      <c r="AF150" s="4">
        <v>879</v>
      </c>
      <c r="AG150" s="4">
        <v>884</v>
      </c>
      <c r="AH150" s="4">
        <v>53</v>
      </c>
      <c r="AI150" s="4">
        <v>25.2</v>
      </c>
      <c r="AJ150" s="4">
        <v>0.57999999999999996</v>
      </c>
      <c r="AK150" s="4">
        <v>987</v>
      </c>
      <c r="AL150" s="4">
        <v>8</v>
      </c>
      <c r="AM150" s="4">
        <v>0</v>
      </c>
      <c r="AN150" s="4">
        <v>31</v>
      </c>
      <c r="AO150" s="4">
        <v>189.6</v>
      </c>
      <c r="AP150" s="4">
        <v>188</v>
      </c>
      <c r="AQ150" s="4">
        <v>4</v>
      </c>
      <c r="AR150" s="4">
        <v>195</v>
      </c>
      <c r="AS150" s="4" t="s">
        <v>155</v>
      </c>
      <c r="AT150" s="4">
        <v>2</v>
      </c>
      <c r="AU150" s="5">
        <v>0.78327546296296291</v>
      </c>
      <c r="AV150" s="4">
        <v>47.159399999999998</v>
      </c>
      <c r="AW150" s="4">
        <v>-88.489892999999995</v>
      </c>
      <c r="AX150" s="4">
        <v>314.39999999999998</v>
      </c>
      <c r="AY150" s="4">
        <v>36.5</v>
      </c>
      <c r="AZ150" s="4">
        <v>12</v>
      </c>
      <c r="BA150" s="4">
        <v>10</v>
      </c>
      <c r="BB150" s="4" t="s">
        <v>438</v>
      </c>
      <c r="BC150" s="4">
        <v>0.97582400000000002</v>
      </c>
      <c r="BD150" s="4">
        <v>1.7</v>
      </c>
      <c r="BE150" s="4">
        <v>1.975824</v>
      </c>
      <c r="BF150" s="4">
        <v>14.063000000000001</v>
      </c>
      <c r="BG150" s="4">
        <v>12.54</v>
      </c>
      <c r="BH150" s="4">
        <v>0.89</v>
      </c>
      <c r="BI150" s="4">
        <v>16.817</v>
      </c>
      <c r="BJ150" s="4">
        <v>1710.836</v>
      </c>
      <c r="BK150" s="4">
        <v>446.82799999999997</v>
      </c>
      <c r="BL150" s="4">
        <v>22.431000000000001</v>
      </c>
      <c r="BM150" s="4">
        <v>1.4430000000000001</v>
      </c>
      <c r="BN150" s="4">
        <v>23.873999999999999</v>
      </c>
      <c r="BO150" s="4">
        <v>18.177</v>
      </c>
      <c r="BP150" s="4">
        <v>1.169</v>
      </c>
      <c r="BQ150" s="4">
        <v>19.346</v>
      </c>
      <c r="BR150" s="4">
        <v>204.7689</v>
      </c>
      <c r="BU150" s="4">
        <v>75.881</v>
      </c>
      <c r="BW150" s="4">
        <v>555.63900000000001</v>
      </c>
      <c r="BX150" s="4">
        <v>0.43437100000000001</v>
      </c>
      <c r="BY150" s="4">
        <v>-5</v>
      </c>
      <c r="BZ150" s="4">
        <v>1.044268</v>
      </c>
      <c r="CA150" s="4">
        <v>10.614941999999999</v>
      </c>
      <c r="CB150" s="4">
        <v>21.094214000000001</v>
      </c>
      <c r="CC150" s="4">
        <f t="shared" si="24"/>
        <v>2.8044676763999998</v>
      </c>
      <c r="CE150" s="4">
        <f t="shared" si="25"/>
        <v>13565.837408899464</v>
      </c>
      <c r="CF150" s="4">
        <f t="shared" si="26"/>
        <v>3543.0608180700715</v>
      </c>
      <c r="CG150" s="4">
        <f t="shared" si="27"/>
        <v>153.401430945204</v>
      </c>
      <c r="CH150" s="4">
        <f t="shared" si="28"/>
        <v>1623.6866676871387</v>
      </c>
    </row>
  </sheetData>
  <customSheetViews>
    <customSheetView guid="{2B424CCC-7244-4294-A128-8AE125D4F682}">
      <selection activeCell="B7" sqref="B7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O150"/>
  <sheetViews>
    <sheetView workbookViewId="0">
      <pane xSplit="2" ySplit="9" topLeftCell="U10" activePane="bottomRight" state="frozen"/>
      <selection pane="topRight" activeCell="C1" sqref="C1"/>
      <selection pane="bottomLeft" activeCell="A10" sqref="A10"/>
      <selection pane="bottomRight" activeCell="CI6" sqref="CI6"/>
    </sheetView>
  </sheetViews>
  <sheetFormatPr defaultColWidth="9.109375" defaultRowHeight="14.4"/>
  <cols>
    <col min="1" max="1" width="12.6640625" style="4" bestFit="1" customWidth="1"/>
    <col min="2" max="2" width="13.33203125" style="4" bestFit="1" customWidth="1"/>
    <col min="3" max="4" width="12" style="4" bestFit="1" customWidth="1"/>
    <col min="5" max="5" width="10.6640625" style="4" bestFit="1" customWidth="1"/>
    <col min="6" max="6" width="14.88671875" style="4" bestFit="1" customWidth="1"/>
    <col min="7" max="9" width="12" style="4" bestFit="1" customWidth="1"/>
    <col min="10" max="10" width="9.88671875" style="4" bestFit="1" customWidth="1"/>
    <col min="11" max="11" width="12" style="4" bestFit="1" customWidth="1"/>
    <col min="12" max="12" width="13.6640625" style="4" bestFit="1" customWidth="1"/>
    <col min="13" max="13" width="27.33203125" style="4" bestFit="1" customWidth="1"/>
    <col min="14" max="14" width="12" style="4" bestFit="1" customWidth="1"/>
    <col min="15" max="15" width="11" style="4" bestFit="1" customWidth="1"/>
    <col min="16" max="17" width="12" style="4" bestFit="1" customWidth="1"/>
    <col min="18" max="18" width="9.109375" style="4" bestFit="1" customWidth="1"/>
    <col min="19" max="22" width="12" style="4" bestFit="1" customWidth="1"/>
    <col min="23" max="23" width="8.6640625" style="4" bestFit="1" customWidth="1"/>
    <col min="24" max="24" width="11" style="4" bestFit="1" customWidth="1"/>
    <col min="25" max="25" width="12" style="4" bestFit="1" customWidth="1"/>
    <col min="26" max="26" width="13.109375" style="4" bestFit="1" customWidth="1"/>
    <col min="27" max="27" width="12" style="4" bestFit="1" customWidth="1"/>
    <col min="28" max="28" width="14.44140625" style="4" bestFit="1" customWidth="1"/>
    <col min="29" max="29" width="19.109375" style="4" bestFit="1" customWidth="1"/>
    <col min="30" max="30" width="20.6640625" style="4" bestFit="1" customWidth="1"/>
    <col min="31" max="31" width="21.6640625" style="4" bestFit="1" customWidth="1"/>
    <col min="32" max="33" width="21.109375" style="4" bestFit="1" customWidth="1"/>
    <col min="34" max="34" width="17" style="4" bestFit="1" customWidth="1"/>
    <col min="35" max="35" width="17.88671875" style="4" bestFit="1" customWidth="1"/>
    <col min="36" max="36" width="16.6640625" style="4" bestFit="1" customWidth="1"/>
    <col min="37" max="37" width="22.109375" style="4" bestFit="1" customWidth="1"/>
    <col min="38" max="38" width="26.109375" style="4" bestFit="1" customWidth="1"/>
    <col min="39" max="39" width="21.109375" style="4" bestFit="1" customWidth="1"/>
    <col min="40" max="40" width="16.109375" style="4" bestFit="1" customWidth="1"/>
    <col min="41" max="41" width="25" style="4" bestFit="1" customWidth="1"/>
    <col min="42" max="42" width="24.88671875" style="4" bestFit="1" customWidth="1"/>
    <col min="43" max="43" width="19.109375" style="4" bestFit="1" customWidth="1"/>
    <col min="44" max="44" width="22" style="4" bestFit="1" customWidth="1"/>
    <col min="45" max="45" width="13.109375" style="4" bestFit="1" customWidth="1"/>
    <col min="46" max="46" width="11.44140625" style="4" bestFit="1" customWidth="1"/>
    <col min="47" max="48" width="12" style="4" bestFit="1" customWidth="1"/>
    <col min="49" max="49" width="12.6640625" style="4" bestFit="1" customWidth="1"/>
    <col min="50" max="50" width="12" style="4" bestFit="1" customWidth="1"/>
    <col min="51" max="51" width="21" style="4" bestFit="1" customWidth="1"/>
    <col min="52" max="52" width="26.5546875" style="4" bestFit="1" customWidth="1"/>
    <col min="53" max="53" width="25.33203125" style="4" bestFit="1" customWidth="1"/>
    <col min="54" max="54" width="18.44140625" style="4" bestFit="1" customWidth="1"/>
    <col min="55" max="55" width="14.33203125" style="4" bestFit="1" customWidth="1"/>
    <col min="56" max="56" width="12" style="4" bestFit="1" customWidth="1"/>
    <col min="57" max="57" width="12.33203125" style="4" bestFit="1" customWidth="1"/>
    <col min="58" max="58" width="28.6640625" style="4" bestFit="1" customWidth="1"/>
    <col min="59" max="59" width="23" style="4" bestFit="1" customWidth="1"/>
    <col min="60" max="60" width="12" style="4" bestFit="1" customWidth="1"/>
    <col min="61" max="61" width="19" style="4" bestFit="1" customWidth="1"/>
    <col min="62" max="62" width="29.88671875" style="4" bestFit="1" customWidth="1"/>
    <col min="63" max="63" width="28.6640625" style="4" bestFit="1" customWidth="1"/>
    <col min="64" max="64" width="29" style="4" bestFit="1" customWidth="1"/>
    <col min="65" max="66" width="30.109375" style="4" bestFit="1" customWidth="1"/>
    <col min="67" max="67" width="38.5546875" style="4" bestFit="1" customWidth="1"/>
    <col min="68" max="69" width="39.5546875" style="4" bestFit="1" customWidth="1"/>
    <col min="70" max="70" width="28.5546875" style="4" bestFit="1" customWidth="1"/>
    <col min="71" max="71" width="29.6640625" style="4" bestFit="1" customWidth="1"/>
    <col min="72" max="72" width="32" style="4" bestFit="1" customWidth="1"/>
    <col min="73" max="73" width="31.6640625" style="4" bestFit="1" customWidth="1"/>
    <col min="74" max="74" width="34.109375" style="4" bestFit="1" customWidth="1"/>
    <col min="75" max="75" width="28.5546875" style="4" bestFit="1" customWidth="1"/>
    <col min="76" max="78" width="21.88671875" style="4" bestFit="1" customWidth="1"/>
    <col min="79" max="79" width="13.109375" style="4" bestFit="1" customWidth="1"/>
    <col min="80" max="80" width="12" style="4" bestFit="1" customWidth="1"/>
    <col min="81" max="81" width="9.5546875" style="4" bestFit="1" customWidth="1"/>
    <col min="82" max="82" width="6.5546875" style="4" bestFit="1" customWidth="1"/>
    <col min="83" max="86" width="7.6640625" style="4" bestFit="1" customWidth="1"/>
    <col min="87" max="87" width="14.6640625" style="4" bestFit="1" customWidth="1"/>
    <col min="88" max="88" width="12.33203125" style="4" bestFit="1" customWidth="1"/>
    <col min="89" max="89" width="12" style="4" customWidth="1"/>
    <col min="90" max="92" width="6.88671875" style="4" bestFit="1" customWidth="1"/>
    <col min="93" max="93" width="14.6640625" style="4" bestFit="1" customWidth="1"/>
    <col min="94" max="16384" width="9.109375" style="4"/>
  </cols>
  <sheetData>
    <row r="1" spans="1:93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3</v>
      </c>
      <c r="G1" s="1" t="s">
        <v>4</v>
      </c>
      <c r="H1" s="1" t="s">
        <v>5</v>
      </c>
      <c r="I1" s="1" t="s">
        <v>6</v>
      </c>
      <c r="J1" s="1"/>
      <c r="K1" s="1" t="s">
        <v>7</v>
      </c>
      <c r="L1" s="1" t="s">
        <v>371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372</v>
      </c>
      <c r="Z1" s="1" t="s">
        <v>20</v>
      </c>
      <c r="AA1" s="1" t="s">
        <v>21</v>
      </c>
      <c r="AB1" s="1" t="s">
        <v>373</v>
      </c>
      <c r="AC1" s="1" t="s">
        <v>374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375</v>
      </c>
      <c r="BV1" s="1" t="s">
        <v>65</v>
      </c>
      <c r="BW1" s="1" t="s">
        <v>66</v>
      </c>
      <c r="BX1" s="1" t="s">
        <v>67</v>
      </c>
      <c r="BY1" s="1" t="s">
        <v>68</v>
      </c>
      <c r="BZ1" s="1" t="s">
        <v>69</v>
      </c>
      <c r="CA1" s="1" t="s">
        <v>70</v>
      </c>
      <c r="CB1" s="1" t="s">
        <v>71</v>
      </c>
      <c r="CC1" s="1" t="s">
        <v>173</v>
      </c>
      <c r="CD1" s="1"/>
      <c r="CE1" s="1" t="s">
        <v>2</v>
      </c>
      <c r="CF1" s="1" t="s">
        <v>3</v>
      </c>
      <c r="CG1" s="1" t="s">
        <v>412</v>
      </c>
      <c r="CH1" s="1" t="s">
        <v>6</v>
      </c>
      <c r="CI1" s="1" t="s">
        <v>188</v>
      </c>
      <c r="CJ1" s="1"/>
      <c r="CK1" s="1" t="s">
        <v>2</v>
      </c>
      <c r="CL1" s="1" t="s">
        <v>3</v>
      </c>
      <c r="CM1" s="1" t="s">
        <v>412</v>
      </c>
      <c r="CN1" s="1" t="s">
        <v>6</v>
      </c>
      <c r="CO1" s="1" t="s">
        <v>188</v>
      </c>
    </row>
    <row r="2" spans="1:93">
      <c r="A2" s="1" t="s">
        <v>72</v>
      </c>
      <c r="B2" s="1" t="s">
        <v>73</v>
      </c>
      <c r="C2" s="1" t="s">
        <v>74</v>
      </c>
      <c r="D2" s="1" t="s">
        <v>75</v>
      </c>
      <c r="E2" s="1" t="s">
        <v>376</v>
      </c>
      <c r="F2" s="1" t="s">
        <v>76</v>
      </c>
      <c r="G2" s="1" t="s">
        <v>77</v>
      </c>
      <c r="H2" s="1" t="s">
        <v>78</v>
      </c>
      <c r="I2" s="1" t="s">
        <v>79</v>
      </c>
      <c r="J2" s="1" t="s">
        <v>80</v>
      </c>
      <c r="K2" s="1" t="s">
        <v>81</v>
      </c>
      <c r="L2" s="1" t="s">
        <v>377</v>
      </c>
      <c r="M2" s="1" t="s">
        <v>82</v>
      </c>
      <c r="N2" s="1" t="s">
        <v>83</v>
      </c>
      <c r="O2" s="1" t="s">
        <v>84</v>
      </c>
      <c r="P2" s="1" t="s">
        <v>85</v>
      </c>
      <c r="Q2" s="1" t="s">
        <v>86</v>
      </c>
      <c r="R2" s="1" t="s">
        <v>87</v>
      </c>
      <c r="S2" s="1" t="s">
        <v>88</v>
      </c>
      <c r="T2" s="1" t="s">
        <v>89</v>
      </c>
      <c r="U2" s="1" t="s">
        <v>90</v>
      </c>
      <c r="V2" s="1" t="s">
        <v>91</v>
      </c>
      <c r="W2" s="1" t="s">
        <v>92</v>
      </c>
      <c r="X2" s="1" t="s">
        <v>93</v>
      </c>
      <c r="Y2" s="1" t="s">
        <v>378</v>
      </c>
      <c r="Z2" s="1" t="s">
        <v>94</v>
      </c>
      <c r="AA2" s="1" t="s">
        <v>95</v>
      </c>
      <c r="AB2" s="1" t="s">
        <v>379</v>
      </c>
      <c r="AC2" s="1" t="s">
        <v>380</v>
      </c>
      <c r="AD2" s="1" t="s">
        <v>96</v>
      </c>
      <c r="AE2" s="1" t="s">
        <v>97</v>
      </c>
      <c r="AF2" s="1" t="s">
        <v>98</v>
      </c>
      <c r="AG2" s="1" t="s">
        <v>99</v>
      </c>
      <c r="AH2" s="1" t="s">
        <v>100</v>
      </c>
      <c r="AI2" s="1" t="s">
        <v>101</v>
      </c>
      <c r="AJ2" s="1" t="s">
        <v>102</v>
      </c>
      <c r="AK2" s="1" t="s">
        <v>103</v>
      </c>
      <c r="AL2" s="1" t="s">
        <v>104</v>
      </c>
      <c r="AM2" s="1" t="s">
        <v>105</v>
      </c>
      <c r="AN2" s="1" t="s">
        <v>106</v>
      </c>
      <c r="AO2" s="1" t="s">
        <v>107</v>
      </c>
      <c r="AP2" s="1" t="s">
        <v>108</v>
      </c>
      <c r="AQ2" s="1" t="s">
        <v>109</v>
      </c>
      <c r="AR2" s="1" t="s">
        <v>110</v>
      </c>
      <c r="AS2" s="1" t="s">
        <v>111</v>
      </c>
      <c r="AT2" s="1" t="s">
        <v>112</v>
      </c>
      <c r="AU2" s="1" t="s">
        <v>113</v>
      </c>
      <c r="AV2" s="1" t="s">
        <v>114</v>
      </c>
      <c r="AW2" s="1" t="s">
        <v>115</v>
      </c>
      <c r="AX2" s="1" t="s">
        <v>116</v>
      </c>
      <c r="AY2" s="1" t="s">
        <v>117</v>
      </c>
      <c r="AZ2" s="1" t="s">
        <v>118</v>
      </c>
      <c r="BA2" s="1" t="s">
        <v>119</v>
      </c>
      <c r="BB2" s="1" t="s">
        <v>120</v>
      </c>
      <c r="BC2" s="1" t="s">
        <v>121</v>
      </c>
      <c r="BD2" s="1" t="s">
        <v>122</v>
      </c>
      <c r="BE2" s="1" t="s">
        <v>123</v>
      </c>
      <c r="BF2" s="1" t="s">
        <v>124</v>
      </c>
      <c r="BG2" s="1" t="s">
        <v>125</v>
      </c>
      <c r="BH2" s="1" t="s">
        <v>52</v>
      </c>
      <c r="BI2" s="1" t="s">
        <v>126</v>
      </c>
      <c r="BJ2" s="1" t="s">
        <v>127</v>
      </c>
      <c r="BK2" s="1" t="s">
        <v>128</v>
      </c>
      <c r="BL2" s="1" t="s">
        <v>129</v>
      </c>
      <c r="BM2" s="1" t="s">
        <v>130</v>
      </c>
      <c r="BN2" s="1" t="s">
        <v>131</v>
      </c>
      <c r="BO2" s="1" t="s">
        <v>132</v>
      </c>
      <c r="BP2" s="1" t="s">
        <v>133</v>
      </c>
      <c r="BQ2" s="1" t="s">
        <v>134</v>
      </c>
      <c r="BR2" s="1" t="s">
        <v>135</v>
      </c>
      <c r="BS2" s="1" t="s">
        <v>136</v>
      </c>
      <c r="BT2" s="1" t="s">
        <v>137</v>
      </c>
      <c r="BU2" s="1" t="s">
        <v>381</v>
      </c>
      <c r="BV2" s="1" t="s">
        <v>138</v>
      </c>
      <c r="BW2" s="1" t="s">
        <v>139</v>
      </c>
      <c r="BX2" s="1" t="s">
        <v>140</v>
      </c>
      <c r="BY2" s="1" t="s">
        <v>141</v>
      </c>
      <c r="BZ2" s="1" t="s">
        <v>142</v>
      </c>
      <c r="CA2" s="1" t="s">
        <v>143</v>
      </c>
      <c r="CB2" s="1" t="s">
        <v>144</v>
      </c>
      <c r="CC2" s="1"/>
      <c r="CD2" s="1"/>
      <c r="CE2" s="1"/>
      <c r="CF2" s="1"/>
      <c r="CG2" s="1"/>
      <c r="CH2" s="1"/>
      <c r="CI2" s="1" t="s">
        <v>192</v>
      </c>
      <c r="CJ2" s="1"/>
      <c r="CK2" s="1"/>
      <c r="CL2" s="1"/>
      <c r="CM2" s="1"/>
      <c r="CN2" s="1"/>
      <c r="CO2" s="1" t="s">
        <v>192</v>
      </c>
    </row>
    <row r="3" spans="1:93">
      <c r="A3" s="1" t="s">
        <v>145</v>
      </c>
      <c r="B3" s="1" t="s">
        <v>146</v>
      </c>
      <c r="C3" s="1" t="s">
        <v>147</v>
      </c>
      <c r="D3" s="1" t="s">
        <v>147</v>
      </c>
      <c r="E3" s="1"/>
      <c r="F3" s="1" t="s">
        <v>148</v>
      </c>
      <c r="G3" s="1" t="s">
        <v>148</v>
      </c>
      <c r="H3" s="1" t="s">
        <v>148</v>
      </c>
      <c r="I3" s="1" t="s">
        <v>149</v>
      </c>
      <c r="J3" s="1"/>
      <c r="K3" s="1" t="s">
        <v>147</v>
      </c>
      <c r="L3" s="1" t="s">
        <v>382</v>
      </c>
      <c r="M3" s="1"/>
      <c r="N3" s="1" t="s">
        <v>147</v>
      </c>
      <c r="O3" s="1" t="s">
        <v>147</v>
      </c>
      <c r="P3" s="1" t="s">
        <v>148</v>
      </c>
      <c r="Q3" s="1" t="s">
        <v>148</v>
      </c>
      <c r="R3" s="1" t="s">
        <v>148</v>
      </c>
      <c r="S3" s="1" t="s">
        <v>148</v>
      </c>
      <c r="T3" s="1" t="s">
        <v>148</v>
      </c>
      <c r="U3" s="1" t="s">
        <v>148</v>
      </c>
      <c r="V3" s="1" t="s">
        <v>149</v>
      </c>
      <c r="W3" s="1" t="s">
        <v>149</v>
      </c>
      <c r="X3" s="1" t="s">
        <v>149</v>
      </c>
      <c r="Y3" s="1" t="s">
        <v>148</v>
      </c>
      <c r="Z3" s="1" t="s">
        <v>150</v>
      </c>
      <c r="AA3" s="1" t="s">
        <v>147</v>
      </c>
      <c r="AB3" s="1" t="s">
        <v>156</v>
      </c>
      <c r="AC3" s="1" t="s">
        <v>383</v>
      </c>
      <c r="AD3" s="1" t="s">
        <v>151</v>
      </c>
      <c r="AE3" s="1" t="s">
        <v>152</v>
      </c>
      <c r="AF3" s="1" t="s">
        <v>152</v>
      </c>
      <c r="AG3" s="1" t="s">
        <v>152</v>
      </c>
      <c r="AH3" s="1" t="s">
        <v>147</v>
      </c>
      <c r="AI3" s="1" t="s">
        <v>153</v>
      </c>
      <c r="AJ3" s="1" t="s">
        <v>147</v>
      </c>
      <c r="AK3" s="1" t="s">
        <v>152</v>
      </c>
      <c r="AL3" s="1" t="s">
        <v>154</v>
      </c>
      <c r="AM3" s="1" t="s">
        <v>154</v>
      </c>
      <c r="AN3" s="1" t="s">
        <v>154</v>
      </c>
      <c r="AO3" s="1" t="s">
        <v>154</v>
      </c>
      <c r="AP3" s="1" t="s">
        <v>154</v>
      </c>
      <c r="AQ3" s="1" t="s">
        <v>154</v>
      </c>
      <c r="AR3" s="1" t="s">
        <v>154</v>
      </c>
      <c r="AS3" s="1" t="s">
        <v>155</v>
      </c>
      <c r="AT3" s="1" t="s">
        <v>156</v>
      </c>
      <c r="AU3" s="1" t="s">
        <v>157</v>
      </c>
      <c r="AV3" s="1" t="s">
        <v>158</v>
      </c>
      <c r="AW3" s="1" t="s">
        <v>158</v>
      </c>
      <c r="AX3" s="1" t="s">
        <v>159</v>
      </c>
      <c r="AY3" s="1" t="s">
        <v>160</v>
      </c>
      <c r="AZ3" s="1" t="s">
        <v>156</v>
      </c>
      <c r="BA3" s="1" t="s">
        <v>156</v>
      </c>
      <c r="BB3" s="1" t="s">
        <v>156</v>
      </c>
      <c r="BC3" s="1" t="s">
        <v>156</v>
      </c>
      <c r="BD3" s="1" t="s">
        <v>156</v>
      </c>
      <c r="BE3" s="1" t="s">
        <v>156</v>
      </c>
      <c r="BF3" s="1"/>
      <c r="BG3" s="1"/>
      <c r="BH3" s="1"/>
      <c r="BI3" s="1" t="s">
        <v>147</v>
      </c>
      <c r="BJ3" s="1" t="s">
        <v>161</v>
      </c>
      <c r="BK3" s="1" t="s">
        <v>161</v>
      </c>
      <c r="BL3" s="1" t="s">
        <v>161</v>
      </c>
      <c r="BM3" s="1" t="s">
        <v>161</v>
      </c>
      <c r="BN3" s="1" t="s">
        <v>161</v>
      </c>
      <c r="BO3" s="1" t="s">
        <v>161</v>
      </c>
      <c r="BP3" s="1" t="s">
        <v>161</v>
      </c>
      <c r="BQ3" s="1" t="s">
        <v>161</v>
      </c>
      <c r="BR3" s="1" t="s">
        <v>161</v>
      </c>
      <c r="BS3" s="1" t="s">
        <v>161</v>
      </c>
      <c r="BT3" s="1" t="s">
        <v>161</v>
      </c>
      <c r="BU3" s="1" t="s">
        <v>161</v>
      </c>
      <c r="BV3" s="1" t="s">
        <v>161</v>
      </c>
      <c r="BW3" s="1" t="s">
        <v>161</v>
      </c>
      <c r="BX3" s="1" t="s">
        <v>151</v>
      </c>
      <c r="BY3" s="1" t="s">
        <v>151</v>
      </c>
      <c r="BZ3" s="1" t="s">
        <v>151</v>
      </c>
      <c r="CA3" s="1" t="s">
        <v>162</v>
      </c>
      <c r="CB3" s="1" t="s">
        <v>154</v>
      </c>
      <c r="CC3" s="1" t="s">
        <v>174</v>
      </c>
      <c r="CD3" s="1"/>
      <c r="CE3" s="1" t="s">
        <v>187</v>
      </c>
      <c r="CF3" s="1" t="s">
        <v>187</v>
      </c>
      <c r="CG3" s="1" t="s">
        <v>187</v>
      </c>
      <c r="CH3" s="1" t="s">
        <v>187</v>
      </c>
      <c r="CI3" s="1" t="s">
        <v>187</v>
      </c>
      <c r="CJ3" s="1"/>
      <c r="CK3" s="1" t="s">
        <v>175</v>
      </c>
      <c r="CL3" s="1" t="s">
        <v>175</v>
      </c>
      <c r="CM3" s="1" t="s">
        <v>175</v>
      </c>
      <c r="CN3" s="1" t="s">
        <v>175</v>
      </c>
      <c r="CO3" s="1" t="s">
        <v>175</v>
      </c>
    </row>
    <row r="4" spans="1:93" s="15" customFormat="1">
      <c r="A4" s="7" t="str">
        <f>'Lap Breaks'!D2</f>
        <v>Cells 458 - 598</v>
      </c>
    </row>
    <row r="5" spans="1:93" s="15" customFormat="1">
      <c r="A5" s="33" t="s">
        <v>169</v>
      </c>
      <c r="C5" s="15">
        <f>AVERAGE(C10:C496)</f>
        <v>8.0062907801418444</v>
      </c>
      <c r="D5" s="15">
        <f t="shared" ref="D5:BO5" si="0">AVERAGE(D10:D496)</f>
        <v>4.6364631205673756</v>
      </c>
      <c r="E5" s="15" t="e">
        <f t="shared" si="0"/>
        <v>#DIV/0!</v>
      </c>
      <c r="F5" s="15">
        <f t="shared" si="0"/>
        <v>46364.618998631224</v>
      </c>
      <c r="G5" s="15">
        <f t="shared" si="0"/>
        <v>3219.5560283687937</v>
      </c>
      <c r="H5" s="15">
        <f t="shared" si="0"/>
        <v>62.543262411347484</v>
      </c>
      <c r="I5" s="15">
        <f t="shared" si="0"/>
        <v>35495.495744680848</v>
      </c>
      <c r="J5" s="15" t="e">
        <f t="shared" si="0"/>
        <v>#DIV/0!</v>
      </c>
      <c r="K5" s="15">
        <f t="shared" si="0"/>
        <v>5.0591489361702093</v>
      </c>
      <c r="L5" s="15">
        <f t="shared" si="0"/>
        <v>2052</v>
      </c>
      <c r="M5" s="15">
        <f t="shared" si="0"/>
        <v>0.84989290780141802</v>
      </c>
      <c r="N5" s="15">
        <f t="shared" si="0"/>
        <v>6.8076737588652545</v>
      </c>
      <c r="O5" s="15">
        <f t="shared" si="0"/>
        <v>3.9351730496453898</v>
      </c>
      <c r="P5" s="15">
        <f t="shared" si="0"/>
        <v>2729.8662127659577</v>
      </c>
      <c r="Q5" s="15">
        <f t="shared" si="0"/>
        <v>53.184841843971633</v>
      </c>
      <c r="R5" s="15">
        <f t="shared" si="0"/>
        <v>2783.0460992907806</v>
      </c>
      <c r="S5" s="15">
        <f t="shared" si="0"/>
        <v>2211.6260936170206</v>
      </c>
      <c r="T5" s="15">
        <f t="shared" si="0"/>
        <v>43.088384397163104</v>
      </c>
      <c r="U5" s="15">
        <f t="shared" si="0"/>
        <v>2254.7177304964544</v>
      </c>
      <c r="V5" s="15">
        <f t="shared" si="0"/>
        <v>35495.493438297846</v>
      </c>
      <c r="W5" s="15" t="e">
        <f t="shared" si="0"/>
        <v>#DIV/0!</v>
      </c>
      <c r="X5" s="15" t="e">
        <f t="shared" si="0"/>
        <v>#DIV/0!</v>
      </c>
      <c r="Y5" s="15">
        <f t="shared" si="0"/>
        <v>1743.9722269503545</v>
      </c>
      <c r="Z5" s="15">
        <f t="shared" si="0"/>
        <v>0</v>
      </c>
      <c r="AA5" s="15">
        <f t="shared" si="0"/>
        <v>4.2961262411347532</v>
      </c>
      <c r="AB5" s="15" t="e">
        <f t="shared" si="0"/>
        <v>#DIV/0!</v>
      </c>
      <c r="AC5" s="15">
        <f t="shared" si="0"/>
        <v>0</v>
      </c>
      <c r="AD5" s="15">
        <f t="shared" si="0"/>
        <v>11.368794326241126</v>
      </c>
      <c r="AE5" s="15">
        <f t="shared" si="0"/>
        <v>852.44680851063833</v>
      </c>
      <c r="AF5" s="15">
        <f t="shared" si="0"/>
        <v>879.0283687943263</v>
      </c>
      <c r="AG5" s="15">
        <f t="shared" si="0"/>
        <v>881.48226950354615</v>
      </c>
      <c r="AH5" s="15">
        <f t="shared" si="0"/>
        <v>52.836879432624116</v>
      </c>
      <c r="AI5" s="15">
        <f t="shared" si="0"/>
        <v>25.139858156028385</v>
      </c>
      <c r="AJ5" s="15">
        <f t="shared" si="0"/>
        <v>0.57787234042553104</v>
      </c>
      <c r="AK5" s="15">
        <f t="shared" si="0"/>
        <v>986.39716312056737</v>
      </c>
      <c r="AL5" s="15">
        <f t="shared" si="0"/>
        <v>8</v>
      </c>
      <c r="AM5" s="15">
        <f t="shared" si="0"/>
        <v>0</v>
      </c>
      <c r="AN5" s="15">
        <f t="shared" si="0"/>
        <v>30.926007092198581</v>
      </c>
      <c r="AO5" s="15">
        <f t="shared" si="0"/>
        <v>190.48510638297873</v>
      </c>
      <c r="AP5" s="15">
        <f t="shared" si="0"/>
        <v>187.94042553191488</v>
      </c>
      <c r="AQ5" s="15">
        <f t="shared" si="0"/>
        <v>4.4205673758865265</v>
      </c>
      <c r="AR5" s="15">
        <f t="shared" si="0"/>
        <v>195</v>
      </c>
      <c r="AS5" s="15" t="e">
        <f t="shared" si="0"/>
        <v>#DIV/0!</v>
      </c>
      <c r="AT5" s="15">
        <f t="shared" si="0"/>
        <v>1.8865248226950355</v>
      </c>
      <c r="AU5" s="15">
        <f t="shared" si="0"/>
        <v>0.78408556606251656</v>
      </c>
      <c r="AV5" s="15">
        <f t="shared" si="0"/>
        <v>47.161497283687936</v>
      </c>
      <c r="AW5" s="15">
        <f t="shared" si="0"/>
        <v>-88.487505007092224</v>
      </c>
      <c r="AX5" s="15">
        <f t="shared" si="0"/>
        <v>315.19645390070917</v>
      </c>
      <c r="AY5" s="15">
        <f t="shared" si="0"/>
        <v>33.396453900709226</v>
      </c>
      <c r="AZ5" s="15">
        <f t="shared" si="0"/>
        <v>12</v>
      </c>
      <c r="BA5" s="15">
        <f t="shared" si="0"/>
        <v>10.198581560283689</v>
      </c>
      <c r="BB5" s="15" t="e">
        <f t="shared" si="0"/>
        <v>#DIV/0!</v>
      </c>
      <c r="BC5" s="15">
        <f t="shared" si="0"/>
        <v>1.3101097872340421</v>
      </c>
      <c r="BD5" s="15">
        <f t="shared" si="0"/>
        <v>1.296493432624114</v>
      </c>
      <c r="BE5" s="15">
        <f t="shared" si="0"/>
        <v>2.2782004255319159</v>
      </c>
      <c r="BF5" s="15">
        <f t="shared" si="0"/>
        <v>14.063000000000043</v>
      </c>
      <c r="BG5" s="15">
        <f t="shared" si="0"/>
        <v>12.023120567375885</v>
      </c>
      <c r="BH5" s="15">
        <f t="shared" si="0"/>
        <v>0.85510638297872332</v>
      </c>
      <c r="BI5" s="15">
        <f t="shared" si="0"/>
        <v>17.674787234042551</v>
      </c>
      <c r="BJ5" s="15">
        <f t="shared" si="0"/>
        <v>1449.5043971631212</v>
      </c>
      <c r="BK5" s="15">
        <f t="shared" si="0"/>
        <v>529.78085815602833</v>
      </c>
      <c r="BL5" s="15">
        <f t="shared" si="0"/>
        <v>60.163510638297886</v>
      </c>
      <c r="BM5" s="15">
        <f t="shared" si="0"/>
        <v>1.1870567375886523</v>
      </c>
      <c r="BN5" s="15">
        <f t="shared" si="0"/>
        <v>61.350524822695029</v>
      </c>
      <c r="BO5" s="15">
        <f t="shared" si="0"/>
        <v>48.742113475177305</v>
      </c>
      <c r="BP5" s="15">
        <f t="shared" ref="BP5:CC5" si="1">AVERAGE(BP10:BP496)</f>
        <v>0.96170212765957441</v>
      </c>
      <c r="BQ5" s="15">
        <f t="shared" si="1"/>
        <v>49.703787234042544</v>
      </c>
      <c r="BR5" s="15">
        <f t="shared" si="1"/>
        <v>248.00998794326227</v>
      </c>
      <c r="BS5" s="15" t="e">
        <f t="shared" si="1"/>
        <v>#DIV/0!</v>
      </c>
      <c r="BT5" s="15" t="e">
        <f t="shared" si="1"/>
        <v>#DIV/0!</v>
      </c>
      <c r="BU5" s="34">
        <f t="shared" si="1"/>
        <v>73.591730496453948</v>
      </c>
      <c r="BV5" s="34" t="e">
        <f t="shared" si="1"/>
        <v>#DIV/0!</v>
      </c>
      <c r="BW5" s="34">
        <f t="shared" si="1"/>
        <v>662.36529078014223</v>
      </c>
      <c r="BX5" s="15">
        <f t="shared" si="1"/>
        <v>0.43821253191489362</v>
      </c>
      <c r="BY5" s="15">
        <f t="shared" si="1"/>
        <v>-5</v>
      </c>
      <c r="BZ5" s="15">
        <f t="shared" si="1"/>
        <v>1.0356771063829786</v>
      </c>
      <c r="CA5" s="31">
        <f t="shared" si="1"/>
        <v>10.708818879432624</v>
      </c>
      <c r="CB5" s="31">
        <f t="shared" si="1"/>
        <v>20.920677702127652</v>
      </c>
      <c r="CC5" s="31">
        <f t="shared" si="1"/>
        <v>2.8292699479461012</v>
      </c>
      <c r="CD5" s="23"/>
      <c r="CE5" s="15">
        <f t="shared" ref="CE5:CH5" si="2">AVERAGE(CE10:CE496)</f>
        <v>11803.886980495226</v>
      </c>
      <c r="CF5" s="15">
        <f t="shared" si="2"/>
        <v>4221.7997529749982</v>
      </c>
      <c r="CG5" s="15">
        <f t="shared" si="2"/>
        <v>378.6621994389202</v>
      </c>
      <c r="CH5" s="15">
        <f t="shared" si="2"/>
        <v>1923.4912506109761</v>
      </c>
      <c r="CI5" s="36">
        <f>(CF8+CH8+CG8)/(140/3600)</f>
        <v>6570.5528687607857</v>
      </c>
      <c r="CK5" s="38">
        <f>CE8/$AY8</f>
        <v>353.447315561984</v>
      </c>
      <c r="CL5" s="38">
        <f>CF8/$AY8</f>
        <v>126.4146117287423</v>
      </c>
      <c r="CM5" s="38">
        <f>CG8/$AY8</f>
        <v>11.338395404635422</v>
      </c>
      <c r="CN5" s="38">
        <f>CH8/$AY8</f>
        <v>57.595673370882274</v>
      </c>
      <c r="CO5" s="39">
        <f>(CF8+CG8+CH8)/AY8</f>
        <v>195.34868050425999</v>
      </c>
    </row>
    <row r="6" spans="1:93" s="15" customFormat="1">
      <c r="A6" s="33" t="s">
        <v>170</v>
      </c>
      <c r="C6" s="15">
        <f>MIN(C10:C496)</f>
        <v>5.21</v>
      </c>
      <c r="D6" s="15">
        <f t="shared" ref="D6:BO6" si="3">MIN(D10:D496)</f>
        <v>2.9946999999999999</v>
      </c>
      <c r="E6" s="15">
        <f t="shared" si="3"/>
        <v>0</v>
      </c>
      <c r="F6" s="15">
        <f t="shared" si="3"/>
        <v>29946.669387999998</v>
      </c>
      <c r="G6" s="15">
        <f t="shared" si="3"/>
        <v>337.1</v>
      </c>
      <c r="H6" s="15">
        <f t="shared" si="3"/>
        <v>37.6</v>
      </c>
      <c r="I6" s="15">
        <f t="shared" si="3"/>
        <v>24073.9</v>
      </c>
      <c r="J6" s="15">
        <f t="shared" si="3"/>
        <v>0</v>
      </c>
      <c r="K6" s="15">
        <f t="shared" si="3"/>
        <v>4</v>
      </c>
      <c r="L6" s="15">
        <f t="shared" si="3"/>
        <v>2052</v>
      </c>
      <c r="M6" s="15">
        <f t="shared" si="3"/>
        <v>0.83279999999999998</v>
      </c>
      <c r="N6" s="15">
        <f t="shared" si="3"/>
        <v>4.5170000000000003</v>
      </c>
      <c r="O6" s="15">
        <f t="shared" si="3"/>
        <v>2.5762999999999998</v>
      </c>
      <c r="P6" s="15">
        <f t="shared" si="3"/>
        <v>281.39229999999998</v>
      </c>
      <c r="Q6" s="15">
        <f t="shared" si="3"/>
        <v>31.575500000000002</v>
      </c>
      <c r="R6" s="15">
        <f t="shared" si="3"/>
        <v>329.5</v>
      </c>
      <c r="S6" s="15">
        <f t="shared" si="3"/>
        <v>228.04580000000001</v>
      </c>
      <c r="T6" s="15">
        <f t="shared" si="3"/>
        <v>25.542899999999999</v>
      </c>
      <c r="U6" s="15">
        <f t="shared" si="3"/>
        <v>267.10000000000002</v>
      </c>
      <c r="V6" s="15">
        <f t="shared" si="3"/>
        <v>24073.908899999999</v>
      </c>
      <c r="W6" s="15">
        <f t="shared" si="3"/>
        <v>0</v>
      </c>
      <c r="X6" s="15">
        <f t="shared" si="3"/>
        <v>0</v>
      </c>
      <c r="Y6" s="15">
        <f t="shared" si="3"/>
        <v>1708.848</v>
      </c>
      <c r="Z6" s="15">
        <f t="shared" si="3"/>
        <v>0</v>
      </c>
      <c r="AA6" s="15">
        <f t="shared" si="3"/>
        <v>3.4051</v>
      </c>
      <c r="AB6" s="15">
        <f t="shared" si="3"/>
        <v>0</v>
      </c>
      <c r="AC6" s="15">
        <f t="shared" si="3"/>
        <v>0</v>
      </c>
      <c r="AD6" s="15">
        <f t="shared" si="3"/>
        <v>11.2</v>
      </c>
      <c r="AE6" s="15">
        <f t="shared" si="3"/>
        <v>846</v>
      </c>
      <c r="AF6" s="15">
        <f t="shared" si="3"/>
        <v>872</v>
      </c>
      <c r="AG6" s="15">
        <f t="shared" si="3"/>
        <v>875</v>
      </c>
      <c r="AH6" s="15">
        <f t="shared" si="3"/>
        <v>52</v>
      </c>
      <c r="AI6" s="15">
        <f t="shared" si="3"/>
        <v>24.75</v>
      </c>
      <c r="AJ6" s="15">
        <f t="shared" si="3"/>
        <v>0.56999999999999995</v>
      </c>
      <c r="AK6" s="15">
        <f t="shared" si="3"/>
        <v>986</v>
      </c>
      <c r="AL6" s="15">
        <f t="shared" si="3"/>
        <v>8</v>
      </c>
      <c r="AM6" s="15">
        <f t="shared" si="3"/>
        <v>0</v>
      </c>
      <c r="AN6" s="15">
        <f t="shared" si="3"/>
        <v>30</v>
      </c>
      <c r="AO6" s="15">
        <f t="shared" si="3"/>
        <v>189</v>
      </c>
      <c r="AP6" s="15">
        <f t="shared" si="3"/>
        <v>187</v>
      </c>
      <c r="AQ6" s="15">
        <f t="shared" si="3"/>
        <v>3.8</v>
      </c>
      <c r="AR6" s="15">
        <f t="shared" si="3"/>
        <v>195</v>
      </c>
      <c r="AS6" s="15">
        <f t="shared" si="3"/>
        <v>0</v>
      </c>
      <c r="AT6" s="15">
        <f t="shared" si="3"/>
        <v>1</v>
      </c>
      <c r="AU6" s="15">
        <f t="shared" si="3"/>
        <v>0.78327546296296291</v>
      </c>
      <c r="AV6" s="15">
        <f t="shared" si="3"/>
        <v>47.158468999999997</v>
      </c>
      <c r="AW6" s="15">
        <f t="shared" si="3"/>
        <v>-88.491966000000005</v>
      </c>
      <c r="AX6" s="15">
        <f t="shared" si="3"/>
        <v>309.2</v>
      </c>
      <c r="AY6" s="15">
        <f t="shared" si="3"/>
        <v>19.100000000000001</v>
      </c>
      <c r="AZ6" s="15">
        <f t="shared" si="3"/>
        <v>12</v>
      </c>
      <c r="BA6" s="15">
        <f t="shared" si="3"/>
        <v>7</v>
      </c>
      <c r="BB6" s="15">
        <f t="shared" si="3"/>
        <v>0</v>
      </c>
      <c r="BC6" s="15">
        <f t="shared" si="3"/>
        <v>0.8</v>
      </c>
      <c r="BD6" s="15">
        <f t="shared" si="3"/>
        <v>1</v>
      </c>
      <c r="BE6" s="15">
        <f t="shared" si="3"/>
        <v>1.6249750000000001</v>
      </c>
      <c r="BF6" s="15">
        <f t="shared" si="3"/>
        <v>14.063000000000001</v>
      </c>
      <c r="BG6" s="15">
        <f t="shared" si="3"/>
        <v>10.66</v>
      </c>
      <c r="BH6" s="15">
        <f t="shared" si="3"/>
        <v>0.76</v>
      </c>
      <c r="BI6" s="15">
        <f t="shared" si="3"/>
        <v>14.57</v>
      </c>
      <c r="BJ6" s="15">
        <f t="shared" si="3"/>
        <v>1050.48</v>
      </c>
      <c r="BK6" s="15">
        <f t="shared" si="3"/>
        <v>364.35899999999998</v>
      </c>
      <c r="BL6" s="15">
        <f t="shared" si="3"/>
        <v>5.7610000000000001</v>
      </c>
      <c r="BM6" s="15">
        <f t="shared" si="3"/>
        <v>0.66900000000000004</v>
      </c>
      <c r="BN6" s="15">
        <f t="shared" si="3"/>
        <v>6.7469999999999999</v>
      </c>
      <c r="BO6" s="15">
        <f t="shared" si="3"/>
        <v>4.6689999999999996</v>
      </c>
      <c r="BP6" s="15">
        <f t="shared" ref="BP6:CC6" si="4">MIN(BP10:BP496)</f>
        <v>0.54100000000000004</v>
      </c>
      <c r="BQ6" s="15">
        <f t="shared" si="4"/>
        <v>5.468</v>
      </c>
      <c r="BR6" s="15">
        <f t="shared" si="4"/>
        <v>180.53899999999999</v>
      </c>
      <c r="BS6" s="15">
        <f t="shared" si="4"/>
        <v>0</v>
      </c>
      <c r="BT6" s="15">
        <f t="shared" si="4"/>
        <v>0</v>
      </c>
      <c r="BU6" s="34">
        <f t="shared" si="4"/>
        <v>66.064999999999998</v>
      </c>
      <c r="BV6" s="34">
        <f t="shared" si="4"/>
        <v>0</v>
      </c>
      <c r="BW6" s="34">
        <f t="shared" si="4"/>
        <v>513.274</v>
      </c>
      <c r="BX6" s="15">
        <f t="shared" si="4"/>
        <v>0.258324</v>
      </c>
      <c r="BY6" s="15">
        <f t="shared" si="4"/>
        <v>-5</v>
      </c>
      <c r="BZ6" s="15">
        <f t="shared" si="4"/>
        <v>1.023433</v>
      </c>
      <c r="CA6" s="31">
        <f t="shared" si="4"/>
        <v>6.3128000000000002</v>
      </c>
      <c r="CB6" s="31">
        <f t="shared" si="4"/>
        <v>20.673347</v>
      </c>
      <c r="CC6" s="31">
        <f t="shared" si="4"/>
        <v>1.66784176</v>
      </c>
      <c r="CD6" s="23"/>
      <c r="CE6" s="15">
        <f t="shared" ref="CE6:CH6" si="5">MIN(CE10:CE496)</f>
        <v>5776.826929848</v>
      </c>
      <c r="CF6" s="15">
        <f t="shared" si="5"/>
        <v>2420.1761049788311</v>
      </c>
      <c r="CG6" s="15">
        <f t="shared" si="5"/>
        <v>33.521152023504001</v>
      </c>
      <c r="CH6" s="15">
        <f t="shared" si="5"/>
        <v>1339.125392367783</v>
      </c>
      <c r="CI6" s="23"/>
    </row>
    <row r="7" spans="1:93" s="15" customFormat="1">
      <c r="A7" s="33" t="s">
        <v>171</v>
      </c>
      <c r="C7" s="15">
        <f>MAX(C10:C496)</f>
        <v>9.5150000000000006</v>
      </c>
      <c r="D7" s="15">
        <f t="shared" ref="D7:BO7" si="6">MAX(D10:D496)</f>
        <v>5.9142000000000001</v>
      </c>
      <c r="E7" s="15">
        <f t="shared" si="6"/>
        <v>0</v>
      </c>
      <c r="F7" s="15">
        <f t="shared" si="6"/>
        <v>59141.627907000002</v>
      </c>
      <c r="G7" s="15">
        <f t="shared" si="6"/>
        <v>18609.900000000001</v>
      </c>
      <c r="H7" s="15">
        <f t="shared" si="6"/>
        <v>84.6</v>
      </c>
      <c r="I7" s="15">
        <f t="shared" si="6"/>
        <v>46133.8</v>
      </c>
      <c r="J7" s="15">
        <f t="shared" si="6"/>
        <v>0</v>
      </c>
      <c r="K7" s="15">
        <f t="shared" si="6"/>
        <v>10.050000000000001</v>
      </c>
      <c r="L7" s="15">
        <f t="shared" si="6"/>
        <v>2052</v>
      </c>
      <c r="M7" s="15">
        <f t="shared" si="6"/>
        <v>0.87280000000000002</v>
      </c>
      <c r="N7" s="15">
        <f t="shared" si="6"/>
        <v>8.1853999999999996</v>
      </c>
      <c r="O7" s="15">
        <f t="shared" si="6"/>
        <v>4.9250999999999996</v>
      </c>
      <c r="P7" s="15">
        <f t="shared" si="6"/>
        <v>15564.9393</v>
      </c>
      <c r="Q7" s="15">
        <f t="shared" si="6"/>
        <v>72.991200000000006</v>
      </c>
      <c r="R7" s="15">
        <f t="shared" si="6"/>
        <v>15617</v>
      </c>
      <c r="S7" s="15">
        <f t="shared" si="6"/>
        <v>12612.894700000001</v>
      </c>
      <c r="T7" s="15">
        <f t="shared" si="6"/>
        <v>59.153500000000001</v>
      </c>
      <c r="U7" s="15">
        <f t="shared" si="6"/>
        <v>12655.1</v>
      </c>
      <c r="V7" s="15">
        <f t="shared" si="6"/>
        <v>46133.8</v>
      </c>
      <c r="W7" s="15">
        <f t="shared" si="6"/>
        <v>0</v>
      </c>
      <c r="X7" s="15">
        <f t="shared" si="6"/>
        <v>0</v>
      </c>
      <c r="Y7" s="15">
        <f t="shared" si="6"/>
        <v>1791.0509999999999</v>
      </c>
      <c r="Z7" s="15">
        <f t="shared" si="6"/>
        <v>0</v>
      </c>
      <c r="AA7" s="15">
        <f t="shared" si="6"/>
        <v>8.5419</v>
      </c>
      <c r="AB7" s="15">
        <f t="shared" si="6"/>
        <v>0</v>
      </c>
      <c r="AC7" s="15">
        <f t="shared" si="6"/>
        <v>0</v>
      </c>
      <c r="AD7" s="15">
        <f t="shared" si="6"/>
        <v>11.5</v>
      </c>
      <c r="AE7" s="15">
        <f t="shared" si="6"/>
        <v>855</v>
      </c>
      <c r="AF7" s="15">
        <f t="shared" si="6"/>
        <v>883</v>
      </c>
      <c r="AG7" s="15">
        <f t="shared" si="6"/>
        <v>885</v>
      </c>
      <c r="AH7" s="15">
        <f t="shared" si="6"/>
        <v>53</v>
      </c>
      <c r="AI7" s="15">
        <f t="shared" si="6"/>
        <v>25.23</v>
      </c>
      <c r="AJ7" s="15">
        <f t="shared" si="6"/>
        <v>0.57999999999999996</v>
      </c>
      <c r="AK7" s="15">
        <f t="shared" si="6"/>
        <v>987</v>
      </c>
      <c r="AL7" s="15">
        <f t="shared" si="6"/>
        <v>8</v>
      </c>
      <c r="AM7" s="15">
        <f t="shared" si="6"/>
        <v>0</v>
      </c>
      <c r="AN7" s="15">
        <f t="shared" si="6"/>
        <v>31</v>
      </c>
      <c r="AO7" s="15">
        <f t="shared" si="6"/>
        <v>192</v>
      </c>
      <c r="AP7" s="15">
        <f t="shared" si="6"/>
        <v>189</v>
      </c>
      <c r="AQ7" s="15">
        <f t="shared" si="6"/>
        <v>5</v>
      </c>
      <c r="AR7" s="15">
        <f t="shared" si="6"/>
        <v>195</v>
      </c>
      <c r="AS7" s="15">
        <f t="shared" si="6"/>
        <v>0</v>
      </c>
      <c r="AT7" s="15">
        <f t="shared" si="6"/>
        <v>2</v>
      </c>
      <c r="AU7" s="15">
        <f t="shared" si="6"/>
        <v>0.78489583333333324</v>
      </c>
      <c r="AV7" s="15">
        <f t="shared" si="6"/>
        <v>47.164448999999998</v>
      </c>
      <c r="AW7" s="15">
        <f t="shared" si="6"/>
        <v>-88.483918000000003</v>
      </c>
      <c r="AX7" s="15">
        <f t="shared" si="6"/>
        <v>320.3</v>
      </c>
      <c r="AY7" s="15">
        <f t="shared" si="6"/>
        <v>45.7</v>
      </c>
      <c r="AZ7" s="15">
        <f t="shared" si="6"/>
        <v>12</v>
      </c>
      <c r="BA7" s="15">
        <f t="shared" si="6"/>
        <v>11</v>
      </c>
      <c r="BB7" s="15">
        <f t="shared" si="6"/>
        <v>0</v>
      </c>
      <c r="BC7" s="15">
        <f t="shared" si="6"/>
        <v>2.625175</v>
      </c>
      <c r="BD7" s="15">
        <f t="shared" si="6"/>
        <v>2.2516970000000001</v>
      </c>
      <c r="BE7" s="15">
        <f t="shared" si="6"/>
        <v>3.6752250000000002</v>
      </c>
      <c r="BF7" s="15">
        <f t="shared" si="6"/>
        <v>14.063000000000001</v>
      </c>
      <c r="BG7" s="15">
        <f t="shared" si="6"/>
        <v>14.25</v>
      </c>
      <c r="BH7" s="15">
        <f t="shared" si="6"/>
        <v>1.01</v>
      </c>
      <c r="BI7" s="15">
        <f t="shared" si="6"/>
        <v>20.081</v>
      </c>
      <c r="BJ7" s="15">
        <f t="shared" si="6"/>
        <v>1841.9559999999999</v>
      </c>
      <c r="BK7" s="15">
        <f t="shared" si="6"/>
        <v>666.971</v>
      </c>
      <c r="BL7" s="15">
        <f t="shared" si="6"/>
        <v>332.66300000000001</v>
      </c>
      <c r="BM7" s="15">
        <f t="shared" si="6"/>
        <v>1.7290000000000001</v>
      </c>
      <c r="BN7" s="15">
        <f t="shared" si="6"/>
        <v>333.79399999999998</v>
      </c>
      <c r="BO7" s="15">
        <f t="shared" si="6"/>
        <v>269.57</v>
      </c>
      <c r="BP7" s="15">
        <f t="shared" ref="BP7:CC7" si="7">MAX(BP10:BP496)</f>
        <v>1.401</v>
      </c>
      <c r="BQ7" s="15">
        <f t="shared" si="7"/>
        <v>270.48700000000002</v>
      </c>
      <c r="BR7" s="15">
        <f t="shared" si="7"/>
        <v>377.45859999999999</v>
      </c>
      <c r="BS7" s="15">
        <f t="shared" si="7"/>
        <v>0</v>
      </c>
      <c r="BT7" s="15">
        <f t="shared" si="7"/>
        <v>0</v>
      </c>
      <c r="BU7" s="34">
        <f t="shared" si="7"/>
        <v>87.953000000000003</v>
      </c>
      <c r="BV7" s="34">
        <f t="shared" si="7"/>
        <v>0</v>
      </c>
      <c r="BW7" s="34">
        <f t="shared" si="7"/>
        <v>1316.511</v>
      </c>
      <c r="BX7" s="15">
        <f t="shared" si="7"/>
        <v>0.75603100000000001</v>
      </c>
      <c r="BY7" s="15">
        <f t="shared" si="7"/>
        <v>-5</v>
      </c>
      <c r="BZ7" s="15">
        <f t="shared" si="7"/>
        <v>1.048</v>
      </c>
      <c r="CA7" s="31">
        <f t="shared" si="7"/>
        <v>18.475508000000001</v>
      </c>
      <c r="CB7" s="31">
        <f t="shared" si="7"/>
        <v>21.169599999999999</v>
      </c>
      <c r="CC7" s="31">
        <f t="shared" si="7"/>
        <v>4.8812292136000002</v>
      </c>
      <c r="CD7" s="23"/>
      <c r="CE7" s="15">
        <f t="shared" ref="CE7:CH7" si="8">MAX(CE10:CE496)</f>
        <v>21534.957825807171</v>
      </c>
      <c r="CF7" s="15">
        <f t="shared" si="8"/>
        <v>7680.43929691638</v>
      </c>
      <c r="CG7" s="15">
        <f t="shared" si="8"/>
        <v>1779.129696151917</v>
      </c>
      <c r="CH7" s="15">
        <f t="shared" si="8"/>
        <v>3065.3898038440238</v>
      </c>
      <c r="CI7" s="23"/>
    </row>
    <row r="8" spans="1:93" s="15" customFormat="1">
      <c r="A8" s="33" t="s">
        <v>172</v>
      </c>
      <c r="B8" s="3">
        <f>B150-B10</f>
        <v>1.6203703703704386E-3</v>
      </c>
      <c r="AT8" s="17"/>
      <c r="AY8" s="16">
        <f>SUM(AY10:AY496)/3600</f>
        <v>1.308027777777778</v>
      </c>
      <c r="BU8" s="25"/>
      <c r="BV8" s="23"/>
      <c r="BW8" s="25"/>
      <c r="BX8" s="23"/>
      <c r="BY8" s="25"/>
      <c r="BZ8" s="25"/>
      <c r="CA8" s="24">
        <f>SUM(CA10:CA496)/3600</f>
        <v>0.41942873944444442</v>
      </c>
      <c r="CB8" s="25"/>
      <c r="CC8" s="24">
        <f>SUM(CC10:CC496)/3600</f>
        <v>0.11081307296122229</v>
      </c>
      <c r="CD8" s="23"/>
      <c r="CE8" s="24">
        <f>SUM(CE10:CE496)/3600</f>
        <v>462.31890673606301</v>
      </c>
      <c r="CF8" s="24">
        <f>SUM(CF10:CF496)/3600</f>
        <v>165.35382365818742</v>
      </c>
      <c r="CG8" s="24">
        <f>SUM(CG10:CG496)/3600</f>
        <v>14.830936144691041</v>
      </c>
      <c r="CH8" s="24">
        <f>SUM(CH10:CH496)/3600</f>
        <v>75.33674064892989</v>
      </c>
      <c r="CI8" s="37">
        <f>SUM(CF8:CH8)</f>
        <v>255.52150045180835</v>
      </c>
      <c r="CJ8" s="15" t="s">
        <v>411</v>
      </c>
    </row>
    <row r="9" spans="1:93">
      <c r="BW9" s="14"/>
      <c r="BX9" s="26"/>
      <c r="CC9" s="35">
        <f>AY8/CC8</f>
        <v>11.803912145234946</v>
      </c>
      <c r="CD9" s="4" t="s">
        <v>190</v>
      </c>
      <c r="CK9" s="27" t="s">
        <v>191</v>
      </c>
    </row>
    <row r="10" spans="1:93">
      <c r="A10" s="2">
        <v>42440</v>
      </c>
      <c r="B10" s="32">
        <v>0.57512081018518513</v>
      </c>
      <c r="C10" s="4">
        <v>9.1790000000000003</v>
      </c>
      <c r="D10" s="4">
        <v>3.7665999999999999</v>
      </c>
      <c r="E10" s="4" t="s">
        <v>155</v>
      </c>
      <c r="F10" s="4">
        <v>37666.264754999997</v>
      </c>
      <c r="G10" s="4">
        <v>1149.2</v>
      </c>
      <c r="H10" s="4">
        <v>73.900000000000006</v>
      </c>
      <c r="I10" s="4">
        <v>28441.5</v>
      </c>
      <c r="K10" s="4">
        <v>4.0999999999999996</v>
      </c>
      <c r="L10" s="4">
        <v>2052</v>
      </c>
      <c r="M10" s="4">
        <v>0.85599999999999998</v>
      </c>
      <c r="N10" s="4">
        <v>7.8577000000000004</v>
      </c>
      <c r="O10" s="4">
        <v>3.2244000000000002</v>
      </c>
      <c r="P10" s="4">
        <v>983.77919999999995</v>
      </c>
      <c r="Q10" s="4">
        <v>63.270400000000002</v>
      </c>
      <c r="R10" s="4">
        <v>1047</v>
      </c>
      <c r="S10" s="4">
        <v>797.19579999999996</v>
      </c>
      <c r="T10" s="4">
        <v>51.270499999999998</v>
      </c>
      <c r="U10" s="4">
        <v>848.5</v>
      </c>
      <c r="V10" s="4">
        <v>28441.464</v>
      </c>
      <c r="Y10" s="4">
        <v>1756.597</v>
      </c>
      <c r="Z10" s="4">
        <v>0</v>
      </c>
      <c r="AA10" s="4">
        <v>3.5097999999999998</v>
      </c>
      <c r="AB10" s="4" t="s">
        <v>384</v>
      </c>
      <c r="AC10" s="4">
        <v>0</v>
      </c>
      <c r="AD10" s="4">
        <v>11.5</v>
      </c>
      <c r="AE10" s="4">
        <v>852</v>
      </c>
      <c r="AF10" s="4">
        <v>879</v>
      </c>
      <c r="AG10" s="4">
        <v>884</v>
      </c>
      <c r="AH10" s="4">
        <v>53</v>
      </c>
      <c r="AI10" s="4">
        <v>25.2</v>
      </c>
      <c r="AJ10" s="4">
        <v>0.57999999999999996</v>
      </c>
      <c r="AK10" s="4">
        <v>987</v>
      </c>
      <c r="AL10" s="4">
        <v>8</v>
      </c>
      <c r="AM10" s="4">
        <v>0</v>
      </c>
      <c r="AN10" s="4">
        <v>31</v>
      </c>
      <c r="AO10" s="4">
        <v>189.6</v>
      </c>
      <c r="AP10" s="4">
        <v>188</v>
      </c>
      <c r="AQ10" s="4">
        <v>4</v>
      </c>
      <c r="AR10" s="4">
        <v>195</v>
      </c>
      <c r="AS10" s="4" t="s">
        <v>155</v>
      </c>
      <c r="AT10" s="4">
        <v>2</v>
      </c>
      <c r="AU10" s="5">
        <v>0.78327546296296291</v>
      </c>
      <c r="AV10" s="4">
        <v>47.159399999999998</v>
      </c>
      <c r="AW10" s="4">
        <v>-88.489892999999995</v>
      </c>
      <c r="AX10" s="4">
        <v>314.39999999999998</v>
      </c>
      <c r="AY10" s="4">
        <v>36.5</v>
      </c>
      <c r="AZ10" s="4">
        <v>12</v>
      </c>
      <c r="BA10" s="4">
        <v>10</v>
      </c>
      <c r="BB10" s="4" t="s">
        <v>438</v>
      </c>
      <c r="BC10" s="4">
        <v>0.97582400000000002</v>
      </c>
      <c r="BD10" s="4">
        <v>1.7</v>
      </c>
      <c r="BE10" s="4">
        <v>1.975824</v>
      </c>
      <c r="BF10" s="4">
        <v>14.063000000000001</v>
      </c>
      <c r="BG10" s="4">
        <v>12.54</v>
      </c>
      <c r="BH10" s="4">
        <v>0.89</v>
      </c>
      <c r="BI10" s="4">
        <v>16.817</v>
      </c>
      <c r="BJ10" s="4">
        <v>1710.836</v>
      </c>
      <c r="BK10" s="4">
        <v>446.82799999999997</v>
      </c>
      <c r="BL10" s="4">
        <v>22.431000000000001</v>
      </c>
      <c r="BM10" s="4">
        <v>1.4430000000000001</v>
      </c>
      <c r="BN10" s="4">
        <v>23.873999999999999</v>
      </c>
      <c r="BO10" s="4">
        <v>18.177</v>
      </c>
      <c r="BP10" s="4">
        <v>1.169</v>
      </c>
      <c r="BQ10" s="4">
        <v>19.346</v>
      </c>
      <c r="BR10" s="4">
        <v>204.7689</v>
      </c>
      <c r="BU10" s="4">
        <v>75.881</v>
      </c>
      <c r="BW10" s="4">
        <v>555.63900000000001</v>
      </c>
      <c r="BX10" s="4">
        <v>0.43437100000000001</v>
      </c>
      <c r="BY10" s="4">
        <v>-5</v>
      </c>
      <c r="BZ10" s="4">
        <v>1.044268</v>
      </c>
      <c r="CA10" s="4">
        <v>10.614941999999999</v>
      </c>
      <c r="CB10" s="4">
        <v>21.094214000000001</v>
      </c>
      <c r="CC10" s="4">
        <f>CA10*0.2642</f>
        <v>2.8044676763999998</v>
      </c>
      <c r="CE10" s="4">
        <f>BJ10*$CA10*0.747</f>
        <v>13565.837408899464</v>
      </c>
      <c r="CF10" s="4">
        <f>BK10*$CA10*0.747</f>
        <v>3543.0608180700715</v>
      </c>
      <c r="CG10" s="4">
        <f>BQ10*$CA10*0.747</f>
        <v>153.401430945204</v>
      </c>
      <c r="CH10" s="4">
        <f>BR10*$CA10*0.747</f>
        <v>1623.6866676871387</v>
      </c>
    </row>
    <row r="11" spans="1:93">
      <c r="A11" s="2">
        <v>42440</v>
      </c>
      <c r="B11" s="32">
        <v>0.57513238425925928</v>
      </c>
      <c r="C11" s="4">
        <v>9.3879999999999999</v>
      </c>
      <c r="D11" s="4">
        <v>3.2967</v>
      </c>
      <c r="E11" s="4" t="s">
        <v>155</v>
      </c>
      <c r="F11" s="4">
        <v>32966.743044000003</v>
      </c>
      <c r="G11" s="4">
        <v>1232</v>
      </c>
      <c r="H11" s="4">
        <v>78.400000000000006</v>
      </c>
      <c r="I11" s="4">
        <v>26946.2</v>
      </c>
      <c r="K11" s="4">
        <v>4.0999999999999996</v>
      </c>
      <c r="L11" s="4">
        <v>2052</v>
      </c>
      <c r="M11" s="4">
        <v>0.86029999999999995</v>
      </c>
      <c r="N11" s="4">
        <v>8.0765999999999991</v>
      </c>
      <c r="O11" s="4">
        <v>2.8361999999999998</v>
      </c>
      <c r="P11" s="4">
        <v>1059.8785</v>
      </c>
      <c r="Q11" s="4">
        <v>67.449100000000001</v>
      </c>
      <c r="R11" s="4">
        <v>1127.3</v>
      </c>
      <c r="S11" s="4">
        <v>858.86210000000005</v>
      </c>
      <c r="T11" s="4">
        <v>54.656700000000001</v>
      </c>
      <c r="U11" s="4">
        <v>913.5</v>
      </c>
      <c r="V11" s="4">
        <v>26946.224600000001</v>
      </c>
      <c r="Y11" s="4">
        <v>1765.376</v>
      </c>
      <c r="Z11" s="4">
        <v>0</v>
      </c>
      <c r="AA11" s="4">
        <v>3.5272999999999999</v>
      </c>
      <c r="AB11" s="4" t="s">
        <v>384</v>
      </c>
      <c r="AC11" s="4">
        <v>0</v>
      </c>
      <c r="AD11" s="4">
        <v>11.4</v>
      </c>
      <c r="AE11" s="4">
        <v>852</v>
      </c>
      <c r="AF11" s="4">
        <v>878</v>
      </c>
      <c r="AG11" s="4">
        <v>884</v>
      </c>
      <c r="AH11" s="4">
        <v>53</v>
      </c>
      <c r="AI11" s="4">
        <v>25.2</v>
      </c>
      <c r="AJ11" s="4">
        <v>0.57999999999999996</v>
      </c>
      <c r="AK11" s="4">
        <v>987</v>
      </c>
      <c r="AL11" s="4">
        <v>8</v>
      </c>
      <c r="AM11" s="4">
        <v>0</v>
      </c>
      <c r="AN11" s="4">
        <v>31</v>
      </c>
      <c r="AO11" s="4">
        <v>189</v>
      </c>
      <c r="AP11" s="4">
        <v>188</v>
      </c>
      <c r="AQ11" s="4">
        <v>3.9</v>
      </c>
      <c r="AR11" s="4">
        <v>195</v>
      </c>
      <c r="AS11" s="4" t="s">
        <v>155</v>
      </c>
      <c r="AT11" s="4">
        <v>2</v>
      </c>
      <c r="AU11" s="5">
        <v>0.78328703703703706</v>
      </c>
      <c r="AV11" s="4">
        <v>47.159298</v>
      </c>
      <c r="AW11" s="4">
        <v>-88.489739999999998</v>
      </c>
      <c r="AX11" s="4">
        <v>314.5</v>
      </c>
      <c r="AY11" s="4">
        <v>35.9</v>
      </c>
      <c r="AZ11" s="4">
        <v>12</v>
      </c>
      <c r="BA11" s="4">
        <v>11</v>
      </c>
      <c r="BB11" s="4" t="s">
        <v>420</v>
      </c>
      <c r="BC11" s="4">
        <v>0.92407600000000001</v>
      </c>
      <c r="BD11" s="4">
        <v>1.531469</v>
      </c>
      <c r="BE11" s="4">
        <v>1.9</v>
      </c>
      <c r="BF11" s="4">
        <v>14.063000000000001</v>
      </c>
      <c r="BG11" s="4">
        <v>12.95</v>
      </c>
      <c r="BH11" s="4">
        <v>0.92</v>
      </c>
      <c r="BI11" s="4">
        <v>16.236000000000001</v>
      </c>
      <c r="BJ11" s="4">
        <v>1799.8320000000001</v>
      </c>
      <c r="BK11" s="4">
        <v>402.26900000000001</v>
      </c>
      <c r="BL11" s="4">
        <v>24.734000000000002</v>
      </c>
      <c r="BM11" s="4">
        <v>1.5740000000000001</v>
      </c>
      <c r="BN11" s="4">
        <v>26.308</v>
      </c>
      <c r="BO11" s="4">
        <v>20.042999999999999</v>
      </c>
      <c r="BP11" s="4">
        <v>1.276</v>
      </c>
      <c r="BQ11" s="4">
        <v>21.318999999999999</v>
      </c>
      <c r="BR11" s="4">
        <v>198.5626</v>
      </c>
      <c r="BU11" s="4">
        <v>78.052999999999997</v>
      </c>
      <c r="BW11" s="4">
        <v>571.53800000000001</v>
      </c>
      <c r="BX11" s="4">
        <v>0.464671</v>
      </c>
      <c r="BY11" s="4">
        <v>-5</v>
      </c>
      <c r="BZ11" s="4">
        <v>1.0424329999999999</v>
      </c>
      <c r="CA11" s="4">
        <v>11.355397999999999</v>
      </c>
      <c r="CB11" s="4">
        <v>21.057147000000001</v>
      </c>
      <c r="CC11" s="4">
        <f t="shared" ref="CC11:CC74" si="9">CA11*0.2642</f>
        <v>3.0000961515999998</v>
      </c>
      <c r="CE11" s="4">
        <f t="shared" ref="CE11:CE74" si="10">BJ11*$CA11*0.747</f>
        <v>15267.043093772592</v>
      </c>
      <c r="CF11" s="4">
        <f t="shared" ref="CF11:CF74" si="11">BK11*$CA11*0.747</f>
        <v>3412.2396747523139</v>
      </c>
      <c r="CG11" s="4">
        <f t="shared" ref="CG11:CG74" si="12">BQ11*$CA11*0.747</f>
        <v>180.83804028161396</v>
      </c>
      <c r="CH11" s="4">
        <f t="shared" ref="CH11:CH74" si="13">BR11*$CA11*0.747</f>
        <v>1684.3037411333557</v>
      </c>
    </row>
    <row r="12" spans="1:93">
      <c r="A12" s="2">
        <v>42440</v>
      </c>
      <c r="B12" s="32">
        <v>0.57514395833333332</v>
      </c>
      <c r="C12" s="4">
        <v>9.2579999999999991</v>
      </c>
      <c r="D12" s="4">
        <v>3.4864000000000002</v>
      </c>
      <c r="E12" s="4" t="s">
        <v>155</v>
      </c>
      <c r="F12" s="4">
        <v>34864.347825999997</v>
      </c>
      <c r="G12" s="4">
        <v>1335</v>
      </c>
      <c r="H12" s="4">
        <v>75.7</v>
      </c>
      <c r="I12" s="4">
        <v>26251.599999999999</v>
      </c>
      <c r="K12" s="4">
        <v>4.2</v>
      </c>
      <c r="L12" s="4">
        <v>2052</v>
      </c>
      <c r="M12" s="4">
        <v>0.86019999999999996</v>
      </c>
      <c r="N12" s="4">
        <v>7.9641999999999999</v>
      </c>
      <c r="O12" s="4">
        <v>2.9992000000000001</v>
      </c>
      <c r="P12" s="4">
        <v>1148.4236000000001</v>
      </c>
      <c r="Q12" s="4">
        <v>65.157399999999996</v>
      </c>
      <c r="R12" s="4">
        <v>1213.5999999999999</v>
      </c>
      <c r="S12" s="4">
        <v>930.61369999999999</v>
      </c>
      <c r="T12" s="4">
        <v>52.799599999999998</v>
      </c>
      <c r="U12" s="4">
        <v>983.4</v>
      </c>
      <c r="V12" s="4">
        <v>26251.627199999999</v>
      </c>
      <c r="Y12" s="4">
        <v>1765.223</v>
      </c>
      <c r="Z12" s="4">
        <v>0</v>
      </c>
      <c r="AA12" s="4">
        <v>3.613</v>
      </c>
      <c r="AB12" s="4" t="s">
        <v>384</v>
      </c>
      <c r="AC12" s="4">
        <v>0</v>
      </c>
      <c r="AD12" s="4">
        <v>11.4</v>
      </c>
      <c r="AE12" s="4">
        <v>851</v>
      </c>
      <c r="AF12" s="4">
        <v>878</v>
      </c>
      <c r="AG12" s="4">
        <v>883</v>
      </c>
      <c r="AH12" s="4">
        <v>53</v>
      </c>
      <c r="AI12" s="4">
        <v>25.2</v>
      </c>
      <c r="AJ12" s="4">
        <v>0.57999999999999996</v>
      </c>
      <c r="AK12" s="4">
        <v>987</v>
      </c>
      <c r="AL12" s="4">
        <v>8</v>
      </c>
      <c r="AM12" s="4">
        <v>0</v>
      </c>
      <c r="AN12" s="4">
        <v>31</v>
      </c>
      <c r="AO12" s="4">
        <v>189</v>
      </c>
      <c r="AP12" s="4">
        <v>188</v>
      </c>
      <c r="AQ12" s="4">
        <v>3.9</v>
      </c>
      <c r="AR12" s="4">
        <v>195</v>
      </c>
      <c r="AS12" s="4" t="s">
        <v>155</v>
      </c>
      <c r="AT12" s="4">
        <v>2</v>
      </c>
      <c r="AU12" s="5">
        <v>0.78329861111111121</v>
      </c>
      <c r="AV12" s="4">
        <v>47.159193999999999</v>
      </c>
      <c r="AW12" s="4">
        <v>-88.489592999999999</v>
      </c>
      <c r="AX12" s="4">
        <v>314.5</v>
      </c>
      <c r="AY12" s="4">
        <v>35.799999999999997</v>
      </c>
      <c r="AZ12" s="4">
        <v>12</v>
      </c>
      <c r="BA12" s="4">
        <v>11</v>
      </c>
      <c r="BB12" s="4" t="s">
        <v>420</v>
      </c>
      <c r="BC12" s="4">
        <v>1</v>
      </c>
      <c r="BD12" s="4">
        <v>1.0242420000000001</v>
      </c>
      <c r="BE12" s="4">
        <v>1.9</v>
      </c>
      <c r="BF12" s="4">
        <v>14.063000000000001</v>
      </c>
      <c r="BG12" s="4">
        <v>12.94</v>
      </c>
      <c r="BH12" s="4">
        <v>0.92</v>
      </c>
      <c r="BI12" s="4">
        <v>16.245999999999999</v>
      </c>
      <c r="BJ12" s="4">
        <v>1777.2460000000001</v>
      </c>
      <c r="BK12" s="4">
        <v>425.98</v>
      </c>
      <c r="BL12" s="4">
        <v>26.838000000000001</v>
      </c>
      <c r="BM12" s="4">
        <v>1.5229999999999999</v>
      </c>
      <c r="BN12" s="4">
        <v>28.36</v>
      </c>
      <c r="BO12" s="4">
        <v>21.748000000000001</v>
      </c>
      <c r="BP12" s="4">
        <v>1.234</v>
      </c>
      <c r="BQ12" s="4">
        <v>22.981999999999999</v>
      </c>
      <c r="BR12" s="4">
        <v>193.7139</v>
      </c>
      <c r="BU12" s="4">
        <v>78.155000000000001</v>
      </c>
      <c r="BW12" s="4">
        <v>586.24400000000003</v>
      </c>
      <c r="BX12" s="4">
        <v>0.53478400000000004</v>
      </c>
      <c r="BY12" s="4">
        <v>-5</v>
      </c>
      <c r="BZ12" s="4">
        <v>1.0434330000000001</v>
      </c>
      <c r="CA12" s="4">
        <v>13.068784000000001</v>
      </c>
      <c r="CB12" s="4">
        <v>21.077347</v>
      </c>
      <c r="CC12" s="4">
        <f t="shared" si="9"/>
        <v>3.4527727328000002</v>
      </c>
      <c r="CE12" s="4">
        <f t="shared" si="10"/>
        <v>17350.153734381409</v>
      </c>
      <c r="CF12" s="4">
        <f t="shared" si="11"/>
        <v>4158.5793344150406</v>
      </c>
      <c r="CG12" s="4">
        <f t="shared" si="12"/>
        <v>224.35905503433602</v>
      </c>
      <c r="CH12" s="4">
        <f t="shared" si="13"/>
        <v>1891.1090223225071</v>
      </c>
    </row>
    <row r="13" spans="1:93">
      <c r="A13" s="2">
        <v>42440</v>
      </c>
      <c r="B13" s="32">
        <v>0.57515553240740747</v>
      </c>
      <c r="C13" s="4">
        <v>9.0749999999999993</v>
      </c>
      <c r="D13" s="4">
        <v>3.6145999999999998</v>
      </c>
      <c r="E13" s="4" t="s">
        <v>155</v>
      </c>
      <c r="F13" s="4">
        <v>36146.246934000003</v>
      </c>
      <c r="G13" s="4">
        <v>1515.7</v>
      </c>
      <c r="H13" s="4">
        <v>63.1</v>
      </c>
      <c r="I13" s="4">
        <v>25872.1</v>
      </c>
      <c r="K13" s="4">
        <v>4.3</v>
      </c>
      <c r="L13" s="4">
        <v>2052</v>
      </c>
      <c r="M13" s="4">
        <v>0.8609</v>
      </c>
      <c r="N13" s="4">
        <v>7.8122999999999996</v>
      </c>
      <c r="O13" s="4">
        <v>3.1116999999999999</v>
      </c>
      <c r="P13" s="4">
        <v>1304.8152</v>
      </c>
      <c r="Q13" s="4">
        <v>54.338900000000002</v>
      </c>
      <c r="R13" s="4">
        <v>1359.2</v>
      </c>
      <c r="S13" s="4">
        <v>1057.3441</v>
      </c>
      <c r="T13" s="4">
        <v>44.033000000000001</v>
      </c>
      <c r="U13" s="4">
        <v>1101.4000000000001</v>
      </c>
      <c r="V13" s="4">
        <v>25872.100699999999</v>
      </c>
      <c r="Y13" s="4">
        <v>1766.4880000000001</v>
      </c>
      <c r="Z13" s="4">
        <v>0</v>
      </c>
      <c r="AA13" s="4">
        <v>3.7017000000000002</v>
      </c>
      <c r="AB13" s="4" t="s">
        <v>384</v>
      </c>
      <c r="AC13" s="4">
        <v>0</v>
      </c>
      <c r="AD13" s="4">
        <v>11.4</v>
      </c>
      <c r="AE13" s="4">
        <v>851</v>
      </c>
      <c r="AF13" s="4">
        <v>877</v>
      </c>
      <c r="AG13" s="4">
        <v>882</v>
      </c>
      <c r="AH13" s="4">
        <v>53</v>
      </c>
      <c r="AI13" s="4">
        <v>25.2</v>
      </c>
      <c r="AJ13" s="4">
        <v>0.57999999999999996</v>
      </c>
      <c r="AK13" s="4">
        <v>987</v>
      </c>
      <c r="AL13" s="4">
        <v>8</v>
      </c>
      <c r="AM13" s="4">
        <v>0</v>
      </c>
      <c r="AN13" s="4">
        <v>31</v>
      </c>
      <c r="AO13" s="4">
        <v>189</v>
      </c>
      <c r="AP13" s="4">
        <v>188</v>
      </c>
      <c r="AQ13" s="4">
        <v>3.9</v>
      </c>
      <c r="AR13" s="4">
        <v>195</v>
      </c>
      <c r="AS13" s="4" t="s">
        <v>155</v>
      </c>
      <c r="AT13" s="4">
        <v>2</v>
      </c>
      <c r="AU13" s="5">
        <v>0.78331018518518514</v>
      </c>
      <c r="AV13" s="4">
        <v>47.159095000000001</v>
      </c>
      <c r="AW13" s="4">
        <v>-88.489431999999994</v>
      </c>
      <c r="AX13" s="4">
        <v>314.39999999999998</v>
      </c>
      <c r="AY13" s="4">
        <v>36.299999999999997</v>
      </c>
      <c r="AZ13" s="4">
        <v>12</v>
      </c>
      <c r="BA13" s="4">
        <v>11</v>
      </c>
      <c r="BB13" s="4" t="s">
        <v>420</v>
      </c>
      <c r="BC13" s="4">
        <v>1</v>
      </c>
      <c r="BD13" s="4">
        <v>1.1000000000000001</v>
      </c>
      <c r="BE13" s="4">
        <v>1.9249750000000001</v>
      </c>
      <c r="BF13" s="4">
        <v>14.063000000000001</v>
      </c>
      <c r="BG13" s="4">
        <v>13</v>
      </c>
      <c r="BH13" s="4">
        <v>0.92</v>
      </c>
      <c r="BI13" s="4">
        <v>16.163</v>
      </c>
      <c r="BJ13" s="4">
        <v>1753.3579999999999</v>
      </c>
      <c r="BK13" s="4">
        <v>444.49400000000003</v>
      </c>
      <c r="BL13" s="4">
        <v>30.667000000000002</v>
      </c>
      <c r="BM13" s="4">
        <v>1.2769999999999999</v>
      </c>
      <c r="BN13" s="4">
        <v>31.945</v>
      </c>
      <c r="BO13" s="4">
        <v>24.850999999999999</v>
      </c>
      <c r="BP13" s="4">
        <v>1.0349999999999999</v>
      </c>
      <c r="BQ13" s="4">
        <v>25.885999999999999</v>
      </c>
      <c r="BR13" s="4">
        <v>192.0086</v>
      </c>
      <c r="BU13" s="4">
        <v>78.659000000000006</v>
      </c>
      <c r="BW13" s="4">
        <v>604.07799999999997</v>
      </c>
      <c r="BX13" s="4">
        <v>0.57758799999999999</v>
      </c>
      <c r="BY13" s="4">
        <v>-5</v>
      </c>
      <c r="BZ13" s="4">
        <v>1.043134</v>
      </c>
      <c r="CA13" s="4">
        <v>14.114807000000001</v>
      </c>
      <c r="CB13" s="4">
        <v>21.071307000000001</v>
      </c>
      <c r="CC13" s="4">
        <f t="shared" si="9"/>
        <v>3.7291320094000002</v>
      </c>
      <c r="CE13" s="4">
        <f t="shared" si="10"/>
        <v>18486.987399613779</v>
      </c>
      <c r="CF13" s="4">
        <f t="shared" si="11"/>
        <v>4686.6384259255265</v>
      </c>
      <c r="CG13" s="4">
        <f t="shared" si="12"/>
        <v>272.935792819494</v>
      </c>
      <c r="CH13" s="4">
        <f t="shared" si="13"/>
        <v>2024.4927555111294</v>
      </c>
    </row>
    <row r="14" spans="1:93">
      <c r="A14" s="2">
        <v>42440</v>
      </c>
      <c r="B14" s="32">
        <v>0.5751671064814815</v>
      </c>
      <c r="C14" s="4">
        <v>8.8659999999999997</v>
      </c>
      <c r="D14" s="4">
        <v>3.9449999999999998</v>
      </c>
      <c r="E14" s="4" t="s">
        <v>155</v>
      </c>
      <c r="F14" s="4">
        <v>39449.599346000003</v>
      </c>
      <c r="G14" s="4">
        <v>1554.8</v>
      </c>
      <c r="H14" s="4">
        <v>70.2</v>
      </c>
      <c r="I14" s="4">
        <v>26198.799999999999</v>
      </c>
      <c r="K14" s="4">
        <v>4.3</v>
      </c>
      <c r="L14" s="4">
        <v>2052</v>
      </c>
      <c r="M14" s="4">
        <v>0.85909999999999997</v>
      </c>
      <c r="N14" s="4">
        <v>7.6165000000000003</v>
      </c>
      <c r="O14" s="4">
        <v>3.3889999999999998</v>
      </c>
      <c r="P14" s="4">
        <v>1335.6813999999999</v>
      </c>
      <c r="Q14" s="4">
        <v>60.3371</v>
      </c>
      <c r="R14" s="4">
        <v>1396</v>
      </c>
      <c r="S14" s="4">
        <v>1082.3561999999999</v>
      </c>
      <c r="T14" s="4">
        <v>48.893599999999999</v>
      </c>
      <c r="U14" s="4">
        <v>1131.2</v>
      </c>
      <c r="V14" s="4">
        <v>26198.799999999999</v>
      </c>
      <c r="Y14" s="4">
        <v>1762.7929999999999</v>
      </c>
      <c r="Z14" s="4">
        <v>0</v>
      </c>
      <c r="AA14" s="4">
        <v>3.694</v>
      </c>
      <c r="AB14" s="4" t="s">
        <v>384</v>
      </c>
      <c r="AC14" s="4">
        <v>0</v>
      </c>
      <c r="AD14" s="4">
        <v>11.4</v>
      </c>
      <c r="AE14" s="4">
        <v>852</v>
      </c>
      <c r="AF14" s="4">
        <v>876</v>
      </c>
      <c r="AG14" s="4">
        <v>882</v>
      </c>
      <c r="AH14" s="4">
        <v>53</v>
      </c>
      <c r="AI14" s="4">
        <v>25.2</v>
      </c>
      <c r="AJ14" s="4">
        <v>0.57999999999999996</v>
      </c>
      <c r="AK14" s="4">
        <v>987</v>
      </c>
      <c r="AL14" s="4">
        <v>8</v>
      </c>
      <c r="AM14" s="4">
        <v>0</v>
      </c>
      <c r="AN14" s="4">
        <v>31</v>
      </c>
      <c r="AO14" s="4">
        <v>189</v>
      </c>
      <c r="AP14" s="4">
        <v>188</v>
      </c>
      <c r="AQ14" s="4">
        <v>3.9</v>
      </c>
      <c r="AR14" s="4">
        <v>195</v>
      </c>
      <c r="AS14" s="4" t="s">
        <v>155</v>
      </c>
      <c r="AT14" s="4">
        <v>2</v>
      </c>
      <c r="AU14" s="5">
        <v>0.78332175925925929</v>
      </c>
      <c r="AV14" s="4">
        <v>47.159013000000002</v>
      </c>
      <c r="AW14" s="4">
        <v>-88.489242000000004</v>
      </c>
      <c r="AX14" s="4">
        <v>314.39999999999998</v>
      </c>
      <c r="AY14" s="4">
        <v>37.5</v>
      </c>
      <c r="AZ14" s="4">
        <v>12</v>
      </c>
      <c r="BA14" s="4">
        <v>11</v>
      </c>
      <c r="BB14" s="4" t="s">
        <v>420</v>
      </c>
      <c r="BC14" s="4">
        <v>1.024875</v>
      </c>
      <c r="BD14" s="4">
        <v>1.0751250000000001</v>
      </c>
      <c r="BE14" s="4">
        <v>2</v>
      </c>
      <c r="BF14" s="4">
        <v>14.063000000000001</v>
      </c>
      <c r="BG14" s="4">
        <v>12.83</v>
      </c>
      <c r="BH14" s="4">
        <v>0.91</v>
      </c>
      <c r="BI14" s="4">
        <v>16.405999999999999</v>
      </c>
      <c r="BJ14" s="4">
        <v>1695.048</v>
      </c>
      <c r="BK14" s="4">
        <v>480.03199999999998</v>
      </c>
      <c r="BL14" s="4">
        <v>31.129000000000001</v>
      </c>
      <c r="BM14" s="4">
        <v>1.4059999999999999</v>
      </c>
      <c r="BN14" s="4">
        <v>32.534999999999997</v>
      </c>
      <c r="BO14" s="4">
        <v>25.225000000000001</v>
      </c>
      <c r="BP14" s="4">
        <v>1.1399999999999999</v>
      </c>
      <c r="BQ14" s="4">
        <v>26.364999999999998</v>
      </c>
      <c r="BR14" s="4">
        <v>192.7987</v>
      </c>
      <c r="BU14" s="4">
        <v>77.834999999999994</v>
      </c>
      <c r="BW14" s="4">
        <v>597.74699999999996</v>
      </c>
      <c r="BX14" s="4">
        <v>0.58457700000000001</v>
      </c>
      <c r="BY14" s="4">
        <v>-5</v>
      </c>
      <c r="BZ14" s="4">
        <v>1.0428660000000001</v>
      </c>
      <c r="CA14" s="4">
        <v>14.285600000000001</v>
      </c>
      <c r="CB14" s="4">
        <v>21.065892999999999</v>
      </c>
      <c r="CC14" s="4">
        <f t="shared" si="9"/>
        <v>3.7742555200000001</v>
      </c>
      <c r="CE14" s="4">
        <f t="shared" si="10"/>
        <v>18088.438948473598</v>
      </c>
      <c r="CF14" s="4">
        <f t="shared" si="11"/>
        <v>5122.5862189824002</v>
      </c>
      <c r="CG14" s="4">
        <f t="shared" si="12"/>
        <v>281.349963468</v>
      </c>
      <c r="CH14" s="4">
        <f t="shared" si="13"/>
        <v>2057.42109621384</v>
      </c>
    </row>
    <row r="15" spans="1:93">
      <c r="A15" s="2">
        <v>42440</v>
      </c>
      <c r="B15" s="32">
        <v>0.57517868055555554</v>
      </c>
      <c r="C15" s="4">
        <v>8.6820000000000004</v>
      </c>
      <c r="D15" s="4">
        <v>4.1664000000000003</v>
      </c>
      <c r="E15" s="4" t="s">
        <v>155</v>
      </c>
      <c r="F15" s="4">
        <v>41663.944953999999</v>
      </c>
      <c r="G15" s="4">
        <v>1575.8</v>
      </c>
      <c r="H15" s="4">
        <v>70.3</v>
      </c>
      <c r="I15" s="4">
        <v>27611.7</v>
      </c>
      <c r="K15" s="4">
        <v>4.3</v>
      </c>
      <c r="L15" s="4">
        <v>2052</v>
      </c>
      <c r="M15" s="4">
        <v>0.85699999999999998</v>
      </c>
      <c r="N15" s="4">
        <v>7.4405999999999999</v>
      </c>
      <c r="O15" s="4">
        <v>3.5706000000000002</v>
      </c>
      <c r="P15" s="4">
        <v>1350.4321</v>
      </c>
      <c r="Q15" s="4">
        <v>60.247300000000003</v>
      </c>
      <c r="R15" s="4">
        <v>1410.7</v>
      </c>
      <c r="S15" s="4">
        <v>1094.3092999999999</v>
      </c>
      <c r="T15" s="4">
        <v>48.820799999999998</v>
      </c>
      <c r="U15" s="4">
        <v>1143.0999999999999</v>
      </c>
      <c r="V15" s="4">
        <v>27611.6849</v>
      </c>
      <c r="Y15" s="4">
        <v>1758.5709999999999</v>
      </c>
      <c r="Z15" s="4">
        <v>0</v>
      </c>
      <c r="AA15" s="4">
        <v>3.6850999999999998</v>
      </c>
      <c r="AB15" s="4" t="s">
        <v>384</v>
      </c>
      <c r="AC15" s="4">
        <v>0</v>
      </c>
      <c r="AD15" s="4">
        <v>11.4</v>
      </c>
      <c r="AE15" s="4">
        <v>851</v>
      </c>
      <c r="AF15" s="4">
        <v>876</v>
      </c>
      <c r="AG15" s="4">
        <v>882</v>
      </c>
      <c r="AH15" s="4">
        <v>53</v>
      </c>
      <c r="AI15" s="4">
        <v>25.2</v>
      </c>
      <c r="AJ15" s="4">
        <v>0.57999999999999996</v>
      </c>
      <c r="AK15" s="4">
        <v>987</v>
      </c>
      <c r="AL15" s="4">
        <v>8</v>
      </c>
      <c r="AM15" s="4">
        <v>0</v>
      </c>
      <c r="AN15" s="4">
        <v>31</v>
      </c>
      <c r="AO15" s="4">
        <v>189</v>
      </c>
      <c r="AP15" s="4">
        <v>188</v>
      </c>
      <c r="AQ15" s="4">
        <v>4</v>
      </c>
      <c r="AR15" s="4">
        <v>195</v>
      </c>
      <c r="AS15" s="4" t="s">
        <v>155</v>
      </c>
      <c r="AT15" s="4">
        <v>2</v>
      </c>
      <c r="AU15" s="5">
        <v>0.78333333333333333</v>
      </c>
      <c r="AV15" s="4">
        <v>47.158954000000001</v>
      </c>
      <c r="AW15" s="4">
        <v>-88.489025999999996</v>
      </c>
      <c r="AX15" s="4">
        <v>314.39999999999998</v>
      </c>
      <c r="AY15" s="4">
        <v>38.299999999999997</v>
      </c>
      <c r="AZ15" s="4">
        <v>12</v>
      </c>
      <c r="BA15" s="4">
        <v>11</v>
      </c>
      <c r="BB15" s="4" t="s">
        <v>420</v>
      </c>
      <c r="BC15" s="4">
        <v>1.0504500000000001</v>
      </c>
      <c r="BD15" s="4">
        <v>1.024775</v>
      </c>
      <c r="BE15" s="4">
        <v>1.975225</v>
      </c>
      <c r="BF15" s="4">
        <v>14.063000000000001</v>
      </c>
      <c r="BG15" s="4">
        <v>12.63</v>
      </c>
      <c r="BH15" s="4">
        <v>0.9</v>
      </c>
      <c r="BI15" s="4">
        <v>16.686</v>
      </c>
      <c r="BJ15" s="4">
        <v>1638.162</v>
      </c>
      <c r="BK15" s="4">
        <v>500.34699999999998</v>
      </c>
      <c r="BL15" s="4">
        <v>31.135999999999999</v>
      </c>
      <c r="BM15" s="4">
        <v>1.389</v>
      </c>
      <c r="BN15" s="4">
        <v>32.524999999999999</v>
      </c>
      <c r="BO15" s="4">
        <v>25.231000000000002</v>
      </c>
      <c r="BP15" s="4">
        <v>1.1259999999999999</v>
      </c>
      <c r="BQ15" s="4">
        <v>26.356000000000002</v>
      </c>
      <c r="BR15" s="4">
        <v>201.02080000000001</v>
      </c>
      <c r="BU15" s="4">
        <v>76.816999999999993</v>
      </c>
      <c r="BW15" s="4">
        <v>589.93100000000004</v>
      </c>
      <c r="BX15" s="4">
        <v>0.57305600000000001</v>
      </c>
      <c r="BY15" s="4">
        <v>-5</v>
      </c>
      <c r="BZ15" s="4">
        <v>1.044</v>
      </c>
      <c r="CA15" s="4">
        <v>14.004054999999999</v>
      </c>
      <c r="CB15" s="4">
        <v>21.088799999999999</v>
      </c>
      <c r="CC15" s="4">
        <f t="shared" si="9"/>
        <v>3.6998713309999998</v>
      </c>
      <c r="CE15" s="4">
        <f t="shared" si="10"/>
        <v>17136.860327941769</v>
      </c>
      <c r="CF15" s="4">
        <f t="shared" si="11"/>
        <v>5234.1445195924944</v>
      </c>
      <c r="CG15" s="4">
        <f t="shared" si="12"/>
        <v>275.71088256425998</v>
      </c>
      <c r="CH15" s="4">
        <f t="shared" si="13"/>
        <v>2102.8844354899679</v>
      </c>
    </row>
    <row r="16" spans="1:93">
      <c r="A16" s="2">
        <v>42440</v>
      </c>
      <c r="B16" s="32">
        <v>0.57519025462962958</v>
      </c>
      <c r="C16" s="4">
        <v>8.5749999999999993</v>
      </c>
      <c r="D16" s="4">
        <v>4.3795999999999999</v>
      </c>
      <c r="E16" s="4" t="s">
        <v>155</v>
      </c>
      <c r="F16" s="4">
        <v>43795.674571000003</v>
      </c>
      <c r="G16" s="4">
        <v>1660.9</v>
      </c>
      <c r="H16" s="4">
        <v>70.400000000000006</v>
      </c>
      <c r="I16" s="4">
        <v>28945.8</v>
      </c>
      <c r="K16" s="4">
        <v>4.3499999999999996</v>
      </c>
      <c r="L16" s="4">
        <v>2052</v>
      </c>
      <c r="M16" s="4">
        <v>0.85450000000000004</v>
      </c>
      <c r="N16" s="4">
        <v>7.3269000000000002</v>
      </c>
      <c r="O16" s="4">
        <v>3.7421000000000002</v>
      </c>
      <c r="P16" s="4">
        <v>1419.1273000000001</v>
      </c>
      <c r="Q16" s="4">
        <v>60.153599999999997</v>
      </c>
      <c r="R16" s="4">
        <v>1479.3</v>
      </c>
      <c r="S16" s="4">
        <v>1149.9757999999999</v>
      </c>
      <c r="T16" s="4">
        <v>48.744799999999998</v>
      </c>
      <c r="U16" s="4">
        <v>1198.7</v>
      </c>
      <c r="V16" s="4">
        <v>28945.773300000001</v>
      </c>
      <c r="Y16" s="4">
        <v>1753.34</v>
      </c>
      <c r="Z16" s="4">
        <v>0</v>
      </c>
      <c r="AA16" s="4">
        <v>3.7204000000000002</v>
      </c>
      <c r="AB16" s="4" t="s">
        <v>384</v>
      </c>
      <c r="AC16" s="4">
        <v>0</v>
      </c>
      <c r="AD16" s="4">
        <v>11.4</v>
      </c>
      <c r="AE16" s="4">
        <v>851</v>
      </c>
      <c r="AF16" s="4">
        <v>876</v>
      </c>
      <c r="AG16" s="4">
        <v>882</v>
      </c>
      <c r="AH16" s="4">
        <v>53</v>
      </c>
      <c r="AI16" s="4">
        <v>25.2</v>
      </c>
      <c r="AJ16" s="4">
        <v>0.57999999999999996</v>
      </c>
      <c r="AK16" s="4">
        <v>987</v>
      </c>
      <c r="AL16" s="4">
        <v>8</v>
      </c>
      <c r="AM16" s="4">
        <v>0</v>
      </c>
      <c r="AN16" s="4">
        <v>31</v>
      </c>
      <c r="AO16" s="4">
        <v>189</v>
      </c>
      <c r="AP16" s="4">
        <v>188</v>
      </c>
      <c r="AQ16" s="4">
        <v>4</v>
      </c>
      <c r="AR16" s="4">
        <v>195</v>
      </c>
      <c r="AS16" s="4" t="s">
        <v>155</v>
      </c>
      <c r="AT16" s="4">
        <v>2</v>
      </c>
      <c r="AU16" s="5">
        <v>0.78334490740740748</v>
      </c>
      <c r="AV16" s="4">
        <v>47.158906000000002</v>
      </c>
      <c r="AW16" s="4">
        <v>-88.488798000000003</v>
      </c>
      <c r="AX16" s="4">
        <v>314.3</v>
      </c>
      <c r="AY16" s="4">
        <v>39.9</v>
      </c>
      <c r="AZ16" s="4">
        <v>12</v>
      </c>
      <c r="BA16" s="4">
        <v>11</v>
      </c>
      <c r="BB16" s="4" t="s">
        <v>420</v>
      </c>
      <c r="BC16" s="4">
        <v>0.9</v>
      </c>
      <c r="BD16" s="4">
        <v>1.1000000000000001</v>
      </c>
      <c r="BE16" s="4">
        <v>1.9</v>
      </c>
      <c r="BF16" s="4">
        <v>14.063000000000001</v>
      </c>
      <c r="BG16" s="4">
        <v>12.4</v>
      </c>
      <c r="BH16" s="4">
        <v>0.88</v>
      </c>
      <c r="BI16" s="4">
        <v>17.033999999999999</v>
      </c>
      <c r="BJ16" s="4">
        <v>1590.9760000000001</v>
      </c>
      <c r="BK16" s="4">
        <v>517.17899999999997</v>
      </c>
      <c r="BL16" s="4">
        <v>32.270000000000003</v>
      </c>
      <c r="BM16" s="4">
        <v>1.3680000000000001</v>
      </c>
      <c r="BN16" s="4">
        <v>33.637999999999998</v>
      </c>
      <c r="BO16" s="4">
        <v>26.15</v>
      </c>
      <c r="BP16" s="4">
        <v>1.1080000000000001</v>
      </c>
      <c r="BQ16" s="4">
        <v>27.257999999999999</v>
      </c>
      <c r="BR16" s="4">
        <v>207.83799999999999</v>
      </c>
      <c r="BU16" s="4">
        <v>75.537000000000006</v>
      </c>
      <c r="BW16" s="4">
        <v>587.40200000000004</v>
      </c>
      <c r="BX16" s="4">
        <v>0.62164900000000001</v>
      </c>
      <c r="BY16" s="4">
        <v>-5</v>
      </c>
      <c r="BZ16" s="4">
        <v>1.044432</v>
      </c>
      <c r="CA16" s="4">
        <v>15.191539000000001</v>
      </c>
      <c r="CB16" s="4">
        <v>21.097535000000001</v>
      </c>
      <c r="CC16" s="4">
        <f t="shared" si="9"/>
        <v>4.0136046038000002</v>
      </c>
      <c r="CE16" s="4">
        <f t="shared" si="10"/>
        <v>18054.522342191809</v>
      </c>
      <c r="CF16" s="4">
        <f t="shared" si="11"/>
        <v>5868.9884765153065</v>
      </c>
      <c r="CG16" s="4">
        <f t="shared" si="12"/>
        <v>309.32595463631401</v>
      </c>
      <c r="CH16" s="4">
        <f t="shared" si="13"/>
        <v>2358.5621747634541</v>
      </c>
    </row>
    <row r="17" spans="1:86">
      <c r="A17" s="2">
        <v>42440</v>
      </c>
      <c r="B17" s="32">
        <v>0.57520182870370373</v>
      </c>
      <c r="C17" s="4">
        <v>8.5510000000000002</v>
      </c>
      <c r="D17" s="4">
        <v>4.5076999999999998</v>
      </c>
      <c r="E17" s="4" t="s">
        <v>155</v>
      </c>
      <c r="F17" s="4">
        <v>45077.159763000003</v>
      </c>
      <c r="G17" s="4">
        <v>1710.2</v>
      </c>
      <c r="H17" s="4">
        <v>69.5</v>
      </c>
      <c r="I17" s="4">
        <v>29496.799999999999</v>
      </c>
      <c r="K17" s="4">
        <v>4.4000000000000004</v>
      </c>
      <c r="L17" s="4">
        <v>2052</v>
      </c>
      <c r="M17" s="4">
        <v>0.85289999999999999</v>
      </c>
      <c r="N17" s="4">
        <v>7.2923999999999998</v>
      </c>
      <c r="O17" s="4">
        <v>3.8443999999999998</v>
      </c>
      <c r="P17" s="4">
        <v>1458.5210999999999</v>
      </c>
      <c r="Q17" s="4">
        <v>59.241399999999999</v>
      </c>
      <c r="R17" s="4">
        <v>1517.8</v>
      </c>
      <c r="S17" s="4">
        <v>1181.8981000000001</v>
      </c>
      <c r="T17" s="4">
        <v>48.005600000000001</v>
      </c>
      <c r="U17" s="4">
        <v>1229.9000000000001</v>
      </c>
      <c r="V17" s="4">
        <v>29496.7556</v>
      </c>
      <c r="Y17" s="4">
        <v>1750.048</v>
      </c>
      <c r="Z17" s="4">
        <v>0</v>
      </c>
      <c r="AA17" s="4">
        <v>3.7524999999999999</v>
      </c>
      <c r="AB17" s="4" t="s">
        <v>384</v>
      </c>
      <c r="AC17" s="4">
        <v>0</v>
      </c>
      <c r="AD17" s="4">
        <v>11.4</v>
      </c>
      <c r="AE17" s="4">
        <v>851</v>
      </c>
      <c r="AF17" s="4">
        <v>877</v>
      </c>
      <c r="AG17" s="4">
        <v>882</v>
      </c>
      <c r="AH17" s="4">
        <v>53</v>
      </c>
      <c r="AI17" s="4">
        <v>25.2</v>
      </c>
      <c r="AJ17" s="4">
        <v>0.57999999999999996</v>
      </c>
      <c r="AK17" s="4">
        <v>987</v>
      </c>
      <c r="AL17" s="4">
        <v>8</v>
      </c>
      <c r="AM17" s="4">
        <v>0</v>
      </c>
      <c r="AN17" s="4">
        <v>31</v>
      </c>
      <c r="AO17" s="4">
        <v>189.4</v>
      </c>
      <c r="AP17" s="4">
        <v>188</v>
      </c>
      <c r="AQ17" s="4">
        <v>4</v>
      </c>
      <c r="AR17" s="4">
        <v>195</v>
      </c>
      <c r="AS17" s="4" t="s">
        <v>155</v>
      </c>
      <c r="AT17" s="4">
        <v>2</v>
      </c>
      <c r="AU17" s="5">
        <v>0.7833564814814814</v>
      </c>
      <c r="AV17" s="4">
        <v>47.158881000000001</v>
      </c>
      <c r="AW17" s="4">
        <v>-88.488557999999998</v>
      </c>
      <c r="AX17" s="4">
        <v>314.2</v>
      </c>
      <c r="AY17" s="4">
        <v>40.6</v>
      </c>
      <c r="AZ17" s="4">
        <v>12</v>
      </c>
      <c r="BA17" s="4">
        <v>11</v>
      </c>
      <c r="BB17" s="4" t="s">
        <v>420</v>
      </c>
      <c r="BC17" s="4">
        <v>0.9</v>
      </c>
      <c r="BD17" s="4">
        <v>1.1245750000000001</v>
      </c>
      <c r="BE17" s="4">
        <v>1.9</v>
      </c>
      <c r="BF17" s="4">
        <v>14.063000000000001</v>
      </c>
      <c r="BG17" s="4">
        <v>12.25</v>
      </c>
      <c r="BH17" s="4">
        <v>0.87</v>
      </c>
      <c r="BI17" s="4">
        <v>17.254000000000001</v>
      </c>
      <c r="BJ17" s="4">
        <v>1569.635</v>
      </c>
      <c r="BK17" s="4">
        <v>526.66300000000001</v>
      </c>
      <c r="BL17" s="4">
        <v>32.875999999999998</v>
      </c>
      <c r="BM17" s="4">
        <v>1.335</v>
      </c>
      <c r="BN17" s="4">
        <v>34.210999999999999</v>
      </c>
      <c r="BO17" s="4">
        <v>26.640999999999998</v>
      </c>
      <c r="BP17" s="4">
        <v>1.0820000000000001</v>
      </c>
      <c r="BQ17" s="4">
        <v>27.722999999999999</v>
      </c>
      <c r="BR17" s="4">
        <v>209.941</v>
      </c>
      <c r="BU17" s="4">
        <v>74.734999999999999</v>
      </c>
      <c r="BW17" s="4">
        <v>587.28700000000003</v>
      </c>
      <c r="BX17" s="4">
        <v>0.65205100000000005</v>
      </c>
      <c r="BY17" s="4">
        <v>-5</v>
      </c>
      <c r="BZ17" s="4">
        <v>1.0462990000000001</v>
      </c>
      <c r="CA17" s="4">
        <v>15.934497</v>
      </c>
      <c r="CB17" s="4">
        <v>21.13524</v>
      </c>
      <c r="CC17" s="4">
        <f t="shared" si="9"/>
        <v>4.2098941074000003</v>
      </c>
      <c r="CE17" s="4">
        <f t="shared" si="10"/>
        <v>18683.474116350466</v>
      </c>
      <c r="CF17" s="4">
        <f t="shared" si="11"/>
        <v>6268.9061651527163</v>
      </c>
      <c r="CG17" s="4">
        <f t="shared" si="12"/>
        <v>329.98878906725702</v>
      </c>
      <c r="CH17" s="4">
        <f t="shared" si="13"/>
        <v>2498.9422633037193</v>
      </c>
    </row>
    <row r="18" spans="1:86">
      <c r="A18" s="2">
        <v>42440</v>
      </c>
      <c r="B18" s="32">
        <v>0.57521340277777777</v>
      </c>
      <c r="C18" s="4">
        <v>8.5419999999999998</v>
      </c>
      <c r="D18" s="4">
        <v>4.4800000000000004</v>
      </c>
      <c r="E18" s="4" t="s">
        <v>155</v>
      </c>
      <c r="F18" s="4">
        <v>44799.654605000003</v>
      </c>
      <c r="G18" s="4">
        <v>1710.3</v>
      </c>
      <c r="H18" s="4">
        <v>67.2</v>
      </c>
      <c r="I18" s="4">
        <v>29499.200000000001</v>
      </c>
      <c r="K18" s="4">
        <v>4.4000000000000004</v>
      </c>
      <c r="L18" s="4">
        <v>2052</v>
      </c>
      <c r="M18" s="4">
        <v>0.85319999999999996</v>
      </c>
      <c r="N18" s="4">
        <v>7.2873000000000001</v>
      </c>
      <c r="O18" s="4">
        <v>3.8220999999999998</v>
      </c>
      <c r="P18" s="4">
        <v>1459.1799000000001</v>
      </c>
      <c r="Q18" s="4">
        <v>57.300199999999997</v>
      </c>
      <c r="R18" s="4">
        <v>1516.5</v>
      </c>
      <c r="S18" s="4">
        <v>1182.432</v>
      </c>
      <c r="T18" s="4">
        <v>46.432600000000001</v>
      </c>
      <c r="U18" s="4">
        <v>1228.9000000000001</v>
      </c>
      <c r="V18" s="4">
        <v>29499.1744</v>
      </c>
      <c r="Y18" s="4">
        <v>1750.672</v>
      </c>
      <c r="Z18" s="4">
        <v>0</v>
      </c>
      <c r="AA18" s="4">
        <v>3.7538999999999998</v>
      </c>
      <c r="AB18" s="4" t="s">
        <v>384</v>
      </c>
      <c r="AC18" s="4">
        <v>0</v>
      </c>
      <c r="AD18" s="4">
        <v>11.4</v>
      </c>
      <c r="AE18" s="4">
        <v>851</v>
      </c>
      <c r="AF18" s="4">
        <v>877</v>
      </c>
      <c r="AG18" s="4">
        <v>882</v>
      </c>
      <c r="AH18" s="4">
        <v>53</v>
      </c>
      <c r="AI18" s="4">
        <v>25.2</v>
      </c>
      <c r="AJ18" s="4">
        <v>0.57999999999999996</v>
      </c>
      <c r="AK18" s="4">
        <v>987</v>
      </c>
      <c r="AL18" s="4">
        <v>8</v>
      </c>
      <c r="AM18" s="4">
        <v>0</v>
      </c>
      <c r="AN18" s="4">
        <v>31</v>
      </c>
      <c r="AO18" s="4">
        <v>189.6</v>
      </c>
      <c r="AP18" s="4">
        <v>188</v>
      </c>
      <c r="AQ18" s="4">
        <v>3.9</v>
      </c>
      <c r="AR18" s="4">
        <v>195</v>
      </c>
      <c r="AS18" s="4" t="s">
        <v>155</v>
      </c>
      <c r="AT18" s="4">
        <v>2</v>
      </c>
      <c r="AU18" s="5">
        <v>0.78336805555555555</v>
      </c>
      <c r="AV18" s="4">
        <v>47.158866000000003</v>
      </c>
      <c r="AW18" s="4">
        <v>-88.488309000000001</v>
      </c>
      <c r="AX18" s="4">
        <v>314.2</v>
      </c>
      <c r="AY18" s="4">
        <v>41.7</v>
      </c>
      <c r="AZ18" s="4">
        <v>12</v>
      </c>
      <c r="BA18" s="4">
        <v>11</v>
      </c>
      <c r="BB18" s="4" t="s">
        <v>420</v>
      </c>
      <c r="BC18" s="4">
        <v>0.9</v>
      </c>
      <c r="BD18" s="4">
        <v>1.2</v>
      </c>
      <c r="BE18" s="4">
        <v>1.9</v>
      </c>
      <c r="BF18" s="4">
        <v>14.063000000000001</v>
      </c>
      <c r="BG18" s="4">
        <v>12.28</v>
      </c>
      <c r="BH18" s="4">
        <v>0.87</v>
      </c>
      <c r="BI18" s="4">
        <v>17.212</v>
      </c>
      <c r="BJ18" s="4">
        <v>1571.5740000000001</v>
      </c>
      <c r="BK18" s="4">
        <v>524.62300000000005</v>
      </c>
      <c r="BL18" s="4">
        <v>32.954000000000001</v>
      </c>
      <c r="BM18" s="4">
        <v>1.294</v>
      </c>
      <c r="BN18" s="4">
        <v>34.247999999999998</v>
      </c>
      <c r="BO18" s="4">
        <v>26.704000000000001</v>
      </c>
      <c r="BP18" s="4">
        <v>1.0489999999999999</v>
      </c>
      <c r="BQ18" s="4">
        <v>27.753</v>
      </c>
      <c r="BR18" s="4">
        <v>210.3655</v>
      </c>
      <c r="BU18" s="4">
        <v>74.906999999999996</v>
      </c>
      <c r="BW18" s="4">
        <v>588.63599999999997</v>
      </c>
      <c r="BX18" s="4">
        <v>0.60944299999999996</v>
      </c>
      <c r="BY18" s="4">
        <v>-5</v>
      </c>
      <c r="BZ18" s="4">
        <v>1.047134</v>
      </c>
      <c r="CA18" s="4">
        <v>14.893264</v>
      </c>
      <c r="CB18" s="4">
        <v>21.152107000000001</v>
      </c>
      <c r="CC18" s="4">
        <f t="shared" si="9"/>
        <v>3.9348003488000001</v>
      </c>
      <c r="CE18" s="4">
        <f t="shared" si="10"/>
        <v>17484.182258719393</v>
      </c>
      <c r="CF18" s="4">
        <f t="shared" si="11"/>
        <v>5836.5715830855843</v>
      </c>
      <c r="CG18" s="4">
        <f t="shared" si="12"/>
        <v>308.75956857662402</v>
      </c>
      <c r="CH18" s="4">
        <f t="shared" si="13"/>
        <v>2340.3726092100237</v>
      </c>
    </row>
    <row r="19" spans="1:86">
      <c r="A19" s="2">
        <v>42440</v>
      </c>
      <c r="B19" s="32">
        <v>0.57522497685185192</v>
      </c>
      <c r="C19" s="4">
        <v>8.5399999999999991</v>
      </c>
      <c r="D19" s="4">
        <v>4.5119999999999996</v>
      </c>
      <c r="E19" s="4" t="s">
        <v>155</v>
      </c>
      <c r="F19" s="4">
        <v>45120.378289</v>
      </c>
      <c r="G19" s="4">
        <v>1710.2</v>
      </c>
      <c r="H19" s="4">
        <v>65.599999999999994</v>
      </c>
      <c r="I19" s="4">
        <v>28838.2</v>
      </c>
      <c r="K19" s="4">
        <v>4.4000000000000004</v>
      </c>
      <c r="L19" s="4">
        <v>2052</v>
      </c>
      <c r="M19" s="4">
        <v>0.85350000000000004</v>
      </c>
      <c r="N19" s="4">
        <v>7.2888999999999999</v>
      </c>
      <c r="O19" s="4">
        <v>3.851</v>
      </c>
      <c r="P19" s="4">
        <v>1459.6359</v>
      </c>
      <c r="Q19" s="4">
        <v>55.9893</v>
      </c>
      <c r="R19" s="4">
        <v>1515.6</v>
      </c>
      <c r="S19" s="4">
        <v>1182.8015</v>
      </c>
      <c r="T19" s="4">
        <v>45.370399999999997</v>
      </c>
      <c r="U19" s="4">
        <v>1228.2</v>
      </c>
      <c r="V19" s="4">
        <v>28838.237300000001</v>
      </c>
      <c r="Y19" s="4">
        <v>1751.373</v>
      </c>
      <c r="Z19" s="4">
        <v>0</v>
      </c>
      <c r="AA19" s="4">
        <v>3.7553999999999998</v>
      </c>
      <c r="AB19" s="4" t="s">
        <v>384</v>
      </c>
      <c r="AC19" s="4">
        <v>0</v>
      </c>
      <c r="AD19" s="4">
        <v>11.4</v>
      </c>
      <c r="AE19" s="4">
        <v>852</v>
      </c>
      <c r="AF19" s="4">
        <v>878</v>
      </c>
      <c r="AG19" s="4">
        <v>883</v>
      </c>
      <c r="AH19" s="4">
        <v>53</v>
      </c>
      <c r="AI19" s="4">
        <v>25.2</v>
      </c>
      <c r="AJ19" s="4">
        <v>0.57999999999999996</v>
      </c>
      <c r="AK19" s="4">
        <v>987</v>
      </c>
      <c r="AL19" s="4">
        <v>8</v>
      </c>
      <c r="AM19" s="4">
        <v>0</v>
      </c>
      <c r="AN19" s="4">
        <v>31</v>
      </c>
      <c r="AO19" s="4">
        <v>189.4</v>
      </c>
      <c r="AP19" s="4">
        <v>188.4</v>
      </c>
      <c r="AQ19" s="4">
        <v>3.8</v>
      </c>
      <c r="AR19" s="4">
        <v>195</v>
      </c>
      <c r="AS19" s="4" t="s">
        <v>155</v>
      </c>
      <c r="AT19" s="4">
        <v>2</v>
      </c>
      <c r="AU19" s="5">
        <v>0.7833796296296297</v>
      </c>
      <c r="AV19" s="4">
        <v>47.158862999999997</v>
      </c>
      <c r="AW19" s="4">
        <v>-88.488046999999995</v>
      </c>
      <c r="AX19" s="4">
        <v>314.10000000000002</v>
      </c>
      <c r="AY19" s="4">
        <v>43.4</v>
      </c>
      <c r="AZ19" s="4">
        <v>12</v>
      </c>
      <c r="BA19" s="4">
        <v>11</v>
      </c>
      <c r="BB19" s="4" t="s">
        <v>420</v>
      </c>
      <c r="BC19" s="4">
        <v>0.92427599999999999</v>
      </c>
      <c r="BD19" s="4">
        <v>1.1514489999999999</v>
      </c>
      <c r="BE19" s="4">
        <v>1.8757239999999999</v>
      </c>
      <c r="BF19" s="4">
        <v>14.063000000000001</v>
      </c>
      <c r="BG19" s="4">
        <v>12.32</v>
      </c>
      <c r="BH19" s="4">
        <v>0.88</v>
      </c>
      <c r="BI19" s="4">
        <v>17.164999999999999</v>
      </c>
      <c r="BJ19" s="4">
        <v>1575.914</v>
      </c>
      <c r="BK19" s="4">
        <v>529.93700000000001</v>
      </c>
      <c r="BL19" s="4">
        <v>33.048999999999999</v>
      </c>
      <c r="BM19" s="4">
        <v>1.268</v>
      </c>
      <c r="BN19" s="4">
        <v>34.316000000000003</v>
      </c>
      <c r="BO19" s="4">
        <v>26.780999999999999</v>
      </c>
      <c r="BP19" s="4">
        <v>1.0269999999999999</v>
      </c>
      <c r="BQ19" s="4">
        <v>27.808</v>
      </c>
      <c r="BR19" s="4">
        <v>206.17619999999999</v>
      </c>
      <c r="BU19" s="4">
        <v>75.128</v>
      </c>
      <c r="BW19" s="4">
        <v>590.37199999999996</v>
      </c>
      <c r="BX19" s="4">
        <v>0.57871099999999998</v>
      </c>
      <c r="BY19" s="4">
        <v>-5</v>
      </c>
      <c r="BZ19" s="4">
        <v>1.0468660000000001</v>
      </c>
      <c r="CA19" s="4">
        <v>14.142250000000001</v>
      </c>
      <c r="CB19" s="4">
        <v>21.146692999999999</v>
      </c>
      <c r="CC19" s="4">
        <f t="shared" si="9"/>
        <v>3.7363824500000002</v>
      </c>
      <c r="CE19" s="4">
        <f t="shared" si="10"/>
        <v>16648.366415575503</v>
      </c>
      <c r="CF19" s="4">
        <f t="shared" si="11"/>
        <v>5598.3926490727499</v>
      </c>
      <c r="CG19" s="4">
        <f t="shared" si="12"/>
        <v>293.77096293599999</v>
      </c>
      <c r="CH19" s="4">
        <f t="shared" si="13"/>
        <v>2178.0991372441499</v>
      </c>
    </row>
    <row r="20" spans="1:86">
      <c r="A20" s="2">
        <v>42440</v>
      </c>
      <c r="B20" s="32">
        <v>0.57523655092592596</v>
      </c>
      <c r="C20" s="4">
        <v>7.5750000000000002</v>
      </c>
      <c r="D20" s="4">
        <v>5.2674000000000003</v>
      </c>
      <c r="E20" s="4" t="s">
        <v>155</v>
      </c>
      <c r="F20" s="4">
        <v>52673.540267999997</v>
      </c>
      <c r="G20" s="4">
        <v>1651</v>
      </c>
      <c r="H20" s="4">
        <v>65.599999999999994</v>
      </c>
      <c r="I20" s="4">
        <v>29207</v>
      </c>
      <c r="K20" s="4">
        <v>4.4000000000000004</v>
      </c>
      <c r="L20" s="4">
        <v>2052</v>
      </c>
      <c r="M20" s="4">
        <v>0.85340000000000005</v>
      </c>
      <c r="N20" s="4">
        <v>6.4646999999999997</v>
      </c>
      <c r="O20" s="4">
        <v>4.4953000000000003</v>
      </c>
      <c r="P20" s="4">
        <v>1409.0145</v>
      </c>
      <c r="Q20" s="4">
        <v>55.985300000000002</v>
      </c>
      <c r="R20" s="4">
        <v>1465</v>
      </c>
      <c r="S20" s="4">
        <v>1141.7809999999999</v>
      </c>
      <c r="T20" s="4">
        <v>45.367100000000001</v>
      </c>
      <c r="U20" s="4">
        <v>1187.0999999999999</v>
      </c>
      <c r="V20" s="4">
        <v>29207.0275</v>
      </c>
      <c r="Y20" s="4">
        <v>1751.248</v>
      </c>
      <c r="Z20" s="4">
        <v>0</v>
      </c>
      <c r="AA20" s="4">
        <v>3.7551000000000001</v>
      </c>
      <c r="AB20" s="4" t="s">
        <v>384</v>
      </c>
      <c r="AC20" s="4">
        <v>0</v>
      </c>
      <c r="AD20" s="4">
        <v>11.4</v>
      </c>
      <c r="AE20" s="4">
        <v>852</v>
      </c>
      <c r="AF20" s="4">
        <v>879</v>
      </c>
      <c r="AG20" s="4">
        <v>883</v>
      </c>
      <c r="AH20" s="4">
        <v>53</v>
      </c>
      <c r="AI20" s="4">
        <v>25.2</v>
      </c>
      <c r="AJ20" s="4">
        <v>0.57999999999999996</v>
      </c>
      <c r="AK20" s="4">
        <v>987</v>
      </c>
      <c r="AL20" s="4">
        <v>8</v>
      </c>
      <c r="AM20" s="4">
        <v>0</v>
      </c>
      <c r="AN20" s="4">
        <v>31</v>
      </c>
      <c r="AO20" s="4">
        <v>189.6</v>
      </c>
      <c r="AP20" s="4">
        <v>188.6</v>
      </c>
      <c r="AQ20" s="4">
        <v>3.9</v>
      </c>
      <c r="AR20" s="4">
        <v>195</v>
      </c>
      <c r="AS20" s="4" t="s">
        <v>155</v>
      </c>
      <c r="AT20" s="4">
        <v>2</v>
      </c>
      <c r="AU20" s="5">
        <v>0.78339120370370363</v>
      </c>
      <c r="AV20" s="4">
        <v>47.158864000000001</v>
      </c>
      <c r="AW20" s="4">
        <v>-88.487776999999994</v>
      </c>
      <c r="AX20" s="4">
        <v>313.89999999999998</v>
      </c>
      <c r="AY20" s="4">
        <v>44.4</v>
      </c>
      <c r="AZ20" s="4">
        <v>12</v>
      </c>
      <c r="BA20" s="4">
        <v>11</v>
      </c>
      <c r="BB20" s="4" t="s">
        <v>420</v>
      </c>
      <c r="BC20" s="4">
        <v>0.97582400000000002</v>
      </c>
      <c r="BD20" s="4">
        <v>1.024176</v>
      </c>
      <c r="BE20" s="4">
        <v>1.8</v>
      </c>
      <c r="BF20" s="4">
        <v>14.063000000000001</v>
      </c>
      <c r="BG20" s="4">
        <v>12.31</v>
      </c>
      <c r="BH20" s="4">
        <v>0.88</v>
      </c>
      <c r="BI20" s="4">
        <v>17.173999999999999</v>
      </c>
      <c r="BJ20" s="4">
        <v>1412.1479999999999</v>
      </c>
      <c r="BK20" s="4">
        <v>624.98599999999999</v>
      </c>
      <c r="BL20" s="4">
        <v>32.231999999999999</v>
      </c>
      <c r="BM20" s="4">
        <v>1.2809999999999999</v>
      </c>
      <c r="BN20" s="4">
        <v>33.512</v>
      </c>
      <c r="BO20" s="4">
        <v>26.119</v>
      </c>
      <c r="BP20" s="4">
        <v>1.038</v>
      </c>
      <c r="BQ20" s="4">
        <v>27.155999999999999</v>
      </c>
      <c r="BR20" s="4">
        <v>210.96690000000001</v>
      </c>
      <c r="BU20" s="4">
        <v>75.897000000000006</v>
      </c>
      <c r="BW20" s="4">
        <v>596.41999999999996</v>
      </c>
      <c r="BX20" s="4">
        <v>0.51583400000000001</v>
      </c>
      <c r="BY20" s="4">
        <v>-5</v>
      </c>
      <c r="BZ20" s="4">
        <v>1.048</v>
      </c>
      <c r="CA20" s="4">
        <v>12.605693</v>
      </c>
      <c r="CB20" s="4">
        <v>21.169599999999999</v>
      </c>
      <c r="CC20" s="4">
        <f t="shared" si="9"/>
        <v>3.3304240906000002</v>
      </c>
      <c r="CE20" s="4">
        <f t="shared" si="10"/>
        <v>13297.424806447307</v>
      </c>
      <c r="CF20" s="4">
        <f t="shared" si="11"/>
        <v>5885.1510890376057</v>
      </c>
      <c r="CG20" s="4">
        <f t="shared" si="12"/>
        <v>255.71318873367599</v>
      </c>
      <c r="CH20" s="4">
        <f t="shared" si="13"/>
        <v>1986.5598289975901</v>
      </c>
    </row>
    <row r="21" spans="1:86">
      <c r="A21" s="2">
        <v>42440</v>
      </c>
      <c r="B21" s="32">
        <v>0.575248125</v>
      </c>
      <c r="C21" s="4">
        <v>6.1420000000000003</v>
      </c>
      <c r="D21" s="4">
        <v>5.3094000000000001</v>
      </c>
      <c r="E21" s="4" t="s">
        <v>155</v>
      </c>
      <c r="F21" s="4">
        <v>53093.632584999999</v>
      </c>
      <c r="G21" s="4">
        <v>1581.7</v>
      </c>
      <c r="H21" s="4">
        <v>61.1</v>
      </c>
      <c r="I21" s="4">
        <v>46095.8</v>
      </c>
      <c r="K21" s="4">
        <v>4.3099999999999996</v>
      </c>
      <c r="L21" s="4">
        <v>2052</v>
      </c>
      <c r="M21" s="4">
        <v>0.84699999999999998</v>
      </c>
      <c r="N21" s="4">
        <v>5.2023000000000001</v>
      </c>
      <c r="O21" s="4">
        <v>4.4970999999999997</v>
      </c>
      <c r="P21" s="4">
        <v>1339.7049</v>
      </c>
      <c r="Q21" s="4">
        <v>51.775399999999998</v>
      </c>
      <c r="R21" s="4">
        <v>1391.5</v>
      </c>
      <c r="S21" s="4">
        <v>1085.6166000000001</v>
      </c>
      <c r="T21" s="4">
        <v>41.9557</v>
      </c>
      <c r="U21" s="4">
        <v>1127.5999999999999</v>
      </c>
      <c r="V21" s="4">
        <v>46095.8</v>
      </c>
      <c r="Y21" s="4">
        <v>1738.088</v>
      </c>
      <c r="Z21" s="4">
        <v>0</v>
      </c>
      <c r="AA21" s="4">
        <v>3.6541999999999999</v>
      </c>
      <c r="AB21" s="4" t="s">
        <v>384</v>
      </c>
      <c r="AC21" s="4">
        <v>0</v>
      </c>
      <c r="AD21" s="4">
        <v>11.4</v>
      </c>
      <c r="AE21" s="4">
        <v>853</v>
      </c>
      <c r="AF21" s="4">
        <v>880</v>
      </c>
      <c r="AG21" s="4">
        <v>883</v>
      </c>
      <c r="AH21" s="4">
        <v>53</v>
      </c>
      <c r="AI21" s="4">
        <v>25.2</v>
      </c>
      <c r="AJ21" s="4">
        <v>0.57999999999999996</v>
      </c>
      <c r="AK21" s="4">
        <v>987</v>
      </c>
      <c r="AL21" s="4">
        <v>8</v>
      </c>
      <c r="AM21" s="4">
        <v>0</v>
      </c>
      <c r="AN21" s="4">
        <v>31</v>
      </c>
      <c r="AO21" s="4">
        <v>189</v>
      </c>
      <c r="AP21" s="4">
        <v>188</v>
      </c>
      <c r="AQ21" s="4">
        <v>4</v>
      </c>
      <c r="AR21" s="4">
        <v>195</v>
      </c>
      <c r="AS21" s="4" t="s">
        <v>155</v>
      </c>
      <c r="AT21" s="4">
        <v>2</v>
      </c>
      <c r="AU21" s="5">
        <v>0.78340277777777778</v>
      </c>
      <c r="AV21" s="4">
        <v>47.158869000000003</v>
      </c>
      <c r="AW21" s="4">
        <v>-88.487504999999999</v>
      </c>
      <c r="AX21" s="4">
        <v>313.8</v>
      </c>
      <c r="AY21" s="4">
        <v>45.2</v>
      </c>
      <c r="AZ21" s="4">
        <v>12</v>
      </c>
      <c r="BA21" s="4">
        <v>11</v>
      </c>
      <c r="BB21" s="4" t="s">
        <v>420</v>
      </c>
      <c r="BC21" s="4">
        <v>0.92407600000000001</v>
      </c>
      <c r="BD21" s="4">
        <v>1.1240760000000001</v>
      </c>
      <c r="BE21" s="4">
        <v>1.824076</v>
      </c>
      <c r="BF21" s="4">
        <v>14.063000000000001</v>
      </c>
      <c r="BG21" s="4">
        <v>11.76</v>
      </c>
      <c r="BH21" s="4">
        <v>0.84</v>
      </c>
      <c r="BI21" s="4">
        <v>18.061</v>
      </c>
      <c r="BJ21" s="4">
        <v>1102.2850000000001</v>
      </c>
      <c r="BK21" s="4">
        <v>606.47199999999998</v>
      </c>
      <c r="BL21" s="4">
        <v>29.725999999999999</v>
      </c>
      <c r="BM21" s="4">
        <v>1.149</v>
      </c>
      <c r="BN21" s="4">
        <v>30.875</v>
      </c>
      <c r="BO21" s="4">
        <v>24.088000000000001</v>
      </c>
      <c r="BP21" s="4">
        <v>0.93100000000000005</v>
      </c>
      <c r="BQ21" s="4">
        <v>25.018999999999998</v>
      </c>
      <c r="BR21" s="4">
        <v>322.96420000000001</v>
      </c>
      <c r="BU21" s="4">
        <v>73.066000000000003</v>
      </c>
      <c r="BW21" s="4">
        <v>562.96600000000001</v>
      </c>
      <c r="BX21" s="4">
        <v>0.46059800000000001</v>
      </c>
      <c r="BY21" s="4">
        <v>-5</v>
      </c>
      <c r="BZ21" s="4">
        <v>1.046268</v>
      </c>
      <c r="CA21" s="4">
        <v>11.255864000000001</v>
      </c>
      <c r="CB21" s="4">
        <v>21.134613999999999</v>
      </c>
      <c r="CC21" s="4">
        <f t="shared" si="9"/>
        <v>2.9737992688000001</v>
      </c>
      <c r="CE21" s="4">
        <f t="shared" si="10"/>
        <v>9268.1560267822806</v>
      </c>
      <c r="CF21" s="4">
        <f t="shared" si="11"/>
        <v>5099.2956648005766</v>
      </c>
      <c r="CG21" s="4">
        <f t="shared" si="12"/>
        <v>210.36301467775201</v>
      </c>
      <c r="CH21" s="4">
        <f t="shared" si="13"/>
        <v>2715.5251107153936</v>
      </c>
    </row>
    <row r="22" spans="1:86">
      <c r="A22" s="2">
        <v>42440</v>
      </c>
      <c r="B22" s="32">
        <v>0.57525969907407404</v>
      </c>
      <c r="C22" s="4">
        <v>5.3419999999999996</v>
      </c>
      <c r="D22" s="4">
        <v>4.7161</v>
      </c>
      <c r="E22" s="4" t="s">
        <v>155</v>
      </c>
      <c r="F22" s="4">
        <v>47160.548627999997</v>
      </c>
      <c r="G22" s="4">
        <v>1865.5</v>
      </c>
      <c r="H22" s="4">
        <v>52</v>
      </c>
      <c r="I22" s="4">
        <v>46096.1</v>
      </c>
      <c r="K22" s="4">
        <v>5.55</v>
      </c>
      <c r="L22" s="4">
        <v>2052</v>
      </c>
      <c r="M22" s="4">
        <v>0.85960000000000003</v>
      </c>
      <c r="N22" s="4">
        <v>4.5917000000000003</v>
      </c>
      <c r="O22" s="4">
        <v>4.0540000000000003</v>
      </c>
      <c r="P22" s="4">
        <v>1603.6142</v>
      </c>
      <c r="Q22" s="4">
        <v>44.733600000000003</v>
      </c>
      <c r="R22" s="4">
        <v>1648.3</v>
      </c>
      <c r="S22" s="4">
        <v>1299.4729</v>
      </c>
      <c r="T22" s="4">
        <v>36.249499999999998</v>
      </c>
      <c r="U22" s="4">
        <v>1335.7</v>
      </c>
      <c r="V22" s="4">
        <v>46096.086600000002</v>
      </c>
      <c r="Y22" s="4">
        <v>1763.921</v>
      </c>
      <c r="Z22" s="4">
        <v>0</v>
      </c>
      <c r="AA22" s="4">
        <v>4.7708000000000004</v>
      </c>
      <c r="AB22" s="4" t="s">
        <v>384</v>
      </c>
      <c r="AC22" s="4">
        <v>0</v>
      </c>
      <c r="AD22" s="4">
        <v>11.4</v>
      </c>
      <c r="AE22" s="4">
        <v>853</v>
      </c>
      <c r="AF22" s="4">
        <v>881</v>
      </c>
      <c r="AG22" s="4">
        <v>884</v>
      </c>
      <c r="AH22" s="4">
        <v>53</v>
      </c>
      <c r="AI22" s="4">
        <v>25.2</v>
      </c>
      <c r="AJ22" s="4">
        <v>0.57999999999999996</v>
      </c>
      <c r="AK22" s="4">
        <v>987</v>
      </c>
      <c r="AL22" s="4">
        <v>8</v>
      </c>
      <c r="AM22" s="4">
        <v>0</v>
      </c>
      <c r="AN22" s="4">
        <v>31</v>
      </c>
      <c r="AO22" s="4">
        <v>189.4</v>
      </c>
      <c r="AP22" s="4">
        <v>188</v>
      </c>
      <c r="AQ22" s="4">
        <v>4.0999999999999996</v>
      </c>
      <c r="AR22" s="4">
        <v>195</v>
      </c>
      <c r="AS22" s="4" t="s">
        <v>155</v>
      </c>
      <c r="AT22" s="4">
        <v>2</v>
      </c>
      <c r="AU22" s="5">
        <v>0.78341435185185182</v>
      </c>
      <c r="AV22" s="4">
        <v>47.158873</v>
      </c>
      <c r="AW22" s="4">
        <v>-88.487228999999999</v>
      </c>
      <c r="AX22" s="4">
        <v>313</v>
      </c>
      <c r="AY22" s="4">
        <v>45.6</v>
      </c>
      <c r="AZ22" s="4">
        <v>12</v>
      </c>
      <c r="BA22" s="4">
        <v>11</v>
      </c>
      <c r="BB22" s="4" t="s">
        <v>420</v>
      </c>
      <c r="BC22" s="4">
        <v>1.0242420000000001</v>
      </c>
      <c r="BD22" s="4">
        <v>1.1515150000000001</v>
      </c>
      <c r="BE22" s="4">
        <v>1.924242</v>
      </c>
      <c r="BF22" s="4">
        <v>14.063000000000001</v>
      </c>
      <c r="BG22" s="4">
        <v>12.87</v>
      </c>
      <c r="BH22" s="4">
        <v>0.92</v>
      </c>
      <c r="BI22" s="4">
        <v>16.332000000000001</v>
      </c>
      <c r="BJ22" s="4">
        <v>1050.48</v>
      </c>
      <c r="BK22" s="4">
        <v>590.30100000000004</v>
      </c>
      <c r="BL22" s="4">
        <v>38.42</v>
      </c>
      <c r="BM22" s="4">
        <v>1.0720000000000001</v>
      </c>
      <c r="BN22" s="4">
        <v>39.491</v>
      </c>
      <c r="BO22" s="4">
        <v>31.132999999999999</v>
      </c>
      <c r="BP22" s="4">
        <v>0.86799999999999999</v>
      </c>
      <c r="BQ22" s="4">
        <v>32.000999999999998</v>
      </c>
      <c r="BR22" s="4">
        <v>348.71980000000002</v>
      </c>
      <c r="BU22" s="4">
        <v>80.064999999999998</v>
      </c>
      <c r="BW22" s="4">
        <v>793.61400000000003</v>
      </c>
      <c r="BX22" s="4">
        <v>0.45274199999999998</v>
      </c>
      <c r="BY22" s="4">
        <v>-5</v>
      </c>
      <c r="BZ22" s="4">
        <v>1.045299</v>
      </c>
      <c r="CA22" s="4">
        <v>11.063883000000001</v>
      </c>
      <c r="CB22" s="4">
        <v>21.11504</v>
      </c>
      <c r="CC22" s="4">
        <f t="shared" si="9"/>
        <v>2.9230778886</v>
      </c>
      <c r="CE22" s="4">
        <f t="shared" si="10"/>
        <v>8681.9236969384801</v>
      </c>
      <c r="CF22" s="4">
        <f t="shared" si="11"/>
        <v>4878.6728354909019</v>
      </c>
      <c r="CG22" s="4">
        <f t="shared" si="12"/>
        <v>264.47932395260096</v>
      </c>
      <c r="CH22" s="4">
        <f t="shared" si="13"/>
        <v>2882.0717150365999</v>
      </c>
    </row>
    <row r="23" spans="1:86">
      <c r="A23" s="2">
        <v>42440</v>
      </c>
      <c r="B23" s="32">
        <v>0.57527127314814808</v>
      </c>
      <c r="C23" s="4">
        <v>5.2140000000000004</v>
      </c>
      <c r="D23" s="4">
        <v>4.1547999999999998</v>
      </c>
      <c r="E23" s="4" t="s">
        <v>155</v>
      </c>
      <c r="F23" s="4">
        <v>41547.824621</v>
      </c>
      <c r="G23" s="4">
        <v>2774.3</v>
      </c>
      <c r="H23" s="4">
        <v>49.7</v>
      </c>
      <c r="I23" s="4">
        <v>46095.199999999997</v>
      </c>
      <c r="K23" s="4">
        <v>7.35</v>
      </c>
      <c r="L23" s="4">
        <v>2052</v>
      </c>
      <c r="M23" s="4">
        <v>0.86639999999999995</v>
      </c>
      <c r="N23" s="4">
        <v>4.5170000000000003</v>
      </c>
      <c r="O23" s="4">
        <v>3.5996999999999999</v>
      </c>
      <c r="P23" s="4">
        <v>2403.6233000000002</v>
      </c>
      <c r="Q23" s="4">
        <v>43.059699999999999</v>
      </c>
      <c r="R23" s="4">
        <v>2446.6999999999998</v>
      </c>
      <c r="S23" s="4">
        <v>1947.7523000000001</v>
      </c>
      <c r="T23" s="4">
        <v>34.893000000000001</v>
      </c>
      <c r="U23" s="4">
        <v>1982.6</v>
      </c>
      <c r="V23" s="4">
        <v>46095.199999999997</v>
      </c>
      <c r="Y23" s="4">
        <v>1777.8389999999999</v>
      </c>
      <c r="Z23" s="4">
        <v>0</v>
      </c>
      <c r="AA23" s="4">
        <v>6.3689</v>
      </c>
      <c r="AB23" s="4" t="s">
        <v>384</v>
      </c>
      <c r="AC23" s="4">
        <v>0</v>
      </c>
      <c r="AD23" s="4">
        <v>11.5</v>
      </c>
      <c r="AE23" s="4">
        <v>853</v>
      </c>
      <c r="AF23" s="4">
        <v>880</v>
      </c>
      <c r="AG23" s="4">
        <v>884</v>
      </c>
      <c r="AH23" s="4">
        <v>53</v>
      </c>
      <c r="AI23" s="4">
        <v>25.2</v>
      </c>
      <c r="AJ23" s="4">
        <v>0.57999999999999996</v>
      </c>
      <c r="AK23" s="4">
        <v>987</v>
      </c>
      <c r="AL23" s="4">
        <v>8</v>
      </c>
      <c r="AM23" s="4">
        <v>0</v>
      </c>
      <c r="AN23" s="4">
        <v>31</v>
      </c>
      <c r="AO23" s="4">
        <v>190</v>
      </c>
      <c r="AP23" s="4">
        <v>188</v>
      </c>
      <c r="AQ23" s="4">
        <v>4.0999999999999996</v>
      </c>
      <c r="AR23" s="4">
        <v>195</v>
      </c>
      <c r="AS23" s="4" t="s">
        <v>155</v>
      </c>
      <c r="AT23" s="4">
        <v>2</v>
      </c>
      <c r="AU23" s="5">
        <v>0.78342592592592597</v>
      </c>
      <c r="AV23" s="4">
        <v>47.158867999999998</v>
      </c>
      <c r="AW23" s="4">
        <v>-88.486962000000005</v>
      </c>
      <c r="AX23" s="4">
        <v>312.60000000000002</v>
      </c>
      <c r="AY23" s="4">
        <v>44.7</v>
      </c>
      <c r="AZ23" s="4">
        <v>12</v>
      </c>
      <c r="BA23" s="4">
        <v>10</v>
      </c>
      <c r="BB23" s="4" t="s">
        <v>424</v>
      </c>
      <c r="BC23" s="4">
        <v>1.0750249999999999</v>
      </c>
      <c r="BD23" s="4">
        <v>1.024975</v>
      </c>
      <c r="BE23" s="4">
        <v>2</v>
      </c>
      <c r="BF23" s="4">
        <v>14.063000000000001</v>
      </c>
      <c r="BG23" s="4">
        <v>13.56</v>
      </c>
      <c r="BH23" s="4">
        <v>0.96</v>
      </c>
      <c r="BI23" s="4">
        <v>15.420999999999999</v>
      </c>
      <c r="BJ23" s="4">
        <v>1076.4970000000001</v>
      </c>
      <c r="BK23" s="4">
        <v>546.01199999999994</v>
      </c>
      <c r="BL23" s="4">
        <v>59.988</v>
      </c>
      <c r="BM23" s="4">
        <v>1.075</v>
      </c>
      <c r="BN23" s="4">
        <v>61.063000000000002</v>
      </c>
      <c r="BO23" s="4">
        <v>48.610999999999997</v>
      </c>
      <c r="BP23" s="4">
        <v>0.871</v>
      </c>
      <c r="BQ23" s="4">
        <v>49.481999999999999</v>
      </c>
      <c r="BR23" s="4">
        <v>363.25670000000002</v>
      </c>
      <c r="BU23" s="4">
        <v>84.061999999999998</v>
      </c>
      <c r="BW23" s="4">
        <v>1103.625</v>
      </c>
      <c r="BX23" s="4">
        <v>0.41461799999999999</v>
      </c>
      <c r="BY23" s="4">
        <v>-5</v>
      </c>
      <c r="BZ23" s="4">
        <v>1.0461339999999999</v>
      </c>
      <c r="CA23" s="4">
        <v>10.132227</v>
      </c>
      <c r="CB23" s="4">
        <v>21.131907000000002</v>
      </c>
      <c r="CC23" s="4">
        <f t="shared" si="9"/>
        <v>2.6769343734</v>
      </c>
      <c r="CE23" s="4">
        <f t="shared" si="10"/>
        <v>8147.7620407077939</v>
      </c>
      <c r="CF23" s="4">
        <f t="shared" si="11"/>
        <v>4132.641193956827</v>
      </c>
      <c r="CG23" s="4">
        <f t="shared" si="12"/>
        <v>374.51805374125803</v>
      </c>
      <c r="CH23" s="4">
        <f t="shared" si="13"/>
        <v>2749.4077097221625</v>
      </c>
    </row>
    <row r="24" spans="1:86">
      <c r="A24" s="2">
        <v>42440</v>
      </c>
      <c r="B24" s="32">
        <v>0.57528284722222223</v>
      </c>
      <c r="C24" s="4">
        <v>7.4960000000000004</v>
      </c>
      <c r="D24" s="4">
        <v>4.3102999999999998</v>
      </c>
      <c r="E24" s="4" t="s">
        <v>155</v>
      </c>
      <c r="F24" s="4">
        <v>43102.539949999998</v>
      </c>
      <c r="G24" s="4">
        <v>3425</v>
      </c>
      <c r="H24" s="4">
        <v>49.7</v>
      </c>
      <c r="I24" s="4">
        <v>46094.8</v>
      </c>
      <c r="K24" s="4">
        <v>8.94</v>
      </c>
      <c r="L24" s="4">
        <v>2052</v>
      </c>
      <c r="M24" s="4">
        <v>0.84619999999999995</v>
      </c>
      <c r="N24" s="4">
        <v>6.3434999999999997</v>
      </c>
      <c r="O24" s="4">
        <v>3.6475</v>
      </c>
      <c r="P24" s="4">
        <v>2898.3744999999999</v>
      </c>
      <c r="Q24" s="4">
        <v>42.058100000000003</v>
      </c>
      <c r="R24" s="4">
        <v>2940.4</v>
      </c>
      <c r="S24" s="4">
        <v>2348.6691000000001</v>
      </c>
      <c r="T24" s="4">
        <v>34.081400000000002</v>
      </c>
      <c r="U24" s="4">
        <v>2382.8000000000002</v>
      </c>
      <c r="V24" s="4">
        <v>46094.8</v>
      </c>
      <c r="Y24" s="4">
        <v>1736.4839999999999</v>
      </c>
      <c r="Z24" s="4">
        <v>0</v>
      </c>
      <c r="AA24" s="4">
        <v>7.5612000000000004</v>
      </c>
      <c r="AB24" s="4" t="s">
        <v>384</v>
      </c>
      <c r="AC24" s="4">
        <v>0</v>
      </c>
      <c r="AD24" s="4">
        <v>11.4</v>
      </c>
      <c r="AE24" s="4">
        <v>853</v>
      </c>
      <c r="AF24" s="4">
        <v>878</v>
      </c>
      <c r="AG24" s="4">
        <v>883</v>
      </c>
      <c r="AH24" s="4">
        <v>53</v>
      </c>
      <c r="AI24" s="4">
        <v>25.2</v>
      </c>
      <c r="AJ24" s="4">
        <v>0.57999999999999996</v>
      </c>
      <c r="AK24" s="4">
        <v>987</v>
      </c>
      <c r="AL24" s="4">
        <v>8</v>
      </c>
      <c r="AM24" s="4">
        <v>0</v>
      </c>
      <c r="AN24" s="4">
        <v>31</v>
      </c>
      <c r="AO24" s="4">
        <v>190</v>
      </c>
      <c r="AP24" s="4">
        <v>188</v>
      </c>
      <c r="AQ24" s="4">
        <v>4</v>
      </c>
      <c r="AR24" s="4">
        <v>195</v>
      </c>
      <c r="AS24" s="4" t="s">
        <v>155</v>
      </c>
      <c r="AT24" s="4">
        <v>2</v>
      </c>
      <c r="AU24" s="5">
        <v>0.7834374999999999</v>
      </c>
      <c r="AV24" s="4">
        <v>47.158861999999999</v>
      </c>
      <c r="AW24" s="4">
        <v>-88.486714000000006</v>
      </c>
      <c r="AX24" s="4">
        <v>312.3</v>
      </c>
      <c r="AY24" s="4">
        <v>42.5</v>
      </c>
      <c r="AZ24" s="4">
        <v>12</v>
      </c>
      <c r="BA24" s="4">
        <v>10</v>
      </c>
      <c r="BB24" s="4" t="s">
        <v>424</v>
      </c>
      <c r="BC24" s="4">
        <v>1.024875</v>
      </c>
      <c r="BD24" s="4">
        <v>1.1248750000000001</v>
      </c>
      <c r="BE24" s="4">
        <v>2.0248750000000002</v>
      </c>
      <c r="BF24" s="4">
        <v>14.063000000000001</v>
      </c>
      <c r="BG24" s="4">
        <v>11.69</v>
      </c>
      <c r="BH24" s="4">
        <v>0.83</v>
      </c>
      <c r="BI24" s="4">
        <v>18.170000000000002</v>
      </c>
      <c r="BJ24" s="4">
        <v>1317.1959999999999</v>
      </c>
      <c r="BK24" s="4">
        <v>482.053</v>
      </c>
      <c r="BL24" s="4">
        <v>63.024999999999999</v>
      </c>
      <c r="BM24" s="4">
        <v>0.91500000000000004</v>
      </c>
      <c r="BN24" s="4">
        <v>63.939</v>
      </c>
      <c r="BO24" s="4">
        <v>51.072000000000003</v>
      </c>
      <c r="BP24" s="4">
        <v>0.74099999999999999</v>
      </c>
      <c r="BQ24" s="4">
        <v>51.813000000000002</v>
      </c>
      <c r="BR24" s="4">
        <v>316.49709999999999</v>
      </c>
      <c r="BU24" s="4">
        <v>71.537999999999997</v>
      </c>
      <c r="BW24" s="4">
        <v>1141.598</v>
      </c>
      <c r="BX24" s="4">
        <v>0.37447399999999997</v>
      </c>
      <c r="BY24" s="4">
        <v>-5</v>
      </c>
      <c r="BZ24" s="4">
        <v>1.0449999999999999</v>
      </c>
      <c r="CA24" s="4">
        <v>9.1512080000000005</v>
      </c>
      <c r="CB24" s="4">
        <v>21.109000000000002</v>
      </c>
      <c r="CC24" s="4">
        <f t="shared" si="9"/>
        <v>2.4177491536</v>
      </c>
      <c r="CE24" s="4">
        <f t="shared" si="10"/>
        <v>9004.2891258576947</v>
      </c>
      <c r="CF24" s="4">
        <f t="shared" si="11"/>
        <v>3295.2913507079284</v>
      </c>
      <c r="CG24" s="4">
        <f t="shared" si="12"/>
        <v>354.19120045768801</v>
      </c>
      <c r="CH24" s="4">
        <f t="shared" si="13"/>
        <v>2163.5591027421096</v>
      </c>
    </row>
    <row r="25" spans="1:86">
      <c r="A25" s="2">
        <v>42440</v>
      </c>
      <c r="B25" s="32">
        <v>0.57529442129629627</v>
      </c>
      <c r="C25" s="4">
        <v>7.7939999999999996</v>
      </c>
      <c r="D25" s="4">
        <v>5.0427999999999997</v>
      </c>
      <c r="E25" s="4" t="s">
        <v>155</v>
      </c>
      <c r="F25" s="4">
        <v>50428.023548999998</v>
      </c>
      <c r="G25" s="4">
        <v>5239</v>
      </c>
      <c r="H25" s="4">
        <v>55.1</v>
      </c>
      <c r="I25" s="4">
        <v>44863.199999999997</v>
      </c>
      <c r="K25" s="4">
        <v>8.11</v>
      </c>
      <c r="L25" s="4">
        <v>2052</v>
      </c>
      <c r="M25" s="4">
        <v>0.83789999999999998</v>
      </c>
      <c r="N25" s="4">
        <v>6.5305</v>
      </c>
      <c r="O25" s="4">
        <v>4.2252999999999998</v>
      </c>
      <c r="P25" s="4">
        <v>4389.6850999999997</v>
      </c>
      <c r="Q25" s="4">
        <v>46.197800000000001</v>
      </c>
      <c r="R25" s="4">
        <v>4435.8999999999996</v>
      </c>
      <c r="S25" s="4">
        <v>3557.1379000000002</v>
      </c>
      <c r="T25" s="4">
        <v>37.435899999999997</v>
      </c>
      <c r="U25" s="4">
        <v>3594.6</v>
      </c>
      <c r="V25" s="4">
        <v>44863.241999999998</v>
      </c>
      <c r="Y25" s="4">
        <v>1719.3420000000001</v>
      </c>
      <c r="Z25" s="4">
        <v>0</v>
      </c>
      <c r="AA25" s="4">
        <v>6.7912999999999997</v>
      </c>
      <c r="AB25" s="4" t="s">
        <v>384</v>
      </c>
      <c r="AC25" s="4">
        <v>0</v>
      </c>
      <c r="AD25" s="4">
        <v>11.5</v>
      </c>
      <c r="AE25" s="4">
        <v>852</v>
      </c>
      <c r="AF25" s="4">
        <v>878</v>
      </c>
      <c r="AG25" s="4">
        <v>882</v>
      </c>
      <c r="AH25" s="4">
        <v>53</v>
      </c>
      <c r="AI25" s="4">
        <v>25.2</v>
      </c>
      <c r="AJ25" s="4">
        <v>0.57999999999999996</v>
      </c>
      <c r="AK25" s="4">
        <v>987</v>
      </c>
      <c r="AL25" s="4">
        <v>8</v>
      </c>
      <c r="AM25" s="4">
        <v>0</v>
      </c>
      <c r="AN25" s="4">
        <v>31</v>
      </c>
      <c r="AO25" s="4">
        <v>190</v>
      </c>
      <c r="AP25" s="4">
        <v>188</v>
      </c>
      <c r="AQ25" s="4">
        <v>4.0999999999999996</v>
      </c>
      <c r="AR25" s="4">
        <v>195</v>
      </c>
      <c r="AS25" s="4" t="s">
        <v>155</v>
      </c>
      <c r="AT25" s="4">
        <v>2</v>
      </c>
      <c r="AU25" s="5">
        <v>0.78344907407407405</v>
      </c>
      <c r="AV25" s="4">
        <v>47.158836999999998</v>
      </c>
      <c r="AW25" s="4">
        <v>-88.486512000000005</v>
      </c>
      <c r="AX25" s="4">
        <v>311.7</v>
      </c>
      <c r="AY25" s="4">
        <v>38.299999999999997</v>
      </c>
      <c r="AZ25" s="4">
        <v>12</v>
      </c>
      <c r="BA25" s="4">
        <v>11</v>
      </c>
      <c r="BB25" s="4" t="s">
        <v>420</v>
      </c>
      <c r="BC25" s="4">
        <v>1.1247750000000001</v>
      </c>
      <c r="BD25" s="4">
        <v>1.15045</v>
      </c>
      <c r="BE25" s="4">
        <v>2.1</v>
      </c>
      <c r="BF25" s="4">
        <v>14.063000000000001</v>
      </c>
      <c r="BG25" s="4">
        <v>11.05</v>
      </c>
      <c r="BH25" s="4">
        <v>0.79</v>
      </c>
      <c r="BI25" s="4">
        <v>19.347999999999999</v>
      </c>
      <c r="BJ25" s="4">
        <v>1298.7809999999999</v>
      </c>
      <c r="BK25" s="4">
        <v>534.84299999999996</v>
      </c>
      <c r="BL25" s="4">
        <v>91.424000000000007</v>
      </c>
      <c r="BM25" s="4">
        <v>0.96199999999999997</v>
      </c>
      <c r="BN25" s="4">
        <v>92.387</v>
      </c>
      <c r="BO25" s="4">
        <v>74.084999999999994</v>
      </c>
      <c r="BP25" s="4">
        <v>0.78</v>
      </c>
      <c r="BQ25" s="4">
        <v>74.864999999999995</v>
      </c>
      <c r="BR25" s="4">
        <v>295.03899999999999</v>
      </c>
      <c r="BU25" s="4">
        <v>67.843000000000004</v>
      </c>
      <c r="BW25" s="4">
        <v>982.07899999999995</v>
      </c>
      <c r="BX25" s="4">
        <v>0.36156700000000003</v>
      </c>
      <c r="BY25" s="4">
        <v>-5</v>
      </c>
      <c r="BZ25" s="4">
        <v>1.0441339999999999</v>
      </c>
      <c r="CA25" s="4">
        <v>8.8357930000000007</v>
      </c>
      <c r="CB25" s="4">
        <v>21.091507</v>
      </c>
      <c r="CC25" s="4">
        <f t="shared" si="9"/>
        <v>2.3344165106000001</v>
      </c>
      <c r="CE25" s="4">
        <f t="shared" si="10"/>
        <v>8572.3927710447515</v>
      </c>
      <c r="CF25" s="4">
        <f t="shared" si="11"/>
        <v>3530.1442405177531</v>
      </c>
      <c r="CG25" s="4">
        <f t="shared" si="12"/>
        <v>494.13425727991495</v>
      </c>
      <c r="CH25" s="4">
        <f t="shared" si="13"/>
        <v>1947.3569376024691</v>
      </c>
    </row>
    <row r="26" spans="1:86">
      <c r="A26" s="2">
        <v>42440</v>
      </c>
      <c r="B26" s="32">
        <v>0.57530599537037042</v>
      </c>
      <c r="C26" s="4">
        <v>7.5149999999999997</v>
      </c>
      <c r="D26" s="4">
        <v>5.5772000000000004</v>
      </c>
      <c r="E26" s="4" t="s">
        <v>155</v>
      </c>
      <c r="F26" s="4">
        <v>55771.659886000001</v>
      </c>
      <c r="G26" s="4">
        <v>4348.8</v>
      </c>
      <c r="H26" s="4">
        <v>57.6</v>
      </c>
      <c r="I26" s="4">
        <v>45312.5</v>
      </c>
      <c r="K26" s="4">
        <v>6.09</v>
      </c>
      <c r="L26" s="4">
        <v>2052</v>
      </c>
      <c r="M26" s="4">
        <v>0.83420000000000005</v>
      </c>
      <c r="N26" s="4">
        <v>6.2689000000000004</v>
      </c>
      <c r="O26" s="4">
        <v>4.6524999999999999</v>
      </c>
      <c r="P26" s="4">
        <v>3627.7766000000001</v>
      </c>
      <c r="Q26" s="4">
        <v>48.089300000000001</v>
      </c>
      <c r="R26" s="4">
        <v>3675.9</v>
      </c>
      <c r="S26" s="4">
        <v>2939.7329</v>
      </c>
      <c r="T26" s="4">
        <v>38.968699999999998</v>
      </c>
      <c r="U26" s="4">
        <v>2978.7</v>
      </c>
      <c r="V26" s="4">
        <v>45312.479700000004</v>
      </c>
      <c r="Y26" s="4">
        <v>1711.7909999999999</v>
      </c>
      <c r="Z26" s="4">
        <v>0</v>
      </c>
      <c r="AA26" s="4">
        <v>5.0782999999999996</v>
      </c>
      <c r="AB26" s="4" t="s">
        <v>384</v>
      </c>
      <c r="AC26" s="4">
        <v>0</v>
      </c>
      <c r="AD26" s="4">
        <v>11.4</v>
      </c>
      <c r="AE26" s="4">
        <v>852</v>
      </c>
      <c r="AF26" s="4">
        <v>879</v>
      </c>
      <c r="AG26" s="4">
        <v>882</v>
      </c>
      <c r="AH26" s="4">
        <v>53</v>
      </c>
      <c r="AI26" s="4">
        <v>25.2</v>
      </c>
      <c r="AJ26" s="4">
        <v>0.57999999999999996</v>
      </c>
      <c r="AK26" s="4">
        <v>987</v>
      </c>
      <c r="AL26" s="4">
        <v>8</v>
      </c>
      <c r="AM26" s="4">
        <v>0</v>
      </c>
      <c r="AN26" s="4">
        <v>31</v>
      </c>
      <c r="AO26" s="4">
        <v>190</v>
      </c>
      <c r="AP26" s="4">
        <v>188</v>
      </c>
      <c r="AQ26" s="4">
        <v>3.9</v>
      </c>
      <c r="AR26" s="4">
        <v>195</v>
      </c>
      <c r="AS26" s="4" t="s">
        <v>155</v>
      </c>
      <c r="AT26" s="4">
        <v>2</v>
      </c>
      <c r="AU26" s="5">
        <v>0.7834606481481482</v>
      </c>
      <c r="AV26" s="4">
        <v>47.158802000000001</v>
      </c>
      <c r="AW26" s="4">
        <v>-88.486323999999996</v>
      </c>
      <c r="AX26" s="4">
        <v>311.39999999999998</v>
      </c>
      <c r="AY26" s="4">
        <v>35.1</v>
      </c>
      <c r="AZ26" s="4">
        <v>12</v>
      </c>
      <c r="BA26" s="4">
        <v>11</v>
      </c>
      <c r="BB26" s="4" t="s">
        <v>420</v>
      </c>
      <c r="BC26" s="4">
        <v>1.224675</v>
      </c>
      <c r="BD26" s="4">
        <v>1</v>
      </c>
      <c r="BE26" s="4">
        <v>2.1246749999999999</v>
      </c>
      <c r="BF26" s="4">
        <v>14.063000000000001</v>
      </c>
      <c r="BG26" s="4">
        <v>10.79</v>
      </c>
      <c r="BH26" s="4">
        <v>0.77</v>
      </c>
      <c r="BI26" s="4">
        <v>19.873999999999999</v>
      </c>
      <c r="BJ26" s="4">
        <v>1229.7249999999999</v>
      </c>
      <c r="BK26" s="4">
        <v>580.87099999999998</v>
      </c>
      <c r="BL26" s="4">
        <v>74.522999999999996</v>
      </c>
      <c r="BM26" s="4">
        <v>0.98799999999999999</v>
      </c>
      <c r="BN26" s="4">
        <v>75.510999999999996</v>
      </c>
      <c r="BO26" s="4">
        <v>60.389000000000003</v>
      </c>
      <c r="BP26" s="4">
        <v>0.80100000000000005</v>
      </c>
      <c r="BQ26" s="4">
        <v>61.19</v>
      </c>
      <c r="BR26" s="4">
        <v>293.92020000000002</v>
      </c>
      <c r="BU26" s="4">
        <v>66.620999999999995</v>
      </c>
      <c r="BW26" s="4">
        <v>724.32399999999996</v>
      </c>
      <c r="BX26" s="4">
        <v>0.35450500000000001</v>
      </c>
      <c r="BY26" s="4">
        <v>-5</v>
      </c>
      <c r="BZ26" s="4">
        <v>1.042567</v>
      </c>
      <c r="CA26" s="4">
        <v>8.6632160000000002</v>
      </c>
      <c r="CB26" s="4">
        <v>21.059853</v>
      </c>
      <c r="CC26" s="4">
        <f t="shared" si="9"/>
        <v>2.2888216672000001</v>
      </c>
      <c r="CE26" s="4">
        <f t="shared" si="10"/>
        <v>7958.0698518132003</v>
      </c>
      <c r="CF26" s="4">
        <f t="shared" si="11"/>
        <v>3759.0615730285917</v>
      </c>
      <c r="CG26" s="4">
        <f t="shared" si="12"/>
        <v>395.98633371888002</v>
      </c>
      <c r="CH26" s="4">
        <f t="shared" si="13"/>
        <v>1902.0817519843106</v>
      </c>
    </row>
    <row r="27" spans="1:86">
      <c r="A27" s="2">
        <v>42440</v>
      </c>
      <c r="B27" s="32">
        <v>0.57531756944444445</v>
      </c>
      <c r="C27" s="4">
        <v>7.2910000000000004</v>
      </c>
      <c r="D27" s="4">
        <v>5.6563999999999997</v>
      </c>
      <c r="E27" s="4" t="s">
        <v>155</v>
      </c>
      <c r="F27" s="4">
        <v>56564.493505999999</v>
      </c>
      <c r="G27" s="4">
        <v>3178.8</v>
      </c>
      <c r="H27" s="4">
        <v>60.1</v>
      </c>
      <c r="I27" s="4">
        <v>46031</v>
      </c>
      <c r="K27" s="4">
        <v>5.0999999999999996</v>
      </c>
      <c r="L27" s="4">
        <v>2052</v>
      </c>
      <c r="M27" s="4">
        <v>0.83440000000000003</v>
      </c>
      <c r="N27" s="4">
        <v>6.0835999999999997</v>
      </c>
      <c r="O27" s="4">
        <v>4.7199</v>
      </c>
      <c r="P27" s="4">
        <v>2652.5048000000002</v>
      </c>
      <c r="Q27" s="4">
        <v>50.149500000000003</v>
      </c>
      <c r="R27" s="4">
        <v>2702.7</v>
      </c>
      <c r="S27" s="4">
        <v>2149.431</v>
      </c>
      <c r="T27" s="4">
        <v>40.638199999999998</v>
      </c>
      <c r="U27" s="4">
        <v>2190.1</v>
      </c>
      <c r="V27" s="4">
        <v>46031.002500000002</v>
      </c>
      <c r="Y27" s="4">
        <v>1712.259</v>
      </c>
      <c r="Z27" s="4">
        <v>0</v>
      </c>
      <c r="AA27" s="4">
        <v>4.2556000000000003</v>
      </c>
      <c r="AB27" s="4" t="s">
        <v>384</v>
      </c>
      <c r="AC27" s="4">
        <v>0</v>
      </c>
      <c r="AD27" s="4">
        <v>11.4</v>
      </c>
      <c r="AE27" s="4">
        <v>853</v>
      </c>
      <c r="AF27" s="4">
        <v>880</v>
      </c>
      <c r="AG27" s="4">
        <v>883</v>
      </c>
      <c r="AH27" s="4">
        <v>53</v>
      </c>
      <c r="AI27" s="4">
        <v>25.2</v>
      </c>
      <c r="AJ27" s="4">
        <v>0.57999999999999996</v>
      </c>
      <c r="AK27" s="4">
        <v>987</v>
      </c>
      <c r="AL27" s="4">
        <v>8</v>
      </c>
      <c r="AM27" s="4">
        <v>0</v>
      </c>
      <c r="AN27" s="4">
        <v>31</v>
      </c>
      <c r="AO27" s="4">
        <v>190</v>
      </c>
      <c r="AP27" s="4">
        <v>188</v>
      </c>
      <c r="AQ27" s="4">
        <v>4</v>
      </c>
      <c r="AR27" s="4">
        <v>195</v>
      </c>
      <c r="AS27" s="4" t="s">
        <v>155</v>
      </c>
      <c r="AT27" s="4">
        <v>2</v>
      </c>
      <c r="AU27" s="5">
        <v>0.78347222222222224</v>
      </c>
      <c r="AV27" s="4">
        <v>47.158754999999999</v>
      </c>
      <c r="AW27" s="4">
        <v>-88.486148</v>
      </c>
      <c r="AX27" s="4">
        <v>311.3</v>
      </c>
      <c r="AY27" s="4">
        <v>33.200000000000003</v>
      </c>
      <c r="AZ27" s="4">
        <v>12</v>
      </c>
      <c r="BA27" s="4">
        <v>11</v>
      </c>
      <c r="BB27" s="4" t="s">
        <v>420</v>
      </c>
      <c r="BC27" s="4">
        <v>1.3245750000000001</v>
      </c>
      <c r="BD27" s="4">
        <v>1.024575</v>
      </c>
      <c r="BE27" s="4">
        <v>2.2245750000000002</v>
      </c>
      <c r="BF27" s="4">
        <v>14.063000000000001</v>
      </c>
      <c r="BG27" s="4">
        <v>10.81</v>
      </c>
      <c r="BH27" s="4">
        <v>0.77</v>
      </c>
      <c r="BI27" s="4">
        <v>19.841999999999999</v>
      </c>
      <c r="BJ27" s="4">
        <v>1196.951</v>
      </c>
      <c r="BK27" s="4">
        <v>591.053</v>
      </c>
      <c r="BL27" s="4">
        <v>54.652000000000001</v>
      </c>
      <c r="BM27" s="4">
        <v>1.0329999999999999</v>
      </c>
      <c r="BN27" s="4">
        <v>55.685000000000002</v>
      </c>
      <c r="BO27" s="4">
        <v>44.286999999999999</v>
      </c>
      <c r="BP27" s="4">
        <v>0.83699999999999997</v>
      </c>
      <c r="BQ27" s="4">
        <v>45.124000000000002</v>
      </c>
      <c r="BR27" s="4">
        <v>299.4744</v>
      </c>
      <c r="BU27" s="4">
        <v>66.838999999999999</v>
      </c>
      <c r="BW27" s="4">
        <v>608.79899999999998</v>
      </c>
      <c r="BX27" s="4">
        <v>0.35206199999999999</v>
      </c>
      <c r="BY27" s="4">
        <v>-5</v>
      </c>
      <c r="BZ27" s="4">
        <v>1.0437320000000001</v>
      </c>
      <c r="CA27" s="4">
        <v>8.6035149999999998</v>
      </c>
      <c r="CB27" s="4">
        <v>21.083386000000001</v>
      </c>
      <c r="CC27" s="4">
        <f t="shared" si="9"/>
        <v>2.273048663</v>
      </c>
      <c r="CE27" s="4">
        <f t="shared" si="10"/>
        <v>7692.5954544254555</v>
      </c>
      <c r="CF27" s="4">
        <f t="shared" si="11"/>
        <v>3798.5946134173646</v>
      </c>
      <c r="CG27" s="4">
        <f t="shared" si="12"/>
        <v>290.00408311242001</v>
      </c>
      <c r="CH27" s="4">
        <f t="shared" si="13"/>
        <v>1924.6697719094518</v>
      </c>
    </row>
    <row r="28" spans="1:86">
      <c r="A28" s="2">
        <v>42440</v>
      </c>
      <c r="B28" s="32">
        <v>0.57532914351851849</v>
      </c>
      <c r="C28" s="4">
        <v>7.0880000000000001</v>
      </c>
      <c r="D28" s="4">
        <v>5.5563000000000002</v>
      </c>
      <c r="E28" s="4" t="s">
        <v>155</v>
      </c>
      <c r="F28" s="4">
        <v>55562.680578</v>
      </c>
      <c r="G28" s="4">
        <v>2813</v>
      </c>
      <c r="H28" s="4">
        <v>60.1</v>
      </c>
      <c r="I28" s="4">
        <v>46094.3</v>
      </c>
      <c r="K28" s="4">
        <v>5.0999999999999996</v>
      </c>
      <c r="L28" s="4">
        <v>2052</v>
      </c>
      <c r="M28" s="4">
        <v>0.83699999999999997</v>
      </c>
      <c r="N28" s="4">
        <v>5.9329999999999998</v>
      </c>
      <c r="O28" s="4">
        <v>4.6506999999999996</v>
      </c>
      <c r="P28" s="4">
        <v>2354.5192999999999</v>
      </c>
      <c r="Q28" s="4">
        <v>50.305199999999999</v>
      </c>
      <c r="R28" s="4">
        <v>2404.8000000000002</v>
      </c>
      <c r="S28" s="4">
        <v>1907.9613999999999</v>
      </c>
      <c r="T28" s="4">
        <v>40.764299999999999</v>
      </c>
      <c r="U28" s="4">
        <v>1948.7</v>
      </c>
      <c r="V28" s="4">
        <v>46094.3</v>
      </c>
      <c r="Y28" s="4">
        <v>1717.576</v>
      </c>
      <c r="Z28" s="4">
        <v>0</v>
      </c>
      <c r="AA28" s="4">
        <v>4.2687999999999997</v>
      </c>
      <c r="AB28" s="4" t="s">
        <v>384</v>
      </c>
      <c r="AC28" s="4">
        <v>0</v>
      </c>
      <c r="AD28" s="4">
        <v>11.5</v>
      </c>
      <c r="AE28" s="4">
        <v>853</v>
      </c>
      <c r="AF28" s="4">
        <v>881</v>
      </c>
      <c r="AG28" s="4">
        <v>883</v>
      </c>
      <c r="AH28" s="4">
        <v>53</v>
      </c>
      <c r="AI28" s="4">
        <v>25.2</v>
      </c>
      <c r="AJ28" s="4">
        <v>0.57999999999999996</v>
      </c>
      <c r="AK28" s="4">
        <v>987</v>
      </c>
      <c r="AL28" s="4">
        <v>8</v>
      </c>
      <c r="AM28" s="4">
        <v>0</v>
      </c>
      <c r="AN28" s="4">
        <v>31</v>
      </c>
      <c r="AO28" s="4">
        <v>190</v>
      </c>
      <c r="AP28" s="4">
        <v>188</v>
      </c>
      <c r="AQ28" s="4">
        <v>4.0999999999999996</v>
      </c>
      <c r="AR28" s="4">
        <v>195</v>
      </c>
      <c r="AS28" s="4" t="s">
        <v>155</v>
      </c>
      <c r="AT28" s="4">
        <v>2</v>
      </c>
      <c r="AU28" s="5">
        <v>0.78348379629629628</v>
      </c>
      <c r="AV28" s="4">
        <v>47.158693</v>
      </c>
      <c r="AW28" s="4">
        <v>-88.485968999999997</v>
      </c>
      <c r="AX28" s="4">
        <v>311.60000000000002</v>
      </c>
      <c r="AY28" s="4">
        <v>33.4</v>
      </c>
      <c r="AZ28" s="4">
        <v>12</v>
      </c>
      <c r="BA28" s="4">
        <v>11</v>
      </c>
      <c r="BB28" s="4" t="s">
        <v>420</v>
      </c>
      <c r="BC28" s="4">
        <v>1.4</v>
      </c>
      <c r="BD28" s="4">
        <v>1.124476</v>
      </c>
      <c r="BE28" s="4">
        <v>2.2999999999999998</v>
      </c>
      <c r="BF28" s="4">
        <v>14.063000000000001</v>
      </c>
      <c r="BG28" s="4">
        <v>10.99</v>
      </c>
      <c r="BH28" s="4">
        <v>0.78</v>
      </c>
      <c r="BI28" s="4">
        <v>19.471</v>
      </c>
      <c r="BJ28" s="4">
        <v>1183.7629999999999</v>
      </c>
      <c r="BK28" s="4">
        <v>590.59199999999998</v>
      </c>
      <c r="BL28" s="4">
        <v>49.195999999999998</v>
      </c>
      <c r="BM28" s="4">
        <v>1.0509999999999999</v>
      </c>
      <c r="BN28" s="4">
        <v>50.247</v>
      </c>
      <c r="BO28" s="4">
        <v>39.865000000000002</v>
      </c>
      <c r="BP28" s="4">
        <v>0.85199999999999998</v>
      </c>
      <c r="BQ28" s="4">
        <v>40.716999999999999</v>
      </c>
      <c r="BR28" s="4">
        <v>304.11110000000002</v>
      </c>
      <c r="BU28" s="4">
        <v>67.991</v>
      </c>
      <c r="BW28" s="4">
        <v>619.29300000000001</v>
      </c>
      <c r="BX28" s="4">
        <v>0.35220600000000002</v>
      </c>
      <c r="BY28" s="4">
        <v>-5</v>
      </c>
      <c r="BZ28" s="4">
        <v>1.0447010000000001</v>
      </c>
      <c r="CA28" s="4">
        <v>8.6070340000000005</v>
      </c>
      <c r="CB28" s="4">
        <v>21.102959999999999</v>
      </c>
      <c r="CC28" s="4">
        <f t="shared" si="9"/>
        <v>2.2739783828000002</v>
      </c>
      <c r="CE28" s="4">
        <f t="shared" si="10"/>
        <v>7610.9502265396741</v>
      </c>
      <c r="CF28" s="4">
        <f t="shared" si="11"/>
        <v>3797.184331823616</v>
      </c>
      <c r="CG28" s="4">
        <f t="shared" si="12"/>
        <v>261.78809472336599</v>
      </c>
      <c r="CH28" s="4">
        <f t="shared" si="13"/>
        <v>1955.2684493756183</v>
      </c>
    </row>
    <row r="29" spans="1:86">
      <c r="A29" s="2">
        <v>42440</v>
      </c>
      <c r="B29" s="32">
        <v>0.57534071759259253</v>
      </c>
      <c r="C29" s="4">
        <v>6.702</v>
      </c>
      <c r="D29" s="4">
        <v>5.5323000000000002</v>
      </c>
      <c r="E29" s="4" t="s">
        <v>155</v>
      </c>
      <c r="F29" s="4">
        <v>55323.187184000002</v>
      </c>
      <c r="G29" s="4">
        <v>2723.9</v>
      </c>
      <c r="H29" s="4">
        <v>60.1</v>
      </c>
      <c r="I29" s="4">
        <v>46094.5</v>
      </c>
      <c r="K29" s="4">
        <v>5.0999999999999996</v>
      </c>
      <c r="L29" s="4">
        <v>2052</v>
      </c>
      <c r="M29" s="4">
        <v>0.84030000000000005</v>
      </c>
      <c r="N29" s="4">
        <v>5.6318000000000001</v>
      </c>
      <c r="O29" s="4">
        <v>4.6486000000000001</v>
      </c>
      <c r="P29" s="4">
        <v>2288.8296</v>
      </c>
      <c r="Q29" s="4">
        <v>50.500100000000003</v>
      </c>
      <c r="R29" s="4">
        <v>2339.3000000000002</v>
      </c>
      <c r="S29" s="4">
        <v>1854.7303999999999</v>
      </c>
      <c r="T29" s="4">
        <v>40.9223</v>
      </c>
      <c r="U29" s="4">
        <v>1895.7</v>
      </c>
      <c r="V29" s="4">
        <v>46094.5</v>
      </c>
      <c r="Y29" s="4">
        <v>1724.23</v>
      </c>
      <c r="Z29" s="4">
        <v>0</v>
      </c>
      <c r="AA29" s="4">
        <v>4.2854000000000001</v>
      </c>
      <c r="AB29" s="4" t="s">
        <v>384</v>
      </c>
      <c r="AC29" s="4">
        <v>0</v>
      </c>
      <c r="AD29" s="4">
        <v>11.4</v>
      </c>
      <c r="AE29" s="4">
        <v>854</v>
      </c>
      <c r="AF29" s="4">
        <v>881</v>
      </c>
      <c r="AG29" s="4">
        <v>883</v>
      </c>
      <c r="AH29" s="4">
        <v>53</v>
      </c>
      <c r="AI29" s="4">
        <v>25.2</v>
      </c>
      <c r="AJ29" s="4">
        <v>0.57999999999999996</v>
      </c>
      <c r="AK29" s="4">
        <v>987</v>
      </c>
      <c r="AL29" s="4">
        <v>8</v>
      </c>
      <c r="AM29" s="4">
        <v>0</v>
      </c>
      <c r="AN29" s="4">
        <v>31</v>
      </c>
      <c r="AO29" s="4">
        <v>190</v>
      </c>
      <c r="AP29" s="4">
        <v>188</v>
      </c>
      <c r="AQ29" s="4">
        <v>4</v>
      </c>
      <c r="AR29" s="4">
        <v>195</v>
      </c>
      <c r="AS29" s="4" t="s">
        <v>155</v>
      </c>
      <c r="AT29" s="4">
        <v>2</v>
      </c>
      <c r="AU29" s="5">
        <v>0.78349537037037031</v>
      </c>
      <c r="AV29" s="4">
        <v>47.158631999999997</v>
      </c>
      <c r="AW29" s="4">
        <v>-88.485803000000004</v>
      </c>
      <c r="AX29" s="4">
        <v>311.60000000000002</v>
      </c>
      <c r="AY29" s="4">
        <v>32.5</v>
      </c>
      <c r="AZ29" s="4">
        <v>12</v>
      </c>
      <c r="BA29" s="4">
        <v>10</v>
      </c>
      <c r="BB29" s="4" t="s">
        <v>424</v>
      </c>
      <c r="BC29" s="4">
        <v>1.326873</v>
      </c>
      <c r="BD29" s="4">
        <v>1.2243759999999999</v>
      </c>
      <c r="BE29" s="4">
        <v>2.2512490000000001</v>
      </c>
      <c r="BF29" s="4">
        <v>14.063000000000001</v>
      </c>
      <c r="BG29" s="4">
        <v>11.23</v>
      </c>
      <c r="BH29" s="4">
        <v>0.8</v>
      </c>
      <c r="BI29" s="4">
        <v>19.010000000000002</v>
      </c>
      <c r="BJ29" s="4">
        <v>1146.607</v>
      </c>
      <c r="BK29" s="4">
        <v>602.38199999999995</v>
      </c>
      <c r="BL29" s="4">
        <v>48.8</v>
      </c>
      <c r="BM29" s="4">
        <v>1.077</v>
      </c>
      <c r="BN29" s="4">
        <v>49.877000000000002</v>
      </c>
      <c r="BO29" s="4">
        <v>39.545000000000002</v>
      </c>
      <c r="BP29" s="4">
        <v>0.873</v>
      </c>
      <c r="BQ29" s="4">
        <v>40.417000000000002</v>
      </c>
      <c r="BR29" s="4">
        <v>310.32420000000002</v>
      </c>
      <c r="BU29" s="4">
        <v>69.649000000000001</v>
      </c>
      <c r="BW29" s="4">
        <v>634.39</v>
      </c>
      <c r="BX29" s="4">
        <v>0.32468000000000002</v>
      </c>
      <c r="BY29" s="4">
        <v>-5</v>
      </c>
      <c r="BZ29" s="4">
        <v>1.0434330000000001</v>
      </c>
      <c r="CA29" s="4">
        <v>7.9343669999999999</v>
      </c>
      <c r="CB29" s="4">
        <v>21.077347</v>
      </c>
      <c r="CC29" s="4">
        <f t="shared" si="9"/>
        <v>2.0962597613999998</v>
      </c>
      <c r="CE29" s="4">
        <f t="shared" si="10"/>
        <v>6795.9077548484429</v>
      </c>
      <c r="CF29" s="4">
        <f t="shared" si="11"/>
        <v>3570.3013370589179</v>
      </c>
      <c r="CG29" s="4">
        <f t="shared" si="12"/>
        <v>239.55043334613299</v>
      </c>
      <c r="CH29" s="4">
        <f t="shared" si="13"/>
        <v>1839.2828905607059</v>
      </c>
    </row>
    <row r="30" spans="1:86">
      <c r="A30" s="2">
        <v>42440</v>
      </c>
      <c r="B30" s="32">
        <v>0.57535229166666668</v>
      </c>
      <c r="C30" s="4">
        <v>6.9409999999999998</v>
      </c>
      <c r="D30" s="4">
        <v>5.6222000000000003</v>
      </c>
      <c r="E30" s="4" t="s">
        <v>155</v>
      </c>
      <c r="F30" s="4">
        <v>56222.469136</v>
      </c>
      <c r="G30" s="4">
        <v>2775.4</v>
      </c>
      <c r="H30" s="4">
        <v>60.1</v>
      </c>
      <c r="I30" s="4">
        <v>46096.2</v>
      </c>
      <c r="K30" s="4">
        <v>5.7</v>
      </c>
      <c r="L30" s="4">
        <v>2052</v>
      </c>
      <c r="M30" s="4">
        <v>0.83750000000000002</v>
      </c>
      <c r="N30" s="4">
        <v>5.8127000000000004</v>
      </c>
      <c r="O30" s="4">
        <v>4.7084999999999999</v>
      </c>
      <c r="P30" s="4">
        <v>2324.3047000000001</v>
      </c>
      <c r="Q30" s="4">
        <v>50.332000000000001</v>
      </c>
      <c r="R30" s="4">
        <v>2374.6</v>
      </c>
      <c r="S30" s="4">
        <v>1883.4774</v>
      </c>
      <c r="T30" s="4">
        <v>40.786000000000001</v>
      </c>
      <c r="U30" s="4">
        <v>1924.3</v>
      </c>
      <c r="V30" s="4">
        <v>46096.2</v>
      </c>
      <c r="Y30" s="4">
        <v>1718.489</v>
      </c>
      <c r="Z30" s="4">
        <v>0</v>
      </c>
      <c r="AA30" s="4">
        <v>4.7714999999999996</v>
      </c>
      <c r="AB30" s="4" t="s">
        <v>384</v>
      </c>
      <c r="AC30" s="4">
        <v>0</v>
      </c>
      <c r="AD30" s="4">
        <v>11.4</v>
      </c>
      <c r="AE30" s="4">
        <v>854</v>
      </c>
      <c r="AF30" s="4">
        <v>882</v>
      </c>
      <c r="AG30" s="4">
        <v>883</v>
      </c>
      <c r="AH30" s="4">
        <v>53</v>
      </c>
      <c r="AI30" s="4">
        <v>25.2</v>
      </c>
      <c r="AJ30" s="4">
        <v>0.57999999999999996</v>
      </c>
      <c r="AK30" s="4">
        <v>987</v>
      </c>
      <c r="AL30" s="4">
        <v>8</v>
      </c>
      <c r="AM30" s="4">
        <v>0</v>
      </c>
      <c r="AN30" s="4">
        <v>31</v>
      </c>
      <c r="AO30" s="4">
        <v>190</v>
      </c>
      <c r="AP30" s="4">
        <v>188.4</v>
      </c>
      <c r="AQ30" s="4">
        <v>4</v>
      </c>
      <c r="AR30" s="4">
        <v>195</v>
      </c>
      <c r="AS30" s="4" t="s">
        <v>155</v>
      </c>
      <c r="AT30" s="4">
        <v>2</v>
      </c>
      <c r="AU30" s="5">
        <v>0.78350694444444446</v>
      </c>
      <c r="AV30" s="4">
        <v>47.158580000000001</v>
      </c>
      <c r="AW30" s="4">
        <v>-88.485642999999996</v>
      </c>
      <c r="AX30" s="4">
        <v>311.60000000000002</v>
      </c>
      <c r="AY30" s="4">
        <v>31.2</v>
      </c>
      <c r="AZ30" s="4">
        <v>12</v>
      </c>
      <c r="BA30" s="4">
        <v>11</v>
      </c>
      <c r="BB30" s="4" t="s">
        <v>420</v>
      </c>
      <c r="BC30" s="4">
        <v>1.1000000000000001</v>
      </c>
      <c r="BD30" s="4">
        <v>1.3</v>
      </c>
      <c r="BE30" s="4">
        <v>2.1</v>
      </c>
      <c r="BF30" s="4">
        <v>14.063000000000001</v>
      </c>
      <c r="BG30" s="4">
        <v>11.02</v>
      </c>
      <c r="BH30" s="4">
        <v>0.78</v>
      </c>
      <c r="BI30" s="4">
        <v>19.407</v>
      </c>
      <c r="BJ30" s="4">
        <v>1164.55</v>
      </c>
      <c r="BK30" s="4">
        <v>600.39499999999998</v>
      </c>
      <c r="BL30" s="4">
        <v>48.765000000000001</v>
      </c>
      <c r="BM30" s="4">
        <v>1.056</v>
      </c>
      <c r="BN30" s="4">
        <v>49.820999999999998</v>
      </c>
      <c r="BO30" s="4">
        <v>39.515999999999998</v>
      </c>
      <c r="BP30" s="4">
        <v>0.85599999999999998</v>
      </c>
      <c r="BQ30" s="4">
        <v>40.372</v>
      </c>
      <c r="BR30" s="4">
        <v>305.3811</v>
      </c>
      <c r="BU30" s="4">
        <v>68.308999999999997</v>
      </c>
      <c r="BW30" s="4">
        <v>695.08600000000001</v>
      </c>
      <c r="BX30" s="4">
        <v>0.299402</v>
      </c>
      <c r="BY30" s="4">
        <v>-5</v>
      </c>
      <c r="BZ30" s="4">
        <v>1.0444329999999999</v>
      </c>
      <c r="CA30" s="4">
        <v>7.3166359999999999</v>
      </c>
      <c r="CB30" s="4">
        <v>21.097546999999999</v>
      </c>
      <c r="CC30" s="4">
        <f t="shared" si="9"/>
        <v>1.9330552312</v>
      </c>
      <c r="CE30" s="4">
        <f t="shared" si="10"/>
        <v>6364.8795749885994</v>
      </c>
      <c r="CF30" s="4">
        <f t="shared" si="11"/>
        <v>3281.4751384013393</v>
      </c>
      <c r="CG30" s="4">
        <f t="shared" si="12"/>
        <v>220.65425975822399</v>
      </c>
      <c r="CH30" s="4">
        <f t="shared" si="13"/>
        <v>1669.0686754347612</v>
      </c>
    </row>
    <row r="31" spans="1:86">
      <c r="A31" s="2">
        <v>42440</v>
      </c>
      <c r="B31" s="32">
        <v>0.57536386574074072</v>
      </c>
      <c r="C31" s="4">
        <v>6.7060000000000004</v>
      </c>
      <c r="D31" s="4">
        <v>5.4246999999999996</v>
      </c>
      <c r="E31" s="4" t="s">
        <v>155</v>
      </c>
      <c r="F31" s="4">
        <v>54247.160494000003</v>
      </c>
      <c r="G31" s="4">
        <v>3184.9</v>
      </c>
      <c r="H31" s="4">
        <v>60.1</v>
      </c>
      <c r="I31" s="4">
        <v>46095.199999999997</v>
      </c>
      <c r="K31" s="4">
        <v>5.9</v>
      </c>
      <c r="L31" s="4">
        <v>2052</v>
      </c>
      <c r="M31" s="4">
        <v>0.84130000000000005</v>
      </c>
      <c r="N31" s="4">
        <v>5.6418999999999997</v>
      </c>
      <c r="O31" s="4">
        <v>4.5640000000000001</v>
      </c>
      <c r="P31" s="4">
        <v>2679.5632000000001</v>
      </c>
      <c r="Q31" s="4">
        <v>50.564100000000003</v>
      </c>
      <c r="R31" s="4">
        <v>2730.1</v>
      </c>
      <c r="S31" s="4">
        <v>2171.3575000000001</v>
      </c>
      <c r="T31" s="4">
        <v>40.9741</v>
      </c>
      <c r="U31" s="4">
        <v>2212.3000000000002</v>
      </c>
      <c r="V31" s="4">
        <v>46095.199999999997</v>
      </c>
      <c r="Y31" s="4">
        <v>1726.415</v>
      </c>
      <c r="Z31" s="4">
        <v>0</v>
      </c>
      <c r="AA31" s="4">
        <v>4.9638999999999998</v>
      </c>
      <c r="AB31" s="4" t="s">
        <v>384</v>
      </c>
      <c r="AC31" s="4">
        <v>0</v>
      </c>
      <c r="AD31" s="4">
        <v>11.4</v>
      </c>
      <c r="AE31" s="4">
        <v>855</v>
      </c>
      <c r="AF31" s="4">
        <v>881</v>
      </c>
      <c r="AG31" s="4">
        <v>883</v>
      </c>
      <c r="AH31" s="4">
        <v>53</v>
      </c>
      <c r="AI31" s="4">
        <v>25.2</v>
      </c>
      <c r="AJ31" s="4">
        <v>0.57999999999999996</v>
      </c>
      <c r="AK31" s="4">
        <v>987</v>
      </c>
      <c r="AL31" s="4">
        <v>8</v>
      </c>
      <c r="AM31" s="4">
        <v>0</v>
      </c>
      <c r="AN31" s="4">
        <v>31</v>
      </c>
      <c r="AO31" s="4">
        <v>190</v>
      </c>
      <c r="AP31" s="4">
        <v>188.6</v>
      </c>
      <c r="AQ31" s="4">
        <v>4</v>
      </c>
      <c r="AR31" s="4">
        <v>195</v>
      </c>
      <c r="AS31" s="4" t="s">
        <v>155</v>
      </c>
      <c r="AT31" s="4">
        <v>2</v>
      </c>
      <c r="AU31" s="5">
        <v>0.78351851851851861</v>
      </c>
      <c r="AV31" s="4">
        <v>47.158535000000001</v>
      </c>
      <c r="AW31" s="4">
        <v>-88.485480999999993</v>
      </c>
      <c r="AX31" s="4">
        <v>311.39999999999998</v>
      </c>
      <c r="AY31" s="4">
        <v>30.1</v>
      </c>
      <c r="AZ31" s="4">
        <v>12</v>
      </c>
      <c r="BA31" s="4">
        <v>11</v>
      </c>
      <c r="BB31" s="4" t="s">
        <v>420</v>
      </c>
      <c r="BC31" s="4">
        <v>1.1000000000000001</v>
      </c>
      <c r="BD31" s="4">
        <v>1.3</v>
      </c>
      <c r="BE31" s="4">
        <v>2.1</v>
      </c>
      <c r="BF31" s="4">
        <v>14.063000000000001</v>
      </c>
      <c r="BG31" s="4">
        <v>11.31</v>
      </c>
      <c r="BH31" s="4">
        <v>0.8</v>
      </c>
      <c r="BI31" s="4">
        <v>18.859000000000002</v>
      </c>
      <c r="BJ31" s="4">
        <v>1154.4580000000001</v>
      </c>
      <c r="BK31" s="4">
        <v>594.39499999999998</v>
      </c>
      <c r="BL31" s="4">
        <v>57.418999999999997</v>
      </c>
      <c r="BM31" s="4">
        <v>1.0840000000000001</v>
      </c>
      <c r="BN31" s="4">
        <v>58.502000000000002</v>
      </c>
      <c r="BO31" s="4">
        <v>46.529000000000003</v>
      </c>
      <c r="BP31" s="4">
        <v>0.878</v>
      </c>
      <c r="BQ31" s="4">
        <v>47.406999999999996</v>
      </c>
      <c r="BR31" s="4">
        <v>311.89249999999998</v>
      </c>
      <c r="BU31" s="4">
        <v>70.087999999999994</v>
      </c>
      <c r="BW31" s="4">
        <v>738.53499999999997</v>
      </c>
      <c r="BX31" s="4">
        <v>0.31459999999999999</v>
      </c>
      <c r="BY31" s="4">
        <v>-5</v>
      </c>
      <c r="BZ31" s="4">
        <v>1.044567</v>
      </c>
      <c r="CA31" s="4">
        <v>7.6880470000000001</v>
      </c>
      <c r="CB31" s="4">
        <v>21.100262000000001</v>
      </c>
      <c r="CC31" s="4">
        <f t="shared" si="9"/>
        <v>2.0311820173999999</v>
      </c>
      <c r="CE31" s="4">
        <f t="shared" si="10"/>
        <v>6630.0189405539222</v>
      </c>
      <c r="CF31" s="4">
        <f t="shared" si="11"/>
        <v>3413.5933123340551</v>
      </c>
      <c r="CG31" s="4">
        <f t="shared" si="12"/>
        <v>272.257031364363</v>
      </c>
      <c r="CH31" s="4">
        <f t="shared" si="13"/>
        <v>1791.1896166137824</v>
      </c>
    </row>
    <row r="32" spans="1:86">
      <c r="A32" s="2">
        <v>42440</v>
      </c>
      <c r="B32" s="32">
        <v>0.57537543981481487</v>
      </c>
      <c r="C32" s="4">
        <v>6.4210000000000003</v>
      </c>
      <c r="D32" s="4">
        <v>5.1539000000000001</v>
      </c>
      <c r="E32" s="4" t="s">
        <v>155</v>
      </c>
      <c r="F32" s="4">
        <v>51538.59375</v>
      </c>
      <c r="G32" s="4">
        <v>3409.9</v>
      </c>
      <c r="H32" s="4">
        <v>60.6</v>
      </c>
      <c r="I32" s="4">
        <v>46094.1</v>
      </c>
      <c r="K32" s="4">
        <v>5.85</v>
      </c>
      <c r="L32" s="4">
        <v>2052</v>
      </c>
      <c r="M32" s="4">
        <v>0.84640000000000004</v>
      </c>
      <c r="N32" s="4">
        <v>5.4349999999999996</v>
      </c>
      <c r="O32" s="4">
        <v>4.3621999999999996</v>
      </c>
      <c r="P32" s="4">
        <v>2886.0636</v>
      </c>
      <c r="Q32" s="4">
        <v>51.291400000000003</v>
      </c>
      <c r="R32" s="4">
        <v>2937.4</v>
      </c>
      <c r="S32" s="4">
        <v>2338.6931</v>
      </c>
      <c r="T32" s="4">
        <v>41.563499999999998</v>
      </c>
      <c r="U32" s="4">
        <v>2380.3000000000002</v>
      </c>
      <c r="V32" s="4">
        <v>46094.1</v>
      </c>
      <c r="Y32" s="4">
        <v>1736.7860000000001</v>
      </c>
      <c r="Z32" s="4">
        <v>0</v>
      </c>
      <c r="AA32" s="4">
        <v>4.9515000000000002</v>
      </c>
      <c r="AB32" s="4" t="s">
        <v>384</v>
      </c>
      <c r="AC32" s="4">
        <v>0</v>
      </c>
      <c r="AD32" s="4">
        <v>11.4</v>
      </c>
      <c r="AE32" s="4">
        <v>855</v>
      </c>
      <c r="AF32" s="4">
        <v>881</v>
      </c>
      <c r="AG32" s="4">
        <v>884</v>
      </c>
      <c r="AH32" s="4">
        <v>53</v>
      </c>
      <c r="AI32" s="4">
        <v>25.2</v>
      </c>
      <c r="AJ32" s="4">
        <v>0.57999999999999996</v>
      </c>
      <c r="AK32" s="4">
        <v>987</v>
      </c>
      <c r="AL32" s="4">
        <v>8</v>
      </c>
      <c r="AM32" s="4">
        <v>0</v>
      </c>
      <c r="AN32" s="4">
        <v>31</v>
      </c>
      <c r="AO32" s="4">
        <v>190</v>
      </c>
      <c r="AP32" s="4">
        <v>188</v>
      </c>
      <c r="AQ32" s="4">
        <v>4.0999999999999996</v>
      </c>
      <c r="AR32" s="4">
        <v>195</v>
      </c>
      <c r="AS32" s="4" t="s">
        <v>155</v>
      </c>
      <c r="AT32" s="4">
        <v>2</v>
      </c>
      <c r="AU32" s="5">
        <v>0.78353009259259254</v>
      </c>
      <c r="AV32" s="4">
        <v>47.158509000000002</v>
      </c>
      <c r="AW32" s="4">
        <v>-88.485322999999994</v>
      </c>
      <c r="AX32" s="4">
        <v>311.2</v>
      </c>
      <c r="AY32" s="4">
        <v>28.7</v>
      </c>
      <c r="AZ32" s="4">
        <v>12</v>
      </c>
      <c r="BA32" s="4">
        <v>11</v>
      </c>
      <c r="BB32" s="4" t="s">
        <v>420</v>
      </c>
      <c r="BC32" s="4">
        <v>1.1481520000000001</v>
      </c>
      <c r="BD32" s="4">
        <v>1.372228</v>
      </c>
      <c r="BE32" s="4">
        <v>2.172228</v>
      </c>
      <c r="BF32" s="4">
        <v>14.063000000000001</v>
      </c>
      <c r="BG32" s="4">
        <v>11.7</v>
      </c>
      <c r="BH32" s="4">
        <v>0.83</v>
      </c>
      <c r="BI32" s="4">
        <v>18.149000000000001</v>
      </c>
      <c r="BJ32" s="4">
        <v>1143.7719999999999</v>
      </c>
      <c r="BK32" s="4">
        <v>584.27599999999995</v>
      </c>
      <c r="BL32" s="4">
        <v>63.603999999999999</v>
      </c>
      <c r="BM32" s="4">
        <v>1.1299999999999999</v>
      </c>
      <c r="BN32" s="4">
        <v>64.733999999999995</v>
      </c>
      <c r="BO32" s="4">
        <v>51.540999999999997</v>
      </c>
      <c r="BP32" s="4">
        <v>0.91600000000000004</v>
      </c>
      <c r="BQ32" s="4">
        <v>52.457000000000001</v>
      </c>
      <c r="BR32" s="4">
        <v>320.76069999999999</v>
      </c>
      <c r="BU32" s="4">
        <v>72.516000000000005</v>
      </c>
      <c r="BW32" s="4">
        <v>757.65700000000004</v>
      </c>
      <c r="BX32" s="4">
        <v>0.35499999999999998</v>
      </c>
      <c r="BY32" s="4">
        <v>-5</v>
      </c>
      <c r="BZ32" s="4">
        <v>1.0448649999999999</v>
      </c>
      <c r="CA32" s="4">
        <v>8.6753129999999992</v>
      </c>
      <c r="CB32" s="4">
        <v>21.106269999999999</v>
      </c>
      <c r="CC32" s="4">
        <f t="shared" si="9"/>
        <v>2.2920176945999997</v>
      </c>
      <c r="CE32" s="4">
        <f t="shared" si="10"/>
        <v>7412.1673351750906</v>
      </c>
      <c r="CF32" s="4">
        <f t="shared" si="11"/>
        <v>3786.3765522558351</v>
      </c>
      <c r="CG32" s="4">
        <f t="shared" si="12"/>
        <v>339.94542784862699</v>
      </c>
      <c r="CH32" s="4">
        <f t="shared" si="13"/>
        <v>2078.6765045375273</v>
      </c>
    </row>
    <row r="33" spans="1:86">
      <c r="A33" s="2">
        <v>42440</v>
      </c>
      <c r="B33" s="32">
        <v>0.57538701388888891</v>
      </c>
      <c r="C33" s="4">
        <v>6.1609999999999996</v>
      </c>
      <c r="D33" s="4">
        <v>5.0469999999999997</v>
      </c>
      <c r="E33" s="4" t="s">
        <v>155</v>
      </c>
      <c r="F33" s="4">
        <v>50469.519615999998</v>
      </c>
      <c r="G33" s="4">
        <v>4149.8999999999996</v>
      </c>
      <c r="H33" s="4">
        <v>66.2</v>
      </c>
      <c r="I33" s="4">
        <v>46094.400000000001</v>
      </c>
      <c r="K33" s="4">
        <v>6.28</v>
      </c>
      <c r="L33" s="4">
        <v>2052</v>
      </c>
      <c r="M33" s="4">
        <v>0.84960000000000002</v>
      </c>
      <c r="N33" s="4">
        <v>5.2339000000000002</v>
      </c>
      <c r="O33" s="4">
        <v>4.2877999999999998</v>
      </c>
      <c r="P33" s="4">
        <v>3525.6703000000002</v>
      </c>
      <c r="Q33" s="4">
        <v>56.242100000000001</v>
      </c>
      <c r="R33" s="4">
        <v>3581.9</v>
      </c>
      <c r="S33" s="4">
        <v>2856.9920000000002</v>
      </c>
      <c r="T33" s="4">
        <v>45.575200000000002</v>
      </c>
      <c r="U33" s="4">
        <v>2902.6</v>
      </c>
      <c r="V33" s="4">
        <v>46094.400000000001</v>
      </c>
      <c r="Y33" s="4">
        <v>1743.336</v>
      </c>
      <c r="Z33" s="4">
        <v>0</v>
      </c>
      <c r="AA33" s="4">
        <v>5.3369</v>
      </c>
      <c r="AB33" s="4" t="s">
        <v>384</v>
      </c>
      <c r="AC33" s="4">
        <v>0</v>
      </c>
      <c r="AD33" s="4">
        <v>11.5</v>
      </c>
      <c r="AE33" s="4">
        <v>854</v>
      </c>
      <c r="AF33" s="4">
        <v>882</v>
      </c>
      <c r="AG33" s="4">
        <v>884</v>
      </c>
      <c r="AH33" s="4">
        <v>53</v>
      </c>
      <c r="AI33" s="4">
        <v>25.2</v>
      </c>
      <c r="AJ33" s="4">
        <v>0.57999999999999996</v>
      </c>
      <c r="AK33" s="4">
        <v>987</v>
      </c>
      <c r="AL33" s="4">
        <v>8</v>
      </c>
      <c r="AM33" s="4">
        <v>0</v>
      </c>
      <c r="AN33" s="4">
        <v>31</v>
      </c>
      <c r="AO33" s="4">
        <v>190</v>
      </c>
      <c r="AP33" s="4">
        <v>188</v>
      </c>
      <c r="AQ33" s="4">
        <v>4.0999999999999996</v>
      </c>
      <c r="AR33" s="4">
        <v>195</v>
      </c>
      <c r="AS33" s="4" t="s">
        <v>155</v>
      </c>
      <c r="AT33" s="4">
        <v>2</v>
      </c>
      <c r="AU33" s="5">
        <v>0.78354166666666669</v>
      </c>
      <c r="AV33" s="4">
        <v>47.158486000000003</v>
      </c>
      <c r="AW33" s="4">
        <v>-88.485168000000002</v>
      </c>
      <c r="AX33" s="4">
        <v>311.2</v>
      </c>
      <c r="AY33" s="4">
        <v>27.6</v>
      </c>
      <c r="AZ33" s="4">
        <v>12</v>
      </c>
      <c r="BA33" s="4">
        <v>10</v>
      </c>
      <c r="BB33" s="4" t="s">
        <v>424</v>
      </c>
      <c r="BC33" s="4">
        <v>1.3242419999999999</v>
      </c>
      <c r="BD33" s="4">
        <v>1.624242</v>
      </c>
      <c r="BE33" s="4">
        <v>2.424242</v>
      </c>
      <c r="BF33" s="4">
        <v>14.063000000000001</v>
      </c>
      <c r="BG33" s="4">
        <v>11.97</v>
      </c>
      <c r="BH33" s="4">
        <v>0.85</v>
      </c>
      <c r="BI33" s="4">
        <v>17.704999999999998</v>
      </c>
      <c r="BJ33" s="4">
        <v>1122.981</v>
      </c>
      <c r="BK33" s="4">
        <v>585.54</v>
      </c>
      <c r="BL33" s="4">
        <v>79.218000000000004</v>
      </c>
      <c r="BM33" s="4">
        <v>1.264</v>
      </c>
      <c r="BN33" s="4">
        <v>80.481999999999999</v>
      </c>
      <c r="BO33" s="4">
        <v>64.194000000000003</v>
      </c>
      <c r="BP33" s="4">
        <v>1.024</v>
      </c>
      <c r="BQ33" s="4">
        <v>65.218000000000004</v>
      </c>
      <c r="BR33" s="4">
        <v>327.03269999999998</v>
      </c>
      <c r="BU33" s="4">
        <v>74.212000000000003</v>
      </c>
      <c r="BW33" s="4">
        <v>832.601</v>
      </c>
      <c r="BX33" s="4">
        <v>0.377299</v>
      </c>
      <c r="BY33" s="4">
        <v>-5</v>
      </c>
      <c r="BZ33" s="4">
        <v>1.045134</v>
      </c>
      <c r="CA33" s="4">
        <v>9.2202439999999992</v>
      </c>
      <c r="CB33" s="4">
        <v>21.111706999999999</v>
      </c>
      <c r="CC33" s="4">
        <f t="shared" si="9"/>
        <v>2.4359884647999999</v>
      </c>
      <c r="CE33" s="4">
        <f t="shared" si="10"/>
        <v>7734.5566440409075</v>
      </c>
      <c r="CF33" s="4">
        <f t="shared" si="11"/>
        <v>4032.9197888047192</v>
      </c>
      <c r="CG33" s="4">
        <f t="shared" si="12"/>
        <v>449.190427274424</v>
      </c>
      <c r="CH33" s="4">
        <f t="shared" si="13"/>
        <v>2252.4450036141634</v>
      </c>
    </row>
    <row r="34" spans="1:86">
      <c r="A34" s="2">
        <v>42440</v>
      </c>
      <c r="B34" s="32">
        <v>0.57539858796296295</v>
      </c>
      <c r="C34" s="4">
        <v>5.891</v>
      </c>
      <c r="D34" s="4">
        <v>4.9652000000000003</v>
      </c>
      <c r="E34" s="4" t="s">
        <v>155</v>
      </c>
      <c r="F34" s="4">
        <v>49651.651376000002</v>
      </c>
      <c r="G34" s="4">
        <v>5609.6</v>
      </c>
      <c r="H34" s="4">
        <v>62.5</v>
      </c>
      <c r="I34" s="4">
        <v>46094.5</v>
      </c>
      <c r="K34" s="4">
        <v>6.79</v>
      </c>
      <c r="L34" s="4">
        <v>2052</v>
      </c>
      <c r="M34" s="4">
        <v>0.85250000000000004</v>
      </c>
      <c r="N34" s="4">
        <v>5.0223000000000004</v>
      </c>
      <c r="O34" s="4">
        <v>4.2329999999999997</v>
      </c>
      <c r="P34" s="4">
        <v>4782.4264000000003</v>
      </c>
      <c r="Q34" s="4">
        <v>53.283999999999999</v>
      </c>
      <c r="R34" s="4">
        <v>4835.7</v>
      </c>
      <c r="S34" s="4">
        <v>3875.3919000000001</v>
      </c>
      <c r="T34" s="4">
        <v>43.178199999999997</v>
      </c>
      <c r="U34" s="4">
        <v>3918.6</v>
      </c>
      <c r="V34" s="4">
        <v>46094.5</v>
      </c>
      <c r="Y34" s="4">
        <v>1749.421</v>
      </c>
      <c r="Z34" s="4">
        <v>0</v>
      </c>
      <c r="AA34" s="4">
        <v>5.7888000000000002</v>
      </c>
      <c r="AB34" s="4" t="s">
        <v>384</v>
      </c>
      <c r="AC34" s="4">
        <v>0</v>
      </c>
      <c r="AD34" s="4">
        <v>11.4</v>
      </c>
      <c r="AE34" s="4">
        <v>855</v>
      </c>
      <c r="AF34" s="4">
        <v>882</v>
      </c>
      <c r="AG34" s="4">
        <v>884</v>
      </c>
      <c r="AH34" s="4">
        <v>53</v>
      </c>
      <c r="AI34" s="4">
        <v>25.2</v>
      </c>
      <c r="AJ34" s="4">
        <v>0.57999999999999996</v>
      </c>
      <c r="AK34" s="4">
        <v>987</v>
      </c>
      <c r="AL34" s="4">
        <v>8</v>
      </c>
      <c r="AM34" s="4">
        <v>0</v>
      </c>
      <c r="AN34" s="4">
        <v>31</v>
      </c>
      <c r="AO34" s="4">
        <v>190</v>
      </c>
      <c r="AP34" s="4">
        <v>188</v>
      </c>
      <c r="AQ34" s="4">
        <v>4</v>
      </c>
      <c r="AR34" s="4">
        <v>195</v>
      </c>
      <c r="AS34" s="4" t="s">
        <v>155</v>
      </c>
      <c r="AT34" s="4">
        <v>2</v>
      </c>
      <c r="AU34" s="5">
        <v>0.78355324074074073</v>
      </c>
      <c r="AV34" s="4">
        <v>47.158470999999999</v>
      </c>
      <c r="AW34" s="4">
        <v>-88.485015000000004</v>
      </c>
      <c r="AX34" s="4">
        <v>311.2</v>
      </c>
      <c r="AY34" s="4">
        <v>26.5</v>
      </c>
      <c r="AZ34" s="4">
        <v>12</v>
      </c>
      <c r="BA34" s="4">
        <v>10</v>
      </c>
      <c r="BB34" s="4" t="s">
        <v>424</v>
      </c>
      <c r="BC34" s="4">
        <v>1.3750500000000001</v>
      </c>
      <c r="BD34" s="4">
        <v>1.7</v>
      </c>
      <c r="BE34" s="4">
        <v>2.47505</v>
      </c>
      <c r="BF34" s="4">
        <v>14.063000000000001</v>
      </c>
      <c r="BG34" s="4">
        <v>12.23</v>
      </c>
      <c r="BH34" s="4">
        <v>0.87</v>
      </c>
      <c r="BI34" s="4">
        <v>17.295999999999999</v>
      </c>
      <c r="BJ34" s="4">
        <v>1098.346</v>
      </c>
      <c r="BK34" s="4">
        <v>589.197</v>
      </c>
      <c r="BL34" s="4">
        <v>109.526</v>
      </c>
      <c r="BM34" s="4">
        <v>1.22</v>
      </c>
      <c r="BN34" s="4">
        <v>110.746</v>
      </c>
      <c r="BO34" s="4">
        <v>88.753</v>
      </c>
      <c r="BP34" s="4">
        <v>0.98899999999999999</v>
      </c>
      <c r="BQ34" s="4">
        <v>89.742000000000004</v>
      </c>
      <c r="BR34" s="4">
        <v>333.3329</v>
      </c>
      <c r="BU34" s="4">
        <v>75.906000000000006</v>
      </c>
      <c r="BW34" s="4">
        <v>920.49800000000005</v>
      </c>
      <c r="BX34" s="4">
        <v>0.38506200000000002</v>
      </c>
      <c r="BY34" s="4">
        <v>-5</v>
      </c>
      <c r="BZ34" s="4">
        <v>1.0444329999999999</v>
      </c>
      <c r="CA34" s="4">
        <v>9.4099529999999998</v>
      </c>
      <c r="CB34" s="4">
        <v>21.097546999999999</v>
      </c>
      <c r="CC34" s="4">
        <f t="shared" si="9"/>
        <v>2.4861095825999997</v>
      </c>
      <c r="CE34" s="4">
        <f t="shared" si="10"/>
        <v>7720.5320255902861</v>
      </c>
      <c r="CF34" s="4">
        <f t="shared" si="11"/>
        <v>4141.604110072527</v>
      </c>
      <c r="CG34" s="4">
        <f t="shared" si="12"/>
        <v>630.817597588122</v>
      </c>
      <c r="CH34" s="4">
        <f t="shared" si="13"/>
        <v>2343.0752509982135</v>
      </c>
    </row>
    <row r="35" spans="1:86">
      <c r="A35" s="2">
        <v>42440</v>
      </c>
      <c r="B35" s="32">
        <v>0.57541016203703699</v>
      </c>
      <c r="C35" s="4">
        <v>5.7350000000000003</v>
      </c>
      <c r="D35" s="4">
        <v>4.8387000000000002</v>
      </c>
      <c r="E35" s="4" t="s">
        <v>155</v>
      </c>
      <c r="F35" s="4">
        <v>48387.048346000003</v>
      </c>
      <c r="G35" s="4">
        <v>503</v>
      </c>
      <c r="H35" s="4">
        <v>62.5</v>
      </c>
      <c r="I35" s="4">
        <v>46091.5</v>
      </c>
      <c r="K35" s="4">
        <v>7.29</v>
      </c>
      <c r="L35" s="4">
        <v>2052</v>
      </c>
      <c r="M35" s="4">
        <v>0.85509999999999997</v>
      </c>
      <c r="N35" s="4">
        <v>4.9042000000000003</v>
      </c>
      <c r="O35" s="4">
        <v>4.1376999999999997</v>
      </c>
      <c r="P35" s="4">
        <v>430.13010000000003</v>
      </c>
      <c r="Q35" s="4">
        <v>53.445099999999996</v>
      </c>
      <c r="R35" s="4">
        <v>483.6</v>
      </c>
      <c r="S35" s="4">
        <v>348.55169999999998</v>
      </c>
      <c r="T35" s="4">
        <v>43.308700000000002</v>
      </c>
      <c r="U35" s="4">
        <v>391.9</v>
      </c>
      <c r="V35" s="4">
        <v>46091.5</v>
      </c>
      <c r="Y35" s="4">
        <v>1754.71</v>
      </c>
      <c r="Z35" s="4">
        <v>0</v>
      </c>
      <c r="AA35" s="4">
        <v>6.2352999999999996</v>
      </c>
      <c r="AB35" s="4" t="s">
        <v>384</v>
      </c>
      <c r="AC35" s="4">
        <v>0</v>
      </c>
      <c r="AD35" s="4">
        <v>11.4</v>
      </c>
      <c r="AE35" s="4">
        <v>855</v>
      </c>
      <c r="AF35" s="4">
        <v>882</v>
      </c>
      <c r="AG35" s="4">
        <v>885</v>
      </c>
      <c r="AH35" s="4">
        <v>53</v>
      </c>
      <c r="AI35" s="4">
        <v>25.2</v>
      </c>
      <c r="AJ35" s="4">
        <v>0.57999999999999996</v>
      </c>
      <c r="AK35" s="4">
        <v>987</v>
      </c>
      <c r="AL35" s="4">
        <v>8</v>
      </c>
      <c r="AM35" s="4">
        <v>0</v>
      </c>
      <c r="AN35" s="4">
        <v>31</v>
      </c>
      <c r="AO35" s="4">
        <v>190</v>
      </c>
      <c r="AP35" s="4">
        <v>188</v>
      </c>
      <c r="AQ35" s="4">
        <v>4</v>
      </c>
      <c r="AR35" s="4">
        <v>195</v>
      </c>
      <c r="AS35" s="4" t="s">
        <v>155</v>
      </c>
      <c r="AT35" s="4">
        <v>1</v>
      </c>
      <c r="AU35" s="5">
        <v>0.78356481481481488</v>
      </c>
      <c r="AV35" s="4">
        <v>47.158468999999997</v>
      </c>
      <c r="AW35" s="4">
        <v>-88.484869000000003</v>
      </c>
      <c r="AX35" s="4">
        <v>311.10000000000002</v>
      </c>
      <c r="AY35" s="4">
        <v>25.4</v>
      </c>
      <c r="AZ35" s="4">
        <v>12</v>
      </c>
      <c r="BA35" s="4">
        <v>10</v>
      </c>
      <c r="BB35" s="4" t="s">
        <v>424</v>
      </c>
      <c r="BC35" s="4">
        <v>1.3</v>
      </c>
      <c r="BD35" s="4">
        <v>1.7</v>
      </c>
      <c r="BE35" s="4">
        <v>2.4</v>
      </c>
      <c r="BF35" s="4">
        <v>14.063000000000001</v>
      </c>
      <c r="BG35" s="4">
        <v>12.45</v>
      </c>
      <c r="BH35" s="4">
        <v>0.89</v>
      </c>
      <c r="BI35" s="4">
        <v>16.942</v>
      </c>
      <c r="BJ35" s="4">
        <v>1089.3610000000001</v>
      </c>
      <c r="BK35" s="4">
        <v>584.971</v>
      </c>
      <c r="BL35" s="4">
        <v>10.005000000000001</v>
      </c>
      <c r="BM35" s="4">
        <v>1.2430000000000001</v>
      </c>
      <c r="BN35" s="4">
        <v>11.249000000000001</v>
      </c>
      <c r="BO35" s="4">
        <v>8.1080000000000005</v>
      </c>
      <c r="BP35" s="4">
        <v>1.0069999999999999</v>
      </c>
      <c r="BQ35" s="4">
        <v>9.1150000000000002</v>
      </c>
      <c r="BR35" s="4">
        <v>338.54539999999997</v>
      </c>
      <c r="BU35" s="4">
        <v>77.331000000000003</v>
      </c>
      <c r="BW35" s="4">
        <v>1007.063</v>
      </c>
      <c r="BX35" s="4">
        <v>0.36442200000000002</v>
      </c>
      <c r="BY35" s="4">
        <v>-5</v>
      </c>
      <c r="BZ35" s="4">
        <v>1.044567</v>
      </c>
      <c r="CA35" s="4">
        <v>8.9055630000000008</v>
      </c>
      <c r="CB35" s="4">
        <v>21.100252999999999</v>
      </c>
      <c r="CC35" s="4">
        <f t="shared" si="9"/>
        <v>2.3528497446000003</v>
      </c>
      <c r="CE35" s="4">
        <f t="shared" si="10"/>
        <v>7246.9256423865218</v>
      </c>
      <c r="CF35" s="4">
        <f t="shared" si="11"/>
        <v>3891.4935819737311</v>
      </c>
      <c r="CG35" s="4">
        <f t="shared" si="12"/>
        <v>60.637132438515003</v>
      </c>
      <c r="CH35" s="4">
        <f t="shared" si="13"/>
        <v>2252.1582288809695</v>
      </c>
    </row>
    <row r="36" spans="1:86">
      <c r="A36" s="2">
        <v>42440</v>
      </c>
      <c r="B36" s="32">
        <v>0.57542173611111114</v>
      </c>
      <c r="C36" s="4">
        <v>5.835</v>
      </c>
      <c r="D36" s="4">
        <v>4.7156000000000002</v>
      </c>
      <c r="E36" s="4" t="s">
        <v>155</v>
      </c>
      <c r="F36" s="4">
        <v>47155.928046000001</v>
      </c>
      <c r="G36" s="4">
        <v>1434.4</v>
      </c>
      <c r="H36" s="4">
        <v>62.5</v>
      </c>
      <c r="I36" s="4">
        <v>46088.9</v>
      </c>
      <c r="K36" s="4">
        <v>7.79</v>
      </c>
      <c r="L36" s="4">
        <v>2052</v>
      </c>
      <c r="M36" s="4">
        <v>0.85560000000000003</v>
      </c>
      <c r="N36" s="4">
        <v>4.9917999999999996</v>
      </c>
      <c r="O36" s="4">
        <v>4.0345000000000004</v>
      </c>
      <c r="P36" s="4">
        <v>1227.194</v>
      </c>
      <c r="Q36" s="4">
        <v>53.472499999999997</v>
      </c>
      <c r="R36" s="4">
        <v>1280.7</v>
      </c>
      <c r="S36" s="4">
        <v>994.44460000000004</v>
      </c>
      <c r="T36" s="4">
        <v>43.3309</v>
      </c>
      <c r="U36" s="4">
        <v>1037.8</v>
      </c>
      <c r="V36" s="4">
        <v>46088.9</v>
      </c>
      <c r="Y36" s="4">
        <v>1755.6089999999999</v>
      </c>
      <c r="Z36" s="4">
        <v>0</v>
      </c>
      <c r="AA36" s="4">
        <v>6.6635999999999997</v>
      </c>
      <c r="AB36" s="4" t="s">
        <v>384</v>
      </c>
      <c r="AC36" s="4">
        <v>0</v>
      </c>
      <c r="AD36" s="4">
        <v>11.4</v>
      </c>
      <c r="AE36" s="4">
        <v>855</v>
      </c>
      <c r="AF36" s="4">
        <v>881</v>
      </c>
      <c r="AG36" s="4">
        <v>885</v>
      </c>
      <c r="AH36" s="4">
        <v>53</v>
      </c>
      <c r="AI36" s="4">
        <v>25.2</v>
      </c>
      <c r="AJ36" s="4">
        <v>0.57999999999999996</v>
      </c>
      <c r="AK36" s="4">
        <v>987</v>
      </c>
      <c r="AL36" s="4">
        <v>8</v>
      </c>
      <c r="AM36" s="4">
        <v>0</v>
      </c>
      <c r="AN36" s="4">
        <v>31</v>
      </c>
      <c r="AO36" s="4">
        <v>190</v>
      </c>
      <c r="AP36" s="4">
        <v>188</v>
      </c>
      <c r="AQ36" s="4">
        <v>4</v>
      </c>
      <c r="AR36" s="4">
        <v>195</v>
      </c>
      <c r="AS36" s="4" t="s">
        <v>155</v>
      </c>
      <c r="AT36" s="4">
        <v>1</v>
      </c>
      <c r="AU36" s="5">
        <v>0.78357638888888881</v>
      </c>
      <c r="AV36" s="4">
        <v>47.158473000000001</v>
      </c>
      <c r="AW36" s="4">
        <v>-88.484733000000006</v>
      </c>
      <c r="AX36" s="4">
        <v>310.89999999999998</v>
      </c>
      <c r="AY36" s="4">
        <v>23.9</v>
      </c>
      <c r="AZ36" s="4">
        <v>12</v>
      </c>
      <c r="BA36" s="4">
        <v>10</v>
      </c>
      <c r="BB36" s="4" t="s">
        <v>424</v>
      </c>
      <c r="BC36" s="4">
        <v>1.3</v>
      </c>
      <c r="BD36" s="4">
        <v>1.724675</v>
      </c>
      <c r="BE36" s="4">
        <v>2.4</v>
      </c>
      <c r="BF36" s="4">
        <v>14.063000000000001</v>
      </c>
      <c r="BG36" s="4">
        <v>12.5</v>
      </c>
      <c r="BH36" s="4">
        <v>0.89</v>
      </c>
      <c r="BI36" s="4">
        <v>16.882999999999999</v>
      </c>
      <c r="BJ36" s="4">
        <v>1110.114</v>
      </c>
      <c r="BK36" s="4">
        <v>571.04600000000005</v>
      </c>
      <c r="BL36" s="4">
        <v>28.58</v>
      </c>
      <c r="BM36" s="4">
        <v>1.2450000000000001</v>
      </c>
      <c r="BN36" s="4">
        <v>29.824999999999999</v>
      </c>
      <c r="BO36" s="4">
        <v>23.158999999999999</v>
      </c>
      <c r="BP36" s="4">
        <v>1.0089999999999999</v>
      </c>
      <c r="BQ36" s="4">
        <v>24.167999999999999</v>
      </c>
      <c r="BR36" s="4">
        <v>338.92230000000001</v>
      </c>
      <c r="BU36" s="4">
        <v>77.460999999999999</v>
      </c>
      <c r="BW36" s="4">
        <v>1077.499</v>
      </c>
      <c r="BX36" s="4">
        <v>0.32396900000000001</v>
      </c>
      <c r="BY36" s="4">
        <v>-5</v>
      </c>
      <c r="BZ36" s="4">
        <v>1.043134</v>
      </c>
      <c r="CA36" s="4">
        <v>7.9169929999999997</v>
      </c>
      <c r="CB36" s="4">
        <v>21.071307000000001</v>
      </c>
      <c r="CC36" s="4">
        <f t="shared" si="9"/>
        <v>2.0916695505999998</v>
      </c>
      <c r="CE36" s="4">
        <f t="shared" si="10"/>
        <v>6565.2072810998934</v>
      </c>
      <c r="CF36" s="4">
        <f t="shared" si="11"/>
        <v>3377.1624869544662</v>
      </c>
      <c r="CG36" s="4">
        <f t="shared" si="12"/>
        <v>142.92940145752797</v>
      </c>
      <c r="CH36" s="4">
        <f t="shared" si="13"/>
        <v>2004.3843710529934</v>
      </c>
    </row>
    <row r="37" spans="1:86">
      <c r="A37" s="2">
        <v>42440</v>
      </c>
      <c r="B37" s="32">
        <v>0.57543331018518518</v>
      </c>
      <c r="C37" s="4">
        <v>6.5119999999999996</v>
      </c>
      <c r="D37" s="4">
        <v>4.8685</v>
      </c>
      <c r="E37" s="4" t="s">
        <v>155</v>
      </c>
      <c r="F37" s="4">
        <v>48684.955028999997</v>
      </c>
      <c r="G37" s="4">
        <v>9744.7000000000007</v>
      </c>
      <c r="H37" s="4">
        <v>62.5</v>
      </c>
      <c r="I37" s="4">
        <v>46089.3</v>
      </c>
      <c r="K37" s="4">
        <v>8.19</v>
      </c>
      <c r="L37" s="4">
        <v>2052</v>
      </c>
      <c r="M37" s="4">
        <v>0.84850000000000003</v>
      </c>
      <c r="N37" s="4">
        <v>5.5255999999999998</v>
      </c>
      <c r="O37" s="4">
        <v>4.1307</v>
      </c>
      <c r="P37" s="4">
        <v>8268.0184000000008</v>
      </c>
      <c r="Q37" s="4">
        <v>53.029000000000003</v>
      </c>
      <c r="R37" s="4">
        <v>8321</v>
      </c>
      <c r="S37" s="4">
        <v>6699.9070000000002</v>
      </c>
      <c r="T37" s="4">
        <v>42.971499999999999</v>
      </c>
      <c r="U37" s="4">
        <v>6742.9</v>
      </c>
      <c r="V37" s="4">
        <v>46089.3</v>
      </c>
      <c r="Y37" s="4">
        <v>1741.047</v>
      </c>
      <c r="Z37" s="4">
        <v>0</v>
      </c>
      <c r="AA37" s="4">
        <v>6.9499000000000004</v>
      </c>
      <c r="AB37" s="4" t="s">
        <v>384</v>
      </c>
      <c r="AC37" s="4">
        <v>0</v>
      </c>
      <c r="AD37" s="4">
        <v>11.4</v>
      </c>
      <c r="AE37" s="4">
        <v>855</v>
      </c>
      <c r="AF37" s="4">
        <v>881</v>
      </c>
      <c r="AG37" s="4">
        <v>884</v>
      </c>
      <c r="AH37" s="4">
        <v>53</v>
      </c>
      <c r="AI37" s="4">
        <v>25.2</v>
      </c>
      <c r="AJ37" s="4">
        <v>0.57999999999999996</v>
      </c>
      <c r="AK37" s="4">
        <v>987</v>
      </c>
      <c r="AL37" s="4">
        <v>8</v>
      </c>
      <c r="AM37" s="4">
        <v>0</v>
      </c>
      <c r="AN37" s="4">
        <v>31</v>
      </c>
      <c r="AO37" s="4">
        <v>190</v>
      </c>
      <c r="AP37" s="4">
        <v>188</v>
      </c>
      <c r="AQ37" s="4">
        <v>3.9</v>
      </c>
      <c r="AR37" s="4">
        <v>195</v>
      </c>
      <c r="AS37" s="4" t="s">
        <v>155</v>
      </c>
      <c r="AT37" s="4">
        <v>1</v>
      </c>
      <c r="AU37" s="5">
        <v>0.78358796296296296</v>
      </c>
      <c r="AV37" s="4">
        <v>47.158482999999997</v>
      </c>
      <c r="AW37" s="4">
        <v>-88.484607999999994</v>
      </c>
      <c r="AX37" s="4">
        <v>310.8</v>
      </c>
      <c r="AY37" s="4">
        <v>22.4</v>
      </c>
      <c r="AZ37" s="4">
        <v>12</v>
      </c>
      <c r="BA37" s="4">
        <v>10</v>
      </c>
      <c r="BB37" s="4" t="s">
        <v>424</v>
      </c>
      <c r="BC37" s="4">
        <v>1.3</v>
      </c>
      <c r="BD37" s="4">
        <v>1.8</v>
      </c>
      <c r="BE37" s="4">
        <v>2.4</v>
      </c>
      <c r="BF37" s="4">
        <v>14.063000000000001</v>
      </c>
      <c r="BG37" s="4">
        <v>11.88</v>
      </c>
      <c r="BH37" s="4">
        <v>0.84</v>
      </c>
      <c r="BI37" s="4">
        <v>17.86</v>
      </c>
      <c r="BJ37" s="4">
        <v>1174.3910000000001</v>
      </c>
      <c r="BK37" s="4">
        <v>558.77700000000004</v>
      </c>
      <c r="BL37" s="4">
        <v>184.023</v>
      </c>
      <c r="BM37" s="4">
        <v>1.18</v>
      </c>
      <c r="BN37" s="4">
        <v>185.203</v>
      </c>
      <c r="BO37" s="4">
        <v>149.12100000000001</v>
      </c>
      <c r="BP37" s="4">
        <v>0.95599999999999996</v>
      </c>
      <c r="BQ37" s="4">
        <v>150.077</v>
      </c>
      <c r="BR37" s="4">
        <v>323.91399999999999</v>
      </c>
      <c r="BU37" s="4">
        <v>73.415999999999997</v>
      </c>
      <c r="BW37" s="4">
        <v>1074.0170000000001</v>
      </c>
      <c r="BX37" s="4">
        <v>0.32433000000000001</v>
      </c>
      <c r="BY37" s="4">
        <v>-5</v>
      </c>
      <c r="BZ37" s="4">
        <v>1.0428660000000001</v>
      </c>
      <c r="CA37" s="4">
        <v>7.9258139999999999</v>
      </c>
      <c r="CB37" s="4">
        <v>21.065892999999999</v>
      </c>
      <c r="CC37" s="4">
        <f t="shared" si="9"/>
        <v>2.0940000587999998</v>
      </c>
      <c r="CE37" s="4">
        <f t="shared" si="10"/>
        <v>6953.0794580676784</v>
      </c>
      <c r="CF37" s="4">
        <f t="shared" si="11"/>
        <v>3308.285639400066</v>
      </c>
      <c r="CG37" s="4">
        <f t="shared" si="12"/>
        <v>888.5433435954659</v>
      </c>
      <c r="CH37" s="4">
        <f t="shared" si="13"/>
        <v>1917.759740649012</v>
      </c>
    </row>
    <row r="38" spans="1:86">
      <c r="A38" s="2">
        <v>42440</v>
      </c>
      <c r="B38" s="32">
        <v>0.57544488425925933</v>
      </c>
      <c r="C38" s="4">
        <v>7.0720000000000001</v>
      </c>
      <c r="D38" s="4">
        <v>4.9969000000000001</v>
      </c>
      <c r="E38" s="4" t="s">
        <v>155</v>
      </c>
      <c r="F38" s="4">
        <v>49968.547154</v>
      </c>
      <c r="G38" s="4">
        <v>18376.7</v>
      </c>
      <c r="H38" s="4">
        <v>62.5</v>
      </c>
      <c r="I38" s="4">
        <v>46087.9</v>
      </c>
      <c r="K38" s="4">
        <v>7.91</v>
      </c>
      <c r="L38" s="4">
        <v>2052</v>
      </c>
      <c r="M38" s="4">
        <v>0.8427</v>
      </c>
      <c r="N38" s="4">
        <v>5.9591000000000003</v>
      </c>
      <c r="O38" s="4">
        <v>4.2107999999999999</v>
      </c>
      <c r="P38" s="4">
        <v>15485.7546</v>
      </c>
      <c r="Q38" s="4">
        <v>52.637099999999997</v>
      </c>
      <c r="R38" s="4">
        <v>15538.4</v>
      </c>
      <c r="S38" s="4">
        <v>12548.7281</v>
      </c>
      <c r="T38" s="4">
        <v>42.6539</v>
      </c>
      <c r="U38" s="4">
        <v>12591.4</v>
      </c>
      <c r="V38" s="4">
        <v>46087.8819</v>
      </c>
      <c r="Y38" s="4">
        <v>1729.183</v>
      </c>
      <c r="Z38" s="4">
        <v>0</v>
      </c>
      <c r="AA38" s="4">
        <v>6.6689999999999996</v>
      </c>
      <c r="AB38" s="4" t="s">
        <v>384</v>
      </c>
      <c r="AC38" s="4">
        <v>0</v>
      </c>
      <c r="AD38" s="4">
        <v>11.4</v>
      </c>
      <c r="AE38" s="4">
        <v>855</v>
      </c>
      <c r="AF38" s="4">
        <v>881</v>
      </c>
      <c r="AG38" s="4">
        <v>884</v>
      </c>
      <c r="AH38" s="4">
        <v>53</v>
      </c>
      <c r="AI38" s="4">
        <v>25.2</v>
      </c>
      <c r="AJ38" s="4">
        <v>0.57999999999999996</v>
      </c>
      <c r="AK38" s="4">
        <v>987</v>
      </c>
      <c r="AL38" s="4">
        <v>8</v>
      </c>
      <c r="AM38" s="4">
        <v>0</v>
      </c>
      <c r="AN38" s="4">
        <v>31</v>
      </c>
      <c r="AO38" s="4">
        <v>190</v>
      </c>
      <c r="AP38" s="4">
        <v>187.6</v>
      </c>
      <c r="AQ38" s="4">
        <v>3.8</v>
      </c>
      <c r="AR38" s="4">
        <v>195</v>
      </c>
      <c r="AS38" s="4" t="s">
        <v>155</v>
      </c>
      <c r="AT38" s="4">
        <v>1</v>
      </c>
      <c r="AU38" s="5">
        <v>0.78359953703703711</v>
      </c>
      <c r="AV38" s="4">
        <v>47.158507</v>
      </c>
      <c r="AW38" s="4">
        <v>-88.484495999999993</v>
      </c>
      <c r="AX38" s="4">
        <v>310.5</v>
      </c>
      <c r="AY38" s="4">
        <v>20.8</v>
      </c>
      <c r="AZ38" s="4">
        <v>12</v>
      </c>
      <c r="BA38" s="4">
        <v>10</v>
      </c>
      <c r="BB38" s="4" t="s">
        <v>424</v>
      </c>
      <c r="BC38" s="4">
        <v>1.324476</v>
      </c>
      <c r="BD38" s="4">
        <v>1.873427</v>
      </c>
      <c r="BE38" s="4">
        <v>2.473427</v>
      </c>
      <c r="BF38" s="4">
        <v>14.063000000000001</v>
      </c>
      <c r="BG38" s="4">
        <v>11.42</v>
      </c>
      <c r="BH38" s="4">
        <v>0.81</v>
      </c>
      <c r="BI38" s="4">
        <v>18.669</v>
      </c>
      <c r="BJ38" s="4">
        <v>1222.414</v>
      </c>
      <c r="BK38" s="4">
        <v>549.76099999999997</v>
      </c>
      <c r="BL38" s="4">
        <v>332.66300000000001</v>
      </c>
      <c r="BM38" s="4">
        <v>1.131</v>
      </c>
      <c r="BN38" s="4">
        <v>333.79399999999998</v>
      </c>
      <c r="BO38" s="4">
        <v>269.57</v>
      </c>
      <c r="BP38" s="4">
        <v>0.91600000000000004</v>
      </c>
      <c r="BQ38" s="4">
        <v>270.48700000000002</v>
      </c>
      <c r="BR38" s="4">
        <v>312.62180000000001</v>
      </c>
      <c r="BU38" s="4">
        <v>70.376000000000005</v>
      </c>
      <c r="BW38" s="4">
        <v>994.71400000000006</v>
      </c>
      <c r="BX38" s="4">
        <v>0.34861900000000001</v>
      </c>
      <c r="BY38" s="4">
        <v>-5</v>
      </c>
      <c r="BZ38" s="4">
        <v>1.042268</v>
      </c>
      <c r="CA38" s="4">
        <v>8.5193770000000004</v>
      </c>
      <c r="CB38" s="4">
        <v>21.053813999999999</v>
      </c>
      <c r="CC38" s="4">
        <f t="shared" si="9"/>
        <v>2.2508194034</v>
      </c>
      <c r="CE38" s="4">
        <f t="shared" si="10"/>
        <v>7779.411669910266</v>
      </c>
      <c r="CF38" s="4">
        <f t="shared" si="11"/>
        <v>3498.6650505160592</v>
      </c>
      <c r="CG38" s="4">
        <f t="shared" si="12"/>
        <v>1721.3724027694532</v>
      </c>
      <c r="CH38" s="4">
        <f t="shared" si="13"/>
        <v>1989.5172005460943</v>
      </c>
    </row>
    <row r="39" spans="1:86">
      <c r="A39" s="2">
        <v>42440</v>
      </c>
      <c r="B39" s="32">
        <v>0.57545645833333336</v>
      </c>
      <c r="C39" s="4">
        <v>7.5739999999999998</v>
      </c>
      <c r="D39" s="4">
        <v>4.9435000000000002</v>
      </c>
      <c r="E39" s="4" t="s">
        <v>155</v>
      </c>
      <c r="F39" s="4">
        <v>49434.513422999997</v>
      </c>
      <c r="G39" s="4">
        <v>5334.3</v>
      </c>
      <c r="H39" s="4">
        <v>62.3</v>
      </c>
      <c r="I39" s="4">
        <v>46086.1</v>
      </c>
      <c r="K39" s="4">
        <v>6.93</v>
      </c>
      <c r="L39" s="4">
        <v>2052</v>
      </c>
      <c r="M39" s="4">
        <v>0.83919999999999995</v>
      </c>
      <c r="N39" s="4">
        <v>6.3560999999999996</v>
      </c>
      <c r="O39" s="4">
        <v>4.1487999999999996</v>
      </c>
      <c r="P39" s="4">
        <v>4476.8190000000004</v>
      </c>
      <c r="Q39" s="4">
        <v>52.2849</v>
      </c>
      <c r="R39" s="4">
        <v>4529.1000000000004</v>
      </c>
      <c r="S39" s="4">
        <v>3627.7460999999998</v>
      </c>
      <c r="T39" s="4">
        <v>42.368600000000001</v>
      </c>
      <c r="U39" s="4">
        <v>3670.1</v>
      </c>
      <c r="V39" s="4">
        <v>46086.1</v>
      </c>
      <c r="Y39" s="4">
        <v>1722.1289999999999</v>
      </c>
      <c r="Z39" s="4">
        <v>0</v>
      </c>
      <c r="AA39" s="4">
        <v>5.8154000000000003</v>
      </c>
      <c r="AB39" s="4" t="s">
        <v>384</v>
      </c>
      <c r="AC39" s="4">
        <v>0</v>
      </c>
      <c r="AD39" s="4">
        <v>11.4</v>
      </c>
      <c r="AE39" s="4">
        <v>854</v>
      </c>
      <c r="AF39" s="4">
        <v>881</v>
      </c>
      <c r="AG39" s="4">
        <v>884</v>
      </c>
      <c r="AH39" s="4">
        <v>53</v>
      </c>
      <c r="AI39" s="4">
        <v>25.2</v>
      </c>
      <c r="AJ39" s="4">
        <v>0.57999999999999996</v>
      </c>
      <c r="AK39" s="4">
        <v>987</v>
      </c>
      <c r="AL39" s="4">
        <v>8</v>
      </c>
      <c r="AM39" s="4">
        <v>0</v>
      </c>
      <c r="AN39" s="4">
        <v>31</v>
      </c>
      <c r="AO39" s="4">
        <v>190</v>
      </c>
      <c r="AP39" s="4">
        <v>187.4</v>
      </c>
      <c r="AQ39" s="4">
        <v>3.8</v>
      </c>
      <c r="AR39" s="4">
        <v>195</v>
      </c>
      <c r="AS39" s="4" t="s">
        <v>155</v>
      </c>
      <c r="AT39" s="4">
        <v>1</v>
      </c>
      <c r="AU39" s="5">
        <v>0.78361111111111104</v>
      </c>
      <c r="AV39" s="4">
        <v>47.158546999999999</v>
      </c>
      <c r="AW39" s="4">
        <v>-88.484402000000003</v>
      </c>
      <c r="AX39" s="4">
        <v>310.3</v>
      </c>
      <c r="AY39" s="4">
        <v>19.3</v>
      </c>
      <c r="AZ39" s="4">
        <v>12</v>
      </c>
      <c r="BA39" s="4">
        <v>10</v>
      </c>
      <c r="BB39" s="4" t="s">
        <v>424</v>
      </c>
      <c r="BC39" s="4">
        <v>1.4487509999999999</v>
      </c>
      <c r="BD39" s="4">
        <v>1.8318680000000001</v>
      </c>
      <c r="BE39" s="4">
        <v>2.7243759999999999</v>
      </c>
      <c r="BF39" s="4">
        <v>14.063000000000001</v>
      </c>
      <c r="BG39" s="4">
        <v>11.16</v>
      </c>
      <c r="BH39" s="4">
        <v>0.79</v>
      </c>
      <c r="BI39" s="4">
        <v>19.155000000000001</v>
      </c>
      <c r="BJ39" s="4">
        <v>1274.894</v>
      </c>
      <c r="BK39" s="4">
        <v>529.63499999999999</v>
      </c>
      <c r="BL39" s="4">
        <v>94.034000000000006</v>
      </c>
      <c r="BM39" s="4">
        <v>1.0980000000000001</v>
      </c>
      <c r="BN39" s="4">
        <v>95.132999999999996</v>
      </c>
      <c r="BO39" s="4">
        <v>76.2</v>
      </c>
      <c r="BP39" s="4">
        <v>0.89</v>
      </c>
      <c r="BQ39" s="4">
        <v>77.09</v>
      </c>
      <c r="BR39" s="4">
        <v>305.6662</v>
      </c>
      <c r="BU39" s="4">
        <v>68.531999999999996</v>
      </c>
      <c r="BW39" s="4">
        <v>848.12800000000004</v>
      </c>
      <c r="BX39" s="4">
        <v>0.36823699999999998</v>
      </c>
      <c r="BY39" s="4">
        <v>-5</v>
      </c>
      <c r="BZ39" s="4">
        <v>1.0404329999999999</v>
      </c>
      <c r="CA39" s="4">
        <v>8.9987910000000007</v>
      </c>
      <c r="CB39" s="4">
        <v>21.016746999999999</v>
      </c>
      <c r="CC39" s="4">
        <f t="shared" si="9"/>
        <v>2.3774805822</v>
      </c>
      <c r="CE39" s="4">
        <f t="shared" si="10"/>
        <v>8569.9609759060386</v>
      </c>
      <c r="CF39" s="4">
        <f t="shared" si="11"/>
        <v>3560.2577794498952</v>
      </c>
      <c r="CG39" s="4">
        <f t="shared" si="12"/>
        <v>518.2064482479301</v>
      </c>
      <c r="CH39" s="4">
        <f t="shared" si="13"/>
        <v>2054.7178084244579</v>
      </c>
    </row>
    <row r="40" spans="1:86">
      <c r="A40" s="2">
        <v>42440</v>
      </c>
      <c r="B40" s="32">
        <v>0.5754680324074074</v>
      </c>
      <c r="C40" s="4">
        <v>8.2579999999999991</v>
      </c>
      <c r="D40" s="4">
        <v>4.6966000000000001</v>
      </c>
      <c r="E40" s="4" t="s">
        <v>155</v>
      </c>
      <c r="F40" s="4">
        <v>46966.371308000002</v>
      </c>
      <c r="G40" s="4">
        <v>18609.900000000001</v>
      </c>
      <c r="H40" s="4">
        <v>62.3</v>
      </c>
      <c r="I40" s="4">
        <v>46039.1</v>
      </c>
      <c r="K40" s="4">
        <v>6.11</v>
      </c>
      <c r="L40" s="4">
        <v>2052</v>
      </c>
      <c r="M40" s="4">
        <v>0.83640000000000003</v>
      </c>
      <c r="N40" s="4">
        <v>6.9066999999999998</v>
      </c>
      <c r="O40" s="4">
        <v>3.9281999999999999</v>
      </c>
      <c r="P40" s="4">
        <v>15564.9393</v>
      </c>
      <c r="Q40" s="4">
        <v>52.106400000000001</v>
      </c>
      <c r="R40" s="4">
        <v>15617</v>
      </c>
      <c r="S40" s="4">
        <v>12612.894700000001</v>
      </c>
      <c r="T40" s="4">
        <v>42.2239</v>
      </c>
      <c r="U40" s="4">
        <v>12655.1</v>
      </c>
      <c r="V40" s="4">
        <v>46039.101199999997</v>
      </c>
      <c r="Y40" s="4">
        <v>1716.25</v>
      </c>
      <c r="Z40" s="4">
        <v>0</v>
      </c>
      <c r="AA40" s="4">
        <v>5.1097999999999999</v>
      </c>
      <c r="AB40" s="4" t="s">
        <v>384</v>
      </c>
      <c r="AC40" s="4">
        <v>0</v>
      </c>
      <c r="AD40" s="4">
        <v>11.4</v>
      </c>
      <c r="AE40" s="4">
        <v>855</v>
      </c>
      <c r="AF40" s="4">
        <v>881</v>
      </c>
      <c r="AG40" s="4">
        <v>884</v>
      </c>
      <c r="AH40" s="4">
        <v>53</v>
      </c>
      <c r="AI40" s="4">
        <v>25.2</v>
      </c>
      <c r="AJ40" s="4">
        <v>0.57999999999999996</v>
      </c>
      <c r="AK40" s="4">
        <v>987</v>
      </c>
      <c r="AL40" s="4">
        <v>8</v>
      </c>
      <c r="AM40" s="4">
        <v>0</v>
      </c>
      <c r="AN40" s="4">
        <v>31</v>
      </c>
      <c r="AO40" s="4">
        <v>190</v>
      </c>
      <c r="AP40" s="4">
        <v>188</v>
      </c>
      <c r="AQ40" s="4">
        <v>3.8</v>
      </c>
      <c r="AR40" s="4">
        <v>195</v>
      </c>
      <c r="AS40" s="4" t="s">
        <v>155</v>
      </c>
      <c r="AT40" s="4">
        <v>1</v>
      </c>
      <c r="AU40" s="5">
        <v>0.78362268518518519</v>
      </c>
      <c r="AV40" s="4">
        <v>47.1586</v>
      </c>
      <c r="AW40" s="4">
        <v>-88.484314999999995</v>
      </c>
      <c r="AX40" s="4">
        <v>310.10000000000002</v>
      </c>
      <c r="AY40" s="4">
        <v>19.100000000000001</v>
      </c>
      <c r="AZ40" s="4">
        <v>12</v>
      </c>
      <c r="BA40" s="4">
        <v>10</v>
      </c>
      <c r="BB40" s="4" t="s">
        <v>424</v>
      </c>
      <c r="BC40" s="4">
        <v>1.5028969999999999</v>
      </c>
      <c r="BD40" s="4">
        <v>1.024276</v>
      </c>
      <c r="BE40" s="4">
        <v>2.6786210000000001</v>
      </c>
      <c r="BF40" s="4">
        <v>14.063000000000001</v>
      </c>
      <c r="BG40" s="4">
        <v>10.95</v>
      </c>
      <c r="BH40" s="4">
        <v>0.78</v>
      </c>
      <c r="BI40" s="4">
        <v>19.562999999999999</v>
      </c>
      <c r="BJ40" s="4">
        <v>1356.0719999999999</v>
      </c>
      <c r="BK40" s="4">
        <v>490.88200000000001</v>
      </c>
      <c r="BL40" s="4">
        <v>320.03199999999998</v>
      </c>
      <c r="BM40" s="4">
        <v>1.071</v>
      </c>
      <c r="BN40" s="4">
        <v>321.10399999999998</v>
      </c>
      <c r="BO40" s="4">
        <v>259.33499999999998</v>
      </c>
      <c r="BP40" s="4">
        <v>0.86799999999999999</v>
      </c>
      <c r="BQ40" s="4">
        <v>260.20299999999997</v>
      </c>
      <c r="BR40" s="4">
        <v>298.90519999999998</v>
      </c>
      <c r="BU40" s="4">
        <v>66.855999999999995</v>
      </c>
      <c r="BW40" s="4">
        <v>729.48599999999999</v>
      </c>
      <c r="BX40" s="4">
        <v>0.37455699999999997</v>
      </c>
      <c r="BY40" s="4">
        <v>-5</v>
      </c>
      <c r="BZ40" s="4">
        <v>1.041866</v>
      </c>
      <c r="CA40" s="4">
        <v>9.1532370000000007</v>
      </c>
      <c r="CB40" s="4">
        <v>21.045693</v>
      </c>
      <c r="CC40" s="4">
        <f t="shared" si="9"/>
        <v>2.4182852154000001</v>
      </c>
      <c r="CE40" s="4">
        <f t="shared" si="10"/>
        <v>9272.0989585828083</v>
      </c>
      <c r="CF40" s="4">
        <f t="shared" si="11"/>
        <v>3356.389985920398</v>
      </c>
      <c r="CG40" s="4">
        <f t="shared" si="12"/>
        <v>1779.129696151917</v>
      </c>
      <c r="CH40" s="4">
        <f t="shared" si="13"/>
        <v>2043.7547516909028</v>
      </c>
    </row>
    <row r="41" spans="1:86">
      <c r="A41" s="2">
        <v>42440</v>
      </c>
      <c r="B41" s="32">
        <v>0.57547960648148144</v>
      </c>
      <c r="C41" s="4">
        <v>8.7829999999999995</v>
      </c>
      <c r="D41" s="4">
        <v>4.1782000000000004</v>
      </c>
      <c r="E41" s="4" t="s">
        <v>155</v>
      </c>
      <c r="F41" s="4">
        <v>41782.085036999997</v>
      </c>
      <c r="G41" s="4">
        <v>2414.5</v>
      </c>
      <c r="H41" s="4">
        <v>62.3</v>
      </c>
      <c r="I41" s="4">
        <v>42223.1</v>
      </c>
      <c r="K41" s="4">
        <v>5.4</v>
      </c>
      <c r="L41" s="4">
        <v>2052</v>
      </c>
      <c r="M41" s="4">
        <v>0.84130000000000005</v>
      </c>
      <c r="N41" s="4">
        <v>7.3883000000000001</v>
      </c>
      <c r="O41" s="4">
        <v>3.5148999999999999</v>
      </c>
      <c r="P41" s="4">
        <v>2031.2255</v>
      </c>
      <c r="Q41" s="4">
        <v>52.4099</v>
      </c>
      <c r="R41" s="4">
        <v>2083.6</v>
      </c>
      <c r="S41" s="4">
        <v>1645.9835</v>
      </c>
      <c r="T41" s="4">
        <v>42.469900000000003</v>
      </c>
      <c r="U41" s="4">
        <v>1688.5</v>
      </c>
      <c r="V41" s="4">
        <v>42223.061800000003</v>
      </c>
      <c r="Y41" s="4">
        <v>1726.2470000000001</v>
      </c>
      <c r="Z41" s="4">
        <v>0</v>
      </c>
      <c r="AA41" s="4">
        <v>4.5396000000000001</v>
      </c>
      <c r="AB41" s="4" t="s">
        <v>384</v>
      </c>
      <c r="AC41" s="4">
        <v>0</v>
      </c>
      <c r="AD41" s="4">
        <v>11.5</v>
      </c>
      <c r="AE41" s="4">
        <v>854</v>
      </c>
      <c r="AF41" s="4">
        <v>882</v>
      </c>
      <c r="AG41" s="4">
        <v>884</v>
      </c>
      <c r="AH41" s="4">
        <v>53</v>
      </c>
      <c r="AI41" s="4">
        <v>25.2</v>
      </c>
      <c r="AJ41" s="4">
        <v>0.57999999999999996</v>
      </c>
      <c r="AK41" s="4">
        <v>987</v>
      </c>
      <c r="AL41" s="4">
        <v>8</v>
      </c>
      <c r="AM41" s="4">
        <v>0</v>
      </c>
      <c r="AN41" s="4">
        <v>31</v>
      </c>
      <c r="AO41" s="4">
        <v>190</v>
      </c>
      <c r="AP41" s="4">
        <v>187.6</v>
      </c>
      <c r="AQ41" s="4">
        <v>3.9</v>
      </c>
      <c r="AR41" s="4">
        <v>195</v>
      </c>
      <c r="AS41" s="4" t="s">
        <v>155</v>
      </c>
      <c r="AT41" s="4">
        <v>1</v>
      </c>
      <c r="AU41" s="5">
        <v>0.78363425925925922</v>
      </c>
      <c r="AV41" s="4">
        <v>47.158659</v>
      </c>
      <c r="AW41" s="4">
        <v>-88.484234000000001</v>
      </c>
      <c r="AX41" s="4">
        <v>309.89999999999998</v>
      </c>
      <c r="AY41" s="4">
        <v>19.8</v>
      </c>
      <c r="AZ41" s="4">
        <v>12</v>
      </c>
      <c r="BA41" s="4">
        <v>10</v>
      </c>
      <c r="BB41" s="4" t="s">
        <v>424</v>
      </c>
      <c r="BC41" s="4">
        <v>1.2</v>
      </c>
      <c r="BD41" s="4">
        <v>1.1000000000000001</v>
      </c>
      <c r="BE41" s="4">
        <v>2.2999999999999998</v>
      </c>
      <c r="BF41" s="4">
        <v>14.063000000000001</v>
      </c>
      <c r="BG41" s="4">
        <v>11.31</v>
      </c>
      <c r="BH41" s="4">
        <v>0.8</v>
      </c>
      <c r="BI41" s="4">
        <v>18.870999999999999</v>
      </c>
      <c r="BJ41" s="4">
        <v>1480.759</v>
      </c>
      <c r="BK41" s="4">
        <v>448.363</v>
      </c>
      <c r="BL41" s="4">
        <v>42.631999999999998</v>
      </c>
      <c r="BM41" s="4">
        <v>1.1000000000000001</v>
      </c>
      <c r="BN41" s="4">
        <v>43.731999999999999</v>
      </c>
      <c r="BO41" s="4">
        <v>34.545999999999999</v>
      </c>
      <c r="BP41" s="4">
        <v>0.89100000000000001</v>
      </c>
      <c r="BQ41" s="4">
        <v>35.436999999999998</v>
      </c>
      <c r="BR41" s="4">
        <v>279.8229</v>
      </c>
      <c r="BU41" s="4">
        <v>68.641999999999996</v>
      </c>
      <c r="BW41" s="4">
        <v>661.54</v>
      </c>
      <c r="BX41" s="4">
        <v>0.406588</v>
      </c>
      <c r="BY41" s="4">
        <v>-5</v>
      </c>
      <c r="BZ41" s="4">
        <v>1.0429999999999999</v>
      </c>
      <c r="CA41" s="4">
        <v>9.9359950000000001</v>
      </c>
      <c r="CB41" s="4">
        <v>21.0686</v>
      </c>
      <c r="CC41" s="4">
        <f t="shared" si="9"/>
        <v>2.6250898789999999</v>
      </c>
      <c r="CE41" s="4">
        <f t="shared" si="10"/>
        <v>10990.472073093135</v>
      </c>
      <c r="CF41" s="4">
        <f t="shared" si="11"/>
        <v>3327.8345970601949</v>
      </c>
      <c r="CG41" s="4">
        <f t="shared" si="12"/>
        <v>263.02008554680498</v>
      </c>
      <c r="CH41" s="4">
        <f t="shared" si="13"/>
        <v>2076.8982446582686</v>
      </c>
    </row>
    <row r="42" spans="1:86">
      <c r="A42" s="2">
        <v>42440</v>
      </c>
      <c r="B42" s="32">
        <v>0.57549118055555559</v>
      </c>
      <c r="C42" s="4">
        <v>9.1039999999999992</v>
      </c>
      <c r="D42" s="4">
        <v>3.6661999999999999</v>
      </c>
      <c r="E42" s="4" t="s">
        <v>155</v>
      </c>
      <c r="F42" s="4">
        <v>36662.305805000004</v>
      </c>
      <c r="G42" s="4">
        <v>5360.4</v>
      </c>
      <c r="H42" s="4">
        <v>62.3</v>
      </c>
      <c r="I42" s="4">
        <v>38290.5</v>
      </c>
      <c r="K42" s="4">
        <v>4.8099999999999996</v>
      </c>
      <c r="L42" s="4">
        <v>2052</v>
      </c>
      <c r="M42" s="4">
        <v>0.84760000000000002</v>
      </c>
      <c r="N42" s="4">
        <v>7.7172999999999998</v>
      </c>
      <c r="O42" s="4">
        <v>3.1076999999999999</v>
      </c>
      <c r="P42" s="4">
        <v>4543.7470999999996</v>
      </c>
      <c r="Q42" s="4">
        <v>52.808300000000003</v>
      </c>
      <c r="R42" s="4">
        <v>4596.6000000000004</v>
      </c>
      <c r="S42" s="4">
        <v>3681.9805000000001</v>
      </c>
      <c r="T42" s="4">
        <v>42.792700000000004</v>
      </c>
      <c r="U42" s="4">
        <v>3724.8</v>
      </c>
      <c r="V42" s="4">
        <v>38290.512799999997</v>
      </c>
      <c r="Y42" s="4">
        <v>1739.3689999999999</v>
      </c>
      <c r="Z42" s="4">
        <v>0</v>
      </c>
      <c r="AA42" s="4">
        <v>4.0782999999999996</v>
      </c>
      <c r="AB42" s="4" t="s">
        <v>384</v>
      </c>
      <c r="AC42" s="4">
        <v>0</v>
      </c>
      <c r="AD42" s="4">
        <v>11.4</v>
      </c>
      <c r="AE42" s="4">
        <v>854</v>
      </c>
      <c r="AF42" s="4">
        <v>883</v>
      </c>
      <c r="AG42" s="4">
        <v>884</v>
      </c>
      <c r="AH42" s="4">
        <v>53</v>
      </c>
      <c r="AI42" s="4">
        <v>25.2</v>
      </c>
      <c r="AJ42" s="4">
        <v>0.57999999999999996</v>
      </c>
      <c r="AK42" s="4">
        <v>987</v>
      </c>
      <c r="AL42" s="4">
        <v>8</v>
      </c>
      <c r="AM42" s="4">
        <v>0</v>
      </c>
      <c r="AN42" s="4">
        <v>31</v>
      </c>
      <c r="AO42" s="4">
        <v>190</v>
      </c>
      <c r="AP42" s="4">
        <v>187.4</v>
      </c>
      <c r="AQ42" s="4">
        <v>3.8</v>
      </c>
      <c r="AR42" s="4">
        <v>195</v>
      </c>
      <c r="AS42" s="4" t="s">
        <v>155</v>
      </c>
      <c r="AT42" s="4">
        <v>1</v>
      </c>
      <c r="AU42" s="5">
        <v>0.78364583333333337</v>
      </c>
      <c r="AV42" s="4">
        <v>47.158724999999997</v>
      </c>
      <c r="AW42" s="4">
        <v>-88.484166999999999</v>
      </c>
      <c r="AX42" s="4">
        <v>309.7</v>
      </c>
      <c r="AY42" s="4">
        <v>20.3</v>
      </c>
      <c r="AZ42" s="4">
        <v>12</v>
      </c>
      <c r="BA42" s="4">
        <v>10</v>
      </c>
      <c r="BB42" s="4" t="s">
        <v>424</v>
      </c>
      <c r="BC42" s="4">
        <v>1.2240759999999999</v>
      </c>
      <c r="BD42" s="4">
        <v>1.196304</v>
      </c>
      <c r="BE42" s="4">
        <v>2.3722279999999998</v>
      </c>
      <c r="BF42" s="4">
        <v>14.063000000000001</v>
      </c>
      <c r="BG42" s="4">
        <v>11.82</v>
      </c>
      <c r="BH42" s="4">
        <v>0.84</v>
      </c>
      <c r="BI42" s="4">
        <v>17.974</v>
      </c>
      <c r="BJ42" s="4">
        <v>1596.5989999999999</v>
      </c>
      <c r="BK42" s="4">
        <v>409.20699999999999</v>
      </c>
      <c r="BL42" s="4">
        <v>98.441999999999993</v>
      </c>
      <c r="BM42" s="4">
        <v>1.1439999999999999</v>
      </c>
      <c r="BN42" s="4">
        <v>99.585999999999999</v>
      </c>
      <c r="BO42" s="4">
        <v>79.772000000000006</v>
      </c>
      <c r="BP42" s="4">
        <v>0.92700000000000005</v>
      </c>
      <c r="BQ42" s="4">
        <v>80.698999999999998</v>
      </c>
      <c r="BR42" s="4">
        <v>261.9504</v>
      </c>
      <c r="BU42" s="4">
        <v>71.396000000000001</v>
      </c>
      <c r="BW42" s="4">
        <v>613.49900000000002</v>
      </c>
      <c r="BX42" s="4">
        <v>0.405783</v>
      </c>
      <c r="BY42" s="4">
        <v>-5</v>
      </c>
      <c r="BZ42" s="4">
        <v>1.043866</v>
      </c>
      <c r="CA42" s="4">
        <v>9.9163219999999992</v>
      </c>
      <c r="CB42" s="4">
        <v>21.086093000000002</v>
      </c>
      <c r="CC42" s="4">
        <f t="shared" si="9"/>
        <v>2.6198922723999996</v>
      </c>
      <c r="CE42" s="4">
        <f t="shared" si="10"/>
        <v>11826.795172291864</v>
      </c>
      <c r="CF42" s="4">
        <f t="shared" si="11"/>
        <v>3031.1977973605376</v>
      </c>
      <c r="CG42" s="4">
        <f t="shared" si="12"/>
        <v>597.77724000126591</v>
      </c>
      <c r="CH42" s="4">
        <f t="shared" si="13"/>
        <v>1940.3956322783133</v>
      </c>
    </row>
    <row r="43" spans="1:86">
      <c r="A43" s="2">
        <v>42440</v>
      </c>
      <c r="B43" s="32">
        <v>0.57550275462962963</v>
      </c>
      <c r="C43" s="4">
        <v>8.8840000000000003</v>
      </c>
      <c r="D43" s="4">
        <v>4.2664</v>
      </c>
      <c r="E43" s="4" t="s">
        <v>155</v>
      </c>
      <c r="F43" s="4">
        <v>42663.941127999999</v>
      </c>
      <c r="G43" s="4">
        <v>4121.3</v>
      </c>
      <c r="H43" s="4">
        <v>62.3</v>
      </c>
      <c r="I43" s="4">
        <v>35090.400000000001</v>
      </c>
      <c r="K43" s="4">
        <v>4.51</v>
      </c>
      <c r="L43" s="4">
        <v>2052</v>
      </c>
      <c r="M43" s="4">
        <v>0.84689999999999999</v>
      </c>
      <c r="N43" s="4">
        <v>7.5236999999999998</v>
      </c>
      <c r="O43" s="4">
        <v>3.613</v>
      </c>
      <c r="P43" s="4">
        <v>3490.1756999999998</v>
      </c>
      <c r="Q43" s="4">
        <v>52.728400000000001</v>
      </c>
      <c r="R43" s="4">
        <v>3542.9</v>
      </c>
      <c r="S43" s="4">
        <v>2828.2294000000002</v>
      </c>
      <c r="T43" s="4">
        <v>42.727899999999998</v>
      </c>
      <c r="U43" s="4">
        <v>2871</v>
      </c>
      <c r="V43" s="4">
        <v>35090.441400000003</v>
      </c>
      <c r="Y43" s="4">
        <v>1737.751</v>
      </c>
      <c r="Z43" s="4">
        <v>0</v>
      </c>
      <c r="AA43" s="4">
        <v>3.8182999999999998</v>
      </c>
      <c r="AB43" s="4" t="s">
        <v>384</v>
      </c>
      <c r="AC43" s="4">
        <v>0</v>
      </c>
      <c r="AD43" s="4">
        <v>11.4</v>
      </c>
      <c r="AE43" s="4">
        <v>854</v>
      </c>
      <c r="AF43" s="4">
        <v>881</v>
      </c>
      <c r="AG43" s="4">
        <v>884</v>
      </c>
      <c r="AH43" s="4">
        <v>53</v>
      </c>
      <c r="AI43" s="4">
        <v>25.2</v>
      </c>
      <c r="AJ43" s="4">
        <v>0.57999999999999996</v>
      </c>
      <c r="AK43" s="4">
        <v>987</v>
      </c>
      <c r="AL43" s="4">
        <v>8</v>
      </c>
      <c r="AM43" s="4">
        <v>0</v>
      </c>
      <c r="AN43" s="4">
        <v>31</v>
      </c>
      <c r="AO43" s="4">
        <v>190</v>
      </c>
      <c r="AP43" s="4">
        <v>187.6</v>
      </c>
      <c r="AQ43" s="4">
        <v>3.9</v>
      </c>
      <c r="AR43" s="4">
        <v>195</v>
      </c>
      <c r="AS43" s="4" t="s">
        <v>155</v>
      </c>
      <c r="AT43" s="4">
        <v>1</v>
      </c>
      <c r="AU43" s="5">
        <v>0.7836574074074073</v>
      </c>
      <c r="AV43" s="4">
        <v>47.158816999999999</v>
      </c>
      <c r="AW43" s="4">
        <v>-88.484143000000003</v>
      </c>
      <c r="AX43" s="4">
        <v>309.60000000000002</v>
      </c>
      <c r="AY43" s="4">
        <v>22.6</v>
      </c>
      <c r="AZ43" s="4">
        <v>12</v>
      </c>
      <c r="BA43" s="4">
        <v>10</v>
      </c>
      <c r="BB43" s="4" t="s">
        <v>424</v>
      </c>
      <c r="BC43" s="4">
        <v>1.3</v>
      </c>
      <c r="BD43" s="4">
        <v>1.5484849999999999</v>
      </c>
      <c r="BE43" s="4">
        <v>2.6242420000000002</v>
      </c>
      <c r="BF43" s="4">
        <v>14.063000000000001</v>
      </c>
      <c r="BG43" s="4">
        <v>11.75</v>
      </c>
      <c r="BH43" s="4">
        <v>0.84</v>
      </c>
      <c r="BI43" s="4">
        <v>18.084</v>
      </c>
      <c r="BJ43" s="4">
        <v>1557.4179999999999</v>
      </c>
      <c r="BK43" s="4">
        <v>476.01499999999999</v>
      </c>
      <c r="BL43" s="4">
        <v>75.658000000000001</v>
      </c>
      <c r="BM43" s="4">
        <v>1.143</v>
      </c>
      <c r="BN43" s="4">
        <v>76.801000000000002</v>
      </c>
      <c r="BO43" s="4">
        <v>61.308999999999997</v>
      </c>
      <c r="BP43" s="4">
        <v>0.92600000000000005</v>
      </c>
      <c r="BQ43" s="4">
        <v>62.234999999999999</v>
      </c>
      <c r="BR43" s="4">
        <v>240.19159999999999</v>
      </c>
      <c r="BU43" s="4">
        <v>71.369</v>
      </c>
      <c r="BW43" s="4">
        <v>574.70699999999999</v>
      </c>
      <c r="BX43" s="4">
        <v>0.36977300000000002</v>
      </c>
      <c r="BY43" s="4">
        <v>-5</v>
      </c>
      <c r="BZ43" s="4">
        <v>1.0454330000000001</v>
      </c>
      <c r="CA43" s="4">
        <v>9.0363279999999992</v>
      </c>
      <c r="CB43" s="4">
        <v>21.117747000000001</v>
      </c>
      <c r="CC43" s="4">
        <f t="shared" si="9"/>
        <v>2.3873978575999999</v>
      </c>
      <c r="CE43" s="4">
        <f t="shared" si="10"/>
        <v>10512.784891184685</v>
      </c>
      <c r="CF43" s="4">
        <f t="shared" si="11"/>
        <v>3213.1664716712394</v>
      </c>
      <c r="CG43" s="4">
        <f t="shared" si="12"/>
        <v>420.09477719075994</v>
      </c>
      <c r="CH43" s="4">
        <f t="shared" si="13"/>
        <v>1621.3262100922655</v>
      </c>
    </row>
    <row r="44" spans="1:86">
      <c r="A44" s="2">
        <v>42440</v>
      </c>
      <c r="B44" s="32">
        <v>0.57551432870370367</v>
      </c>
      <c r="C44" s="4">
        <v>8.468</v>
      </c>
      <c r="D44" s="4">
        <v>5.0453000000000001</v>
      </c>
      <c r="E44" s="4" t="s">
        <v>155</v>
      </c>
      <c r="F44" s="4">
        <v>50453.118644000002</v>
      </c>
      <c r="G44" s="4">
        <v>3080.4</v>
      </c>
      <c r="H44" s="4">
        <v>61.8</v>
      </c>
      <c r="I44" s="4">
        <v>33403.4</v>
      </c>
      <c r="K44" s="4">
        <v>4.25</v>
      </c>
      <c r="L44" s="4">
        <v>2052</v>
      </c>
      <c r="M44" s="4">
        <v>0.84430000000000005</v>
      </c>
      <c r="N44" s="4">
        <v>7.1492000000000004</v>
      </c>
      <c r="O44" s="4">
        <v>4.2595999999999998</v>
      </c>
      <c r="P44" s="4">
        <v>2600.7084</v>
      </c>
      <c r="Q44" s="4">
        <v>52.208300000000001</v>
      </c>
      <c r="R44" s="4">
        <v>2652.9</v>
      </c>
      <c r="S44" s="4">
        <v>2107.4582999999998</v>
      </c>
      <c r="T44" s="4">
        <v>42.3065</v>
      </c>
      <c r="U44" s="4">
        <v>2149.8000000000002</v>
      </c>
      <c r="V44" s="4">
        <v>33403.351999999999</v>
      </c>
      <c r="Y44" s="4">
        <v>1732.4359999999999</v>
      </c>
      <c r="Z44" s="4">
        <v>0</v>
      </c>
      <c r="AA44" s="4">
        <v>3.589</v>
      </c>
      <c r="AB44" s="4" t="s">
        <v>384</v>
      </c>
      <c r="AC44" s="4">
        <v>0</v>
      </c>
      <c r="AD44" s="4">
        <v>11.4</v>
      </c>
      <c r="AE44" s="4">
        <v>854</v>
      </c>
      <c r="AF44" s="4">
        <v>880</v>
      </c>
      <c r="AG44" s="4">
        <v>884</v>
      </c>
      <c r="AH44" s="4">
        <v>53</v>
      </c>
      <c r="AI44" s="4">
        <v>25.2</v>
      </c>
      <c r="AJ44" s="4">
        <v>0.57999999999999996</v>
      </c>
      <c r="AK44" s="4">
        <v>987</v>
      </c>
      <c r="AL44" s="4">
        <v>8</v>
      </c>
      <c r="AM44" s="4">
        <v>0</v>
      </c>
      <c r="AN44" s="4">
        <v>31</v>
      </c>
      <c r="AO44" s="4">
        <v>190</v>
      </c>
      <c r="AP44" s="4">
        <v>187</v>
      </c>
      <c r="AQ44" s="4">
        <v>3.9</v>
      </c>
      <c r="AR44" s="4">
        <v>195</v>
      </c>
      <c r="AS44" s="4" t="s">
        <v>155</v>
      </c>
      <c r="AT44" s="4">
        <v>1</v>
      </c>
      <c r="AU44" s="5">
        <v>0.78366898148148145</v>
      </c>
      <c r="AV44" s="4">
        <v>47.158921999999997</v>
      </c>
      <c r="AW44" s="4">
        <v>-88.484131000000005</v>
      </c>
      <c r="AX44" s="4">
        <v>309.39999999999998</v>
      </c>
      <c r="AY44" s="4">
        <v>24.9</v>
      </c>
      <c r="AZ44" s="4">
        <v>12</v>
      </c>
      <c r="BA44" s="4">
        <v>10</v>
      </c>
      <c r="BB44" s="4" t="s">
        <v>424</v>
      </c>
      <c r="BC44" s="4">
        <v>1.324975</v>
      </c>
      <c r="BD44" s="4">
        <v>1.5251749999999999</v>
      </c>
      <c r="BE44" s="4">
        <v>2.5002</v>
      </c>
      <c r="BF44" s="4">
        <v>14.063000000000001</v>
      </c>
      <c r="BG44" s="4">
        <v>11.54</v>
      </c>
      <c r="BH44" s="4">
        <v>0.82</v>
      </c>
      <c r="BI44" s="4">
        <v>18.446000000000002</v>
      </c>
      <c r="BJ44" s="4">
        <v>1469.4829999999999</v>
      </c>
      <c r="BK44" s="4">
        <v>557.25300000000004</v>
      </c>
      <c r="BL44" s="4">
        <v>55.98</v>
      </c>
      <c r="BM44" s="4">
        <v>1.1240000000000001</v>
      </c>
      <c r="BN44" s="4">
        <v>57.103999999999999</v>
      </c>
      <c r="BO44" s="4">
        <v>45.363</v>
      </c>
      <c r="BP44" s="4">
        <v>0.91100000000000003</v>
      </c>
      <c r="BQ44" s="4">
        <v>46.274000000000001</v>
      </c>
      <c r="BR44" s="4">
        <v>227.03550000000001</v>
      </c>
      <c r="BU44" s="4">
        <v>70.650000000000006</v>
      </c>
      <c r="BW44" s="4">
        <v>536.39300000000003</v>
      </c>
      <c r="BX44" s="4">
        <v>0.39060899999999998</v>
      </c>
      <c r="BY44" s="4">
        <v>-5</v>
      </c>
      <c r="BZ44" s="4">
        <v>1.0455669999999999</v>
      </c>
      <c r="CA44" s="4">
        <v>9.5455079999999999</v>
      </c>
      <c r="CB44" s="4">
        <v>21.120453000000001</v>
      </c>
      <c r="CC44" s="4">
        <f t="shared" si="9"/>
        <v>2.5219232136</v>
      </c>
      <c r="CE44" s="4">
        <f t="shared" si="10"/>
        <v>10478.140414075908</v>
      </c>
      <c r="CF44" s="4">
        <f t="shared" si="11"/>
        <v>3973.4894382344282</v>
      </c>
      <c r="CG44" s="4">
        <f t="shared" si="12"/>
        <v>329.95650138242399</v>
      </c>
      <c r="CH44" s="4">
        <f t="shared" si="13"/>
        <v>1618.875378605898</v>
      </c>
    </row>
    <row r="45" spans="1:86">
      <c r="A45" s="2">
        <v>42440</v>
      </c>
      <c r="B45" s="32">
        <v>0.57552590277777782</v>
      </c>
      <c r="C45" s="4">
        <v>8.4179999999999993</v>
      </c>
      <c r="D45" s="4">
        <v>4.9611000000000001</v>
      </c>
      <c r="E45" s="4" t="s">
        <v>155</v>
      </c>
      <c r="F45" s="4">
        <v>49610.834725000001</v>
      </c>
      <c r="G45" s="4">
        <v>2582</v>
      </c>
      <c r="H45" s="4">
        <v>61</v>
      </c>
      <c r="I45" s="4">
        <v>33636.6</v>
      </c>
      <c r="K45" s="4">
        <v>4.1100000000000003</v>
      </c>
      <c r="L45" s="4">
        <v>2052</v>
      </c>
      <c r="M45" s="4">
        <v>0.84530000000000005</v>
      </c>
      <c r="N45" s="4">
        <v>7.1151999999999997</v>
      </c>
      <c r="O45" s="4">
        <v>4.1935000000000002</v>
      </c>
      <c r="P45" s="4">
        <v>2182.5385000000001</v>
      </c>
      <c r="Q45" s="4">
        <v>51.585299999999997</v>
      </c>
      <c r="R45" s="4">
        <v>2234.1</v>
      </c>
      <c r="S45" s="4">
        <v>1768.5985000000001</v>
      </c>
      <c r="T45" s="4">
        <v>41.801600000000001</v>
      </c>
      <c r="U45" s="4">
        <v>1810.4</v>
      </c>
      <c r="V45" s="4">
        <v>33636.6201</v>
      </c>
      <c r="Y45" s="4">
        <v>1734.521</v>
      </c>
      <c r="Z45" s="4">
        <v>0</v>
      </c>
      <c r="AA45" s="4">
        <v>3.4723000000000002</v>
      </c>
      <c r="AB45" s="4" t="s">
        <v>384</v>
      </c>
      <c r="AC45" s="4">
        <v>0</v>
      </c>
      <c r="AD45" s="4">
        <v>11.4</v>
      </c>
      <c r="AE45" s="4">
        <v>854</v>
      </c>
      <c r="AF45" s="4">
        <v>880</v>
      </c>
      <c r="AG45" s="4">
        <v>885</v>
      </c>
      <c r="AH45" s="4">
        <v>53</v>
      </c>
      <c r="AI45" s="4">
        <v>25.2</v>
      </c>
      <c r="AJ45" s="4">
        <v>0.57999999999999996</v>
      </c>
      <c r="AK45" s="4">
        <v>987</v>
      </c>
      <c r="AL45" s="4">
        <v>8</v>
      </c>
      <c r="AM45" s="4">
        <v>0</v>
      </c>
      <c r="AN45" s="4">
        <v>31</v>
      </c>
      <c r="AO45" s="4">
        <v>190</v>
      </c>
      <c r="AP45" s="4">
        <v>187.4</v>
      </c>
      <c r="AQ45" s="4">
        <v>4</v>
      </c>
      <c r="AR45" s="4">
        <v>195</v>
      </c>
      <c r="AS45" s="4" t="s">
        <v>155</v>
      </c>
      <c r="AT45" s="4">
        <v>1</v>
      </c>
      <c r="AU45" s="5">
        <v>0.7836805555555556</v>
      </c>
      <c r="AV45" s="4">
        <v>47.159038000000002</v>
      </c>
      <c r="AW45" s="4">
        <v>-88.484137000000004</v>
      </c>
      <c r="AX45" s="4">
        <v>309.2</v>
      </c>
      <c r="AY45" s="4">
        <v>26.6</v>
      </c>
      <c r="AZ45" s="4">
        <v>12</v>
      </c>
      <c r="BA45" s="4">
        <v>11</v>
      </c>
      <c r="BB45" s="4" t="s">
        <v>420</v>
      </c>
      <c r="BC45" s="4">
        <v>1.4</v>
      </c>
      <c r="BD45" s="4">
        <v>1</v>
      </c>
      <c r="BE45" s="4">
        <v>1.9</v>
      </c>
      <c r="BF45" s="4">
        <v>14.063000000000001</v>
      </c>
      <c r="BG45" s="4">
        <v>11.62</v>
      </c>
      <c r="BH45" s="4">
        <v>0.83</v>
      </c>
      <c r="BI45" s="4">
        <v>18.303999999999998</v>
      </c>
      <c r="BJ45" s="4">
        <v>1470.1679999999999</v>
      </c>
      <c r="BK45" s="4">
        <v>551.48599999999999</v>
      </c>
      <c r="BL45" s="4">
        <v>47.225999999999999</v>
      </c>
      <c r="BM45" s="4">
        <v>1.1160000000000001</v>
      </c>
      <c r="BN45" s="4">
        <v>48.341999999999999</v>
      </c>
      <c r="BO45" s="4">
        <v>38.268999999999998</v>
      </c>
      <c r="BP45" s="4">
        <v>0.90400000000000003</v>
      </c>
      <c r="BQ45" s="4">
        <v>39.173000000000002</v>
      </c>
      <c r="BR45" s="4">
        <v>229.81970000000001</v>
      </c>
      <c r="BU45" s="4">
        <v>71.105999999999995</v>
      </c>
      <c r="BW45" s="4">
        <v>521.66200000000003</v>
      </c>
      <c r="BX45" s="4">
        <v>0.44022699999999998</v>
      </c>
      <c r="BY45" s="4">
        <v>-5</v>
      </c>
      <c r="BZ45" s="4">
        <v>1.045866</v>
      </c>
      <c r="CA45" s="4">
        <v>10.758048</v>
      </c>
      <c r="CB45" s="4">
        <v>21.126493</v>
      </c>
      <c r="CC45" s="4">
        <f t="shared" si="9"/>
        <v>2.8422762816000002</v>
      </c>
      <c r="CE45" s="4">
        <f t="shared" si="10"/>
        <v>11814.655020311808</v>
      </c>
      <c r="CF45" s="4">
        <f t="shared" si="11"/>
        <v>4431.8859059180159</v>
      </c>
      <c r="CG45" s="4">
        <f t="shared" si="12"/>
        <v>314.80448568508803</v>
      </c>
      <c r="CH45" s="4">
        <f t="shared" si="13"/>
        <v>1846.8912888673635</v>
      </c>
    </row>
    <row r="46" spans="1:86">
      <c r="A46" s="2">
        <v>42440</v>
      </c>
      <c r="B46" s="32">
        <v>0.57553747685185186</v>
      </c>
      <c r="C46" s="4">
        <v>8.9870000000000001</v>
      </c>
      <c r="D46" s="4">
        <v>4.2538</v>
      </c>
      <c r="E46" s="4" t="s">
        <v>155</v>
      </c>
      <c r="F46" s="4">
        <v>42538.249157999999</v>
      </c>
      <c r="G46" s="4">
        <v>2387.5</v>
      </c>
      <c r="H46" s="4">
        <v>61.1</v>
      </c>
      <c r="I46" s="4">
        <v>32128.9</v>
      </c>
      <c r="K46" s="4">
        <v>4.0999999999999996</v>
      </c>
      <c r="L46" s="4">
        <v>2052</v>
      </c>
      <c r="M46" s="4">
        <v>0.84919999999999995</v>
      </c>
      <c r="N46" s="4">
        <v>7.6319999999999997</v>
      </c>
      <c r="O46" s="4">
        <v>3.6124999999999998</v>
      </c>
      <c r="P46" s="4">
        <v>2027.4835</v>
      </c>
      <c r="Q46" s="4">
        <v>51.8645</v>
      </c>
      <c r="R46" s="4">
        <v>2079.3000000000002</v>
      </c>
      <c r="S46" s="4">
        <v>1642.9512</v>
      </c>
      <c r="T46" s="4">
        <v>42.027900000000002</v>
      </c>
      <c r="U46" s="4">
        <v>1685</v>
      </c>
      <c r="V46" s="4">
        <v>32128.949000000001</v>
      </c>
      <c r="Y46" s="4">
        <v>1742.6079999999999</v>
      </c>
      <c r="Z46" s="4">
        <v>0</v>
      </c>
      <c r="AA46" s="4">
        <v>3.4817999999999998</v>
      </c>
      <c r="AB46" s="4" t="s">
        <v>384</v>
      </c>
      <c r="AC46" s="4">
        <v>0</v>
      </c>
      <c r="AD46" s="4">
        <v>11.5</v>
      </c>
      <c r="AE46" s="4">
        <v>854</v>
      </c>
      <c r="AF46" s="4">
        <v>880</v>
      </c>
      <c r="AG46" s="4">
        <v>884</v>
      </c>
      <c r="AH46" s="4">
        <v>53</v>
      </c>
      <c r="AI46" s="4">
        <v>25.2</v>
      </c>
      <c r="AJ46" s="4">
        <v>0.57999999999999996</v>
      </c>
      <c r="AK46" s="4">
        <v>987</v>
      </c>
      <c r="AL46" s="4">
        <v>8</v>
      </c>
      <c r="AM46" s="4">
        <v>0</v>
      </c>
      <c r="AN46" s="4">
        <v>31</v>
      </c>
      <c r="AO46" s="4">
        <v>190</v>
      </c>
      <c r="AP46" s="4">
        <v>188</v>
      </c>
      <c r="AQ46" s="4">
        <v>4.0999999999999996</v>
      </c>
      <c r="AR46" s="4">
        <v>195</v>
      </c>
      <c r="AS46" s="4" t="s">
        <v>155</v>
      </c>
      <c r="AT46" s="4">
        <v>1</v>
      </c>
      <c r="AU46" s="5">
        <v>0.78369212962962964</v>
      </c>
      <c r="AV46" s="4">
        <v>47.159160999999997</v>
      </c>
      <c r="AW46" s="4">
        <v>-88.484144000000001</v>
      </c>
      <c r="AX46" s="4">
        <v>309.39999999999998</v>
      </c>
      <c r="AY46" s="4">
        <v>28.3</v>
      </c>
      <c r="AZ46" s="4">
        <v>12</v>
      </c>
      <c r="BA46" s="4">
        <v>11</v>
      </c>
      <c r="BB46" s="4" t="s">
        <v>420</v>
      </c>
      <c r="BC46" s="4">
        <v>1.4</v>
      </c>
      <c r="BD46" s="4">
        <v>1.0743259999999999</v>
      </c>
      <c r="BE46" s="4">
        <v>1.9495499999999999</v>
      </c>
      <c r="BF46" s="4">
        <v>14.063000000000001</v>
      </c>
      <c r="BG46" s="4">
        <v>11.94</v>
      </c>
      <c r="BH46" s="4">
        <v>0.85</v>
      </c>
      <c r="BI46" s="4">
        <v>17.754999999999999</v>
      </c>
      <c r="BJ46" s="4">
        <v>1600.4760000000001</v>
      </c>
      <c r="BK46" s="4">
        <v>482.161</v>
      </c>
      <c r="BL46" s="4">
        <v>44.524999999999999</v>
      </c>
      <c r="BM46" s="4">
        <v>1.139</v>
      </c>
      <c r="BN46" s="4">
        <v>45.664000000000001</v>
      </c>
      <c r="BO46" s="4">
        <v>36.081000000000003</v>
      </c>
      <c r="BP46" s="4">
        <v>0.92300000000000004</v>
      </c>
      <c r="BQ46" s="4">
        <v>37.003999999999998</v>
      </c>
      <c r="BR46" s="4">
        <v>222.7954</v>
      </c>
      <c r="BU46" s="4">
        <v>72.504000000000005</v>
      </c>
      <c r="BW46" s="4">
        <v>530.90599999999995</v>
      </c>
      <c r="BX46" s="4">
        <v>0.43454599999999999</v>
      </c>
      <c r="BY46" s="4">
        <v>-5</v>
      </c>
      <c r="BZ46" s="4">
        <v>1.045701</v>
      </c>
      <c r="CA46" s="4">
        <v>10.619218</v>
      </c>
      <c r="CB46" s="4">
        <v>21.123159999999999</v>
      </c>
      <c r="CC46" s="4">
        <f t="shared" si="9"/>
        <v>2.8055973956</v>
      </c>
      <c r="CE46" s="4">
        <f t="shared" si="10"/>
        <v>12695.865250182698</v>
      </c>
      <c r="CF46" s="4">
        <f t="shared" si="11"/>
        <v>3824.7690592632061</v>
      </c>
      <c r="CG46" s="4">
        <f t="shared" si="12"/>
        <v>293.53629652538399</v>
      </c>
      <c r="CH46" s="4">
        <f t="shared" si="13"/>
        <v>1767.3369527319085</v>
      </c>
    </row>
    <row r="47" spans="1:86">
      <c r="A47" s="2">
        <v>42440</v>
      </c>
      <c r="B47" s="32">
        <v>0.5755490509259259</v>
      </c>
      <c r="C47" s="4">
        <v>9.3569999999999993</v>
      </c>
      <c r="D47" s="4">
        <v>3.4213</v>
      </c>
      <c r="E47" s="4" t="s">
        <v>155</v>
      </c>
      <c r="F47" s="4">
        <v>34213.399340000004</v>
      </c>
      <c r="G47" s="4">
        <v>2362</v>
      </c>
      <c r="H47" s="4">
        <v>61.2</v>
      </c>
      <c r="I47" s="4">
        <v>30005.8</v>
      </c>
      <c r="K47" s="4">
        <v>4.0999999999999996</v>
      </c>
      <c r="L47" s="4">
        <v>2052</v>
      </c>
      <c r="M47" s="4">
        <v>0.85640000000000005</v>
      </c>
      <c r="N47" s="4">
        <v>8.0129000000000001</v>
      </c>
      <c r="O47" s="4">
        <v>2.9298999999999999</v>
      </c>
      <c r="P47" s="4">
        <v>2022.7082</v>
      </c>
      <c r="Q47" s="4">
        <v>52.408900000000003</v>
      </c>
      <c r="R47" s="4">
        <v>2075.1</v>
      </c>
      <c r="S47" s="4">
        <v>1639.0816</v>
      </c>
      <c r="T47" s="4">
        <v>42.469000000000001</v>
      </c>
      <c r="U47" s="4">
        <v>1681.6</v>
      </c>
      <c r="V47" s="4">
        <v>30005.780299999999</v>
      </c>
      <c r="Y47" s="4">
        <v>1757.2380000000001</v>
      </c>
      <c r="Z47" s="4">
        <v>0</v>
      </c>
      <c r="AA47" s="4">
        <v>3.5110999999999999</v>
      </c>
      <c r="AB47" s="4" t="s">
        <v>384</v>
      </c>
      <c r="AC47" s="4">
        <v>0</v>
      </c>
      <c r="AD47" s="4">
        <v>11.4</v>
      </c>
      <c r="AE47" s="4">
        <v>854</v>
      </c>
      <c r="AF47" s="4">
        <v>881</v>
      </c>
      <c r="AG47" s="4">
        <v>885</v>
      </c>
      <c r="AH47" s="4">
        <v>53</v>
      </c>
      <c r="AI47" s="4">
        <v>25.2</v>
      </c>
      <c r="AJ47" s="4">
        <v>0.57999999999999996</v>
      </c>
      <c r="AK47" s="4">
        <v>987</v>
      </c>
      <c r="AL47" s="4">
        <v>8</v>
      </c>
      <c r="AM47" s="4">
        <v>0</v>
      </c>
      <c r="AN47" s="4">
        <v>31</v>
      </c>
      <c r="AO47" s="4">
        <v>190</v>
      </c>
      <c r="AP47" s="4">
        <v>188</v>
      </c>
      <c r="AQ47" s="4">
        <v>4</v>
      </c>
      <c r="AR47" s="4">
        <v>195</v>
      </c>
      <c r="AS47" s="4" t="s">
        <v>155</v>
      </c>
      <c r="AT47" s="4">
        <v>1</v>
      </c>
      <c r="AU47" s="5">
        <v>0.78370370370370368</v>
      </c>
      <c r="AV47" s="4">
        <v>47.159286000000002</v>
      </c>
      <c r="AW47" s="4">
        <v>-88.484150999999997</v>
      </c>
      <c r="AX47" s="4">
        <v>309.89999999999998</v>
      </c>
      <c r="AY47" s="4">
        <v>29.3</v>
      </c>
      <c r="AZ47" s="4">
        <v>12</v>
      </c>
      <c r="BA47" s="4">
        <v>11</v>
      </c>
      <c r="BB47" s="4" t="s">
        <v>420</v>
      </c>
      <c r="BC47" s="4">
        <v>1.4</v>
      </c>
      <c r="BD47" s="4">
        <v>1.349351</v>
      </c>
      <c r="BE47" s="4">
        <v>2.1493509999999998</v>
      </c>
      <c r="BF47" s="4">
        <v>14.063000000000001</v>
      </c>
      <c r="BG47" s="4">
        <v>12.57</v>
      </c>
      <c r="BH47" s="4">
        <v>0.89</v>
      </c>
      <c r="BI47" s="4">
        <v>16.774000000000001</v>
      </c>
      <c r="BJ47" s="4">
        <v>1742.4949999999999</v>
      </c>
      <c r="BK47" s="4">
        <v>405.51400000000001</v>
      </c>
      <c r="BL47" s="4">
        <v>46.063000000000002</v>
      </c>
      <c r="BM47" s="4">
        <v>1.1930000000000001</v>
      </c>
      <c r="BN47" s="4">
        <v>47.256</v>
      </c>
      <c r="BO47" s="4">
        <v>37.326000000000001</v>
      </c>
      <c r="BP47" s="4">
        <v>0.96699999999999997</v>
      </c>
      <c r="BQ47" s="4">
        <v>38.293999999999997</v>
      </c>
      <c r="BR47" s="4">
        <v>215.76490000000001</v>
      </c>
      <c r="BU47" s="4">
        <v>75.814999999999998</v>
      </c>
      <c r="BW47" s="4">
        <v>555.15599999999995</v>
      </c>
      <c r="BX47" s="4">
        <v>0.39829300000000001</v>
      </c>
      <c r="BY47" s="4">
        <v>-5</v>
      </c>
      <c r="BZ47" s="4">
        <v>1.044</v>
      </c>
      <c r="CA47" s="4">
        <v>9.7332780000000003</v>
      </c>
      <c r="CB47" s="4">
        <v>21.088799999999999</v>
      </c>
      <c r="CC47" s="4">
        <f t="shared" si="9"/>
        <v>2.5715320475999999</v>
      </c>
      <c r="CE47" s="4">
        <f t="shared" si="10"/>
        <v>12669.26062171167</v>
      </c>
      <c r="CF47" s="4">
        <f t="shared" si="11"/>
        <v>2948.3944296843242</v>
      </c>
      <c r="CG47" s="4">
        <f t="shared" si="12"/>
        <v>278.42643235580397</v>
      </c>
      <c r="CH47" s="4">
        <f t="shared" si="13"/>
        <v>1568.7745164936234</v>
      </c>
    </row>
    <row r="48" spans="1:86">
      <c r="A48" s="2">
        <v>42440</v>
      </c>
      <c r="B48" s="32">
        <v>0.57556062499999994</v>
      </c>
      <c r="C48" s="4">
        <v>9.5150000000000006</v>
      </c>
      <c r="D48" s="4">
        <v>2.9946999999999999</v>
      </c>
      <c r="E48" s="4" t="s">
        <v>155</v>
      </c>
      <c r="F48" s="4">
        <v>29946.669387999998</v>
      </c>
      <c r="G48" s="4">
        <v>2404.8000000000002</v>
      </c>
      <c r="H48" s="4">
        <v>61.2</v>
      </c>
      <c r="I48" s="4">
        <v>28849.4</v>
      </c>
      <c r="K48" s="4">
        <v>4.0999999999999996</v>
      </c>
      <c r="L48" s="4">
        <v>2052</v>
      </c>
      <c r="M48" s="4">
        <v>0.86029999999999995</v>
      </c>
      <c r="N48" s="4">
        <v>8.1853999999999996</v>
      </c>
      <c r="O48" s="4">
        <v>2.5762999999999998</v>
      </c>
      <c r="P48" s="4">
        <v>2068.9069</v>
      </c>
      <c r="Q48" s="4">
        <v>52.6509</v>
      </c>
      <c r="R48" s="4">
        <v>2121.6</v>
      </c>
      <c r="S48" s="4">
        <v>1676.5183</v>
      </c>
      <c r="T48" s="4">
        <v>42.665100000000002</v>
      </c>
      <c r="U48" s="4">
        <v>1719.2</v>
      </c>
      <c r="V48" s="4">
        <v>28849.422500000001</v>
      </c>
      <c r="Y48" s="4">
        <v>1765.3530000000001</v>
      </c>
      <c r="Z48" s="4">
        <v>0</v>
      </c>
      <c r="AA48" s="4">
        <v>3.5272999999999999</v>
      </c>
      <c r="AB48" s="4" t="s">
        <v>384</v>
      </c>
      <c r="AC48" s="4">
        <v>0</v>
      </c>
      <c r="AD48" s="4">
        <v>11.4</v>
      </c>
      <c r="AE48" s="4">
        <v>853</v>
      </c>
      <c r="AF48" s="4">
        <v>881</v>
      </c>
      <c r="AG48" s="4">
        <v>884</v>
      </c>
      <c r="AH48" s="4">
        <v>53</v>
      </c>
      <c r="AI48" s="4">
        <v>25.2</v>
      </c>
      <c r="AJ48" s="4">
        <v>0.57999999999999996</v>
      </c>
      <c r="AK48" s="4">
        <v>987</v>
      </c>
      <c r="AL48" s="4">
        <v>8</v>
      </c>
      <c r="AM48" s="4">
        <v>0</v>
      </c>
      <c r="AN48" s="4">
        <v>31</v>
      </c>
      <c r="AO48" s="4">
        <v>190</v>
      </c>
      <c r="AP48" s="4">
        <v>188</v>
      </c>
      <c r="AQ48" s="4">
        <v>4</v>
      </c>
      <c r="AR48" s="4">
        <v>195</v>
      </c>
      <c r="AS48" s="4" t="s">
        <v>155</v>
      </c>
      <c r="AT48" s="4">
        <v>1</v>
      </c>
      <c r="AU48" s="5">
        <v>0.78371527777777772</v>
      </c>
      <c r="AV48" s="4">
        <v>47.159412000000003</v>
      </c>
      <c r="AW48" s="4">
        <v>-88.484155000000001</v>
      </c>
      <c r="AX48" s="4">
        <v>310.2</v>
      </c>
      <c r="AY48" s="4">
        <v>30</v>
      </c>
      <c r="AZ48" s="4">
        <v>12</v>
      </c>
      <c r="BA48" s="4">
        <v>11</v>
      </c>
      <c r="BB48" s="4" t="s">
        <v>420</v>
      </c>
      <c r="BC48" s="4">
        <v>1.522877</v>
      </c>
      <c r="BD48" s="4">
        <v>1.3771230000000001</v>
      </c>
      <c r="BE48" s="4">
        <v>2.3983020000000002</v>
      </c>
      <c r="BF48" s="4">
        <v>14.063000000000001</v>
      </c>
      <c r="BG48" s="4">
        <v>12.94</v>
      </c>
      <c r="BH48" s="4">
        <v>0.92</v>
      </c>
      <c r="BI48" s="4">
        <v>16.236999999999998</v>
      </c>
      <c r="BJ48" s="4">
        <v>1818.8219999999999</v>
      </c>
      <c r="BK48" s="4">
        <v>364.35899999999998</v>
      </c>
      <c r="BL48" s="4">
        <v>48.142000000000003</v>
      </c>
      <c r="BM48" s="4">
        <v>1.2250000000000001</v>
      </c>
      <c r="BN48" s="4">
        <v>49.366999999999997</v>
      </c>
      <c r="BO48" s="4">
        <v>39.012</v>
      </c>
      <c r="BP48" s="4">
        <v>0.99299999999999999</v>
      </c>
      <c r="BQ48" s="4">
        <v>40.003999999999998</v>
      </c>
      <c r="BR48" s="4">
        <v>211.9742</v>
      </c>
      <c r="BU48" s="4">
        <v>77.826999999999998</v>
      </c>
      <c r="BW48" s="4">
        <v>569.88400000000001</v>
      </c>
      <c r="BX48" s="4">
        <v>0.36386499999999999</v>
      </c>
      <c r="BY48" s="4">
        <v>-5</v>
      </c>
      <c r="BZ48" s="4">
        <v>1.044432</v>
      </c>
      <c r="CA48" s="4">
        <v>8.891947</v>
      </c>
      <c r="CB48" s="4">
        <v>21.097535000000001</v>
      </c>
      <c r="CC48" s="4">
        <f t="shared" si="9"/>
        <v>2.3492523973999999</v>
      </c>
      <c r="CE48" s="4">
        <f t="shared" si="10"/>
        <v>12081.133013346198</v>
      </c>
      <c r="CF48" s="4">
        <f t="shared" si="11"/>
        <v>2420.1761049788311</v>
      </c>
      <c r="CG48" s="4">
        <f t="shared" si="12"/>
        <v>265.71794549763598</v>
      </c>
      <c r="CH48" s="4">
        <f t="shared" si="13"/>
        <v>1407.9929237702479</v>
      </c>
    </row>
    <row r="49" spans="1:86">
      <c r="A49" s="2">
        <v>42440</v>
      </c>
      <c r="B49" s="32">
        <v>0.57557219907407409</v>
      </c>
      <c r="C49" s="4">
        <v>9.2149999999999999</v>
      </c>
      <c r="D49" s="4">
        <v>3.38</v>
      </c>
      <c r="E49" s="4" t="s">
        <v>155</v>
      </c>
      <c r="F49" s="4">
        <v>33799.730611999999</v>
      </c>
      <c r="G49" s="4">
        <v>2608.5</v>
      </c>
      <c r="H49" s="4">
        <v>61.2</v>
      </c>
      <c r="I49" s="4">
        <v>28215.200000000001</v>
      </c>
      <c r="K49" s="4">
        <v>4.1900000000000004</v>
      </c>
      <c r="L49" s="4">
        <v>2052</v>
      </c>
      <c r="M49" s="4">
        <v>0.85970000000000002</v>
      </c>
      <c r="N49" s="4">
        <v>7.9219999999999997</v>
      </c>
      <c r="O49" s="4">
        <v>2.9058000000000002</v>
      </c>
      <c r="P49" s="4">
        <v>2242.5727999999999</v>
      </c>
      <c r="Q49" s="4">
        <v>52.613900000000001</v>
      </c>
      <c r="R49" s="4">
        <v>2295.1999999999998</v>
      </c>
      <c r="S49" s="4">
        <v>1817.2466999999999</v>
      </c>
      <c r="T49" s="4">
        <v>42.635100000000001</v>
      </c>
      <c r="U49" s="4">
        <v>1859.9</v>
      </c>
      <c r="V49" s="4">
        <v>28215.233400000001</v>
      </c>
      <c r="Y49" s="4">
        <v>1764.1120000000001</v>
      </c>
      <c r="Z49" s="4">
        <v>0</v>
      </c>
      <c r="AA49" s="4">
        <v>3.6025</v>
      </c>
      <c r="AB49" s="4" t="s">
        <v>384</v>
      </c>
      <c r="AC49" s="4">
        <v>0</v>
      </c>
      <c r="AD49" s="4">
        <v>11.4</v>
      </c>
      <c r="AE49" s="4">
        <v>852</v>
      </c>
      <c r="AF49" s="4">
        <v>880</v>
      </c>
      <c r="AG49" s="4">
        <v>884</v>
      </c>
      <c r="AH49" s="4">
        <v>53</v>
      </c>
      <c r="AI49" s="4">
        <v>25.2</v>
      </c>
      <c r="AJ49" s="4">
        <v>0.57999999999999996</v>
      </c>
      <c r="AK49" s="4">
        <v>987</v>
      </c>
      <c r="AL49" s="4">
        <v>8</v>
      </c>
      <c r="AM49" s="4">
        <v>0</v>
      </c>
      <c r="AN49" s="4">
        <v>31</v>
      </c>
      <c r="AO49" s="4">
        <v>190.4</v>
      </c>
      <c r="AP49" s="4">
        <v>188</v>
      </c>
      <c r="AQ49" s="4">
        <v>4.0999999999999996</v>
      </c>
      <c r="AR49" s="4">
        <v>195</v>
      </c>
      <c r="AS49" s="4" t="s">
        <v>155</v>
      </c>
      <c r="AT49" s="4">
        <v>1</v>
      </c>
      <c r="AU49" s="5">
        <v>0.78372685185185187</v>
      </c>
      <c r="AV49" s="4">
        <v>47.15954</v>
      </c>
      <c r="AW49" s="4">
        <v>-88.484157999999994</v>
      </c>
      <c r="AX49" s="4">
        <v>310.39999999999998</v>
      </c>
      <c r="AY49" s="4">
        <v>30.7</v>
      </c>
      <c r="AZ49" s="4">
        <v>12</v>
      </c>
      <c r="BA49" s="4">
        <v>10</v>
      </c>
      <c r="BB49" s="4" t="s">
        <v>437</v>
      </c>
      <c r="BC49" s="4">
        <v>1.9</v>
      </c>
      <c r="BD49" s="4">
        <v>1</v>
      </c>
      <c r="BE49" s="4">
        <v>2.7</v>
      </c>
      <c r="BF49" s="4">
        <v>14.063000000000001</v>
      </c>
      <c r="BG49" s="4">
        <v>12.88</v>
      </c>
      <c r="BH49" s="4">
        <v>0.92</v>
      </c>
      <c r="BI49" s="4">
        <v>16.318999999999999</v>
      </c>
      <c r="BJ49" s="4">
        <v>1759.9469999999999</v>
      </c>
      <c r="BK49" s="4">
        <v>410.86799999999999</v>
      </c>
      <c r="BL49" s="4">
        <v>52.173000000000002</v>
      </c>
      <c r="BM49" s="4">
        <v>1.224</v>
      </c>
      <c r="BN49" s="4">
        <v>53.396999999999998</v>
      </c>
      <c r="BO49" s="4">
        <v>42.277999999999999</v>
      </c>
      <c r="BP49" s="4">
        <v>0.99199999999999999</v>
      </c>
      <c r="BQ49" s="4">
        <v>43.27</v>
      </c>
      <c r="BR49" s="4">
        <v>207.27340000000001</v>
      </c>
      <c r="BU49" s="4">
        <v>77.757000000000005</v>
      </c>
      <c r="BW49" s="4">
        <v>581.92999999999995</v>
      </c>
      <c r="BX49" s="4">
        <v>0.37084600000000001</v>
      </c>
      <c r="BY49" s="4">
        <v>-5</v>
      </c>
      <c r="BZ49" s="4">
        <v>1.044567</v>
      </c>
      <c r="CA49" s="4">
        <v>9.0625490000000006</v>
      </c>
      <c r="CB49" s="4">
        <v>21.100252999999999</v>
      </c>
      <c r="CC49" s="4">
        <f t="shared" si="9"/>
        <v>2.3943254458000003</v>
      </c>
      <c r="CE49" s="4">
        <f t="shared" si="10"/>
        <v>11914.355625902541</v>
      </c>
      <c r="CF49" s="4">
        <f t="shared" si="11"/>
        <v>2781.4630027514045</v>
      </c>
      <c r="CG49" s="4">
        <f t="shared" si="12"/>
        <v>292.92596193681004</v>
      </c>
      <c r="CH49" s="4">
        <f t="shared" si="13"/>
        <v>1403.1837318907603</v>
      </c>
    </row>
    <row r="50" spans="1:86">
      <c r="A50" s="2">
        <v>42440</v>
      </c>
      <c r="B50" s="32">
        <v>0.57558377314814813</v>
      </c>
      <c r="C50" s="4">
        <v>8.9619999999999997</v>
      </c>
      <c r="D50" s="4">
        <v>3.9192</v>
      </c>
      <c r="E50" s="4" t="s">
        <v>155</v>
      </c>
      <c r="F50" s="4">
        <v>39191.818182000003</v>
      </c>
      <c r="G50" s="4">
        <v>2749.4</v>
      </c>
      <c r="H50" s="4">
        <v>61.1</v>
      </c>
      <c r="I50" s="4">
        <v>28699.8</v>
      </c>
      <c r="K50" s="4">
        <v>4.24</v>
      </c>
      <c r="L50" s="4">
        <v>2052</v>
      </c>
      <c r="M50" s="4">
        <v>0.85609999999999997</v>
      </c>
      <c r="N50" s="4">
        <v>7.6722999999999999</v>
      </c>
      <c r="O50" s="4">
        <v>3.3551000000000002</v>
      </c>
      <c r="P50" s="4">
        <v>2353.7179000000001</v>
      </c>
      <c r="Q50" s="4">
        <v>52.3063</v>
      </c>
      <c r="R50" s="4">
        <v>2406</v>
      </c>
      <c r="S50" s="4">
        <v>1907.3121000000001</v>
      </c>
      <c r="T50" s="4">
        <v>42.385899999999999</v>
      </c>
      <c r="U50" s="4">
        <v>1949.7</v>
      </c>
      <c r="V50" s="4">
        <v>28699.793000000001</v>
      </c>
      <c r="Y50" s="4">
        <v>1756.671</v>
      </c>
      <c r="Z50" s="4">
        <v>0</v>
      </c>
      <c r="AA50" s="4">
        <v>3.6331000000000002</v>
      </c>
      <c r="AB50" s="4" t="s">
        <v>384</v>
      </c>
      <c r="AC50" s="4">
        <v>0</v>
      </c>
      <c r="AD50" s="4">
        <v>11.4</v>
      </c>
      <c r="AE50" s="4">
        <v>853</v>
      </c>
      <c r="AF50" s="4">
        <v>880</v>
      </c>
      <c r="AG50" s="4">
        <v>883</v>
      </c>
      <c r="AH50" s="4">
        <v>53</v>
      </c>
      <c r="AI50" s="4">
        <v>25.2</v>
      </c>
      <c r="AJ50" s="4">
        <v>0.57999999999999996</v>
      </c>
      <c r="AK50" s="4">
        <v>987</v>
      </c>
      <c r="AL50" s="4">
        <v>8</v>
      </c>
      <c r="AM50" s="4">
        <v>0</v>
      </c>
      <c r="AN50" s="4">
        <v>31</v>
      </c>
      <c r="AO50" s="4">
        <v>191</v>
      </c>
      <c r="AP50" s="4">
        <v>188</v>
      </c>
      <c r="AQ50" s="4">
        <v>4</v>
      </c>
      <c r="AR50" s="4">
        <v>195</v>
      </c>
      <c r="AS50" s="4" t="s">
        <v>155</v>
      </c>
      <c r="AT50" s="4">
        <v>1</v>
      </c>
      <c r="AU50" s="5">
        <v>0.78373842592592602</v>
      </c>
      <c r="AV50" s="4">
        <v>47.159663999999999</v>
      </c>
      <c r="AW50" s="4">
        <v>-88.484160000000003</v>
      </c>
      <c r="AX50" s="4">
        <v>310.60000000000002</v>
      </c>
      <c r="AY50" s="4">
        <v>30.9</v>
      </c>
      <c r="AZ50" s="4">
        <v>12</v>
      </c>
      <c r="BA50" s="4">
        <v>8</v>
      </c>
      <c r="BB50" s="4" t="s">
        <v>429</v>
      </c>
      <c r="BC50" s="4">
        <v>1.826946</v>
      </c>
      <c r="BD50" s="4">
        <v>1.0487029999999999</v>
      </c>
      <c r="BE50" s="4">
        <v>2.724351</v>
      </c>
      <c r="BF50" s="4">
        <v>14.063000000000001</v>
      </c>
      <c r="BG50" s="4">
        <v>12.54</v>
      </c>
      <c r="BH50" s="4">
        <v>0.89</v>
      </c>
      <c r="BI50" s="4">
        <v>16.812000000000001</v>
      </c>
      <c r="BJ50" s="4">
        <v>1673.9490000000001</v>
      </c>
      <c r="BK50" s="4">
        <v>465.90800000000002</v>
      </c>
      <c r="BL50" s="4">
        <v>53.777999999999999</v>
      </c>
      <c r="BM50" s="4">
        <v>1.1950000000000001</v>
      </c>
      <c r="BN50" s="4">
        <v>54.972999999999999</v>
      </c>
      <c r="BO50" s="4">
        <v>43.579000000000001</v>
      </c>
      <c r="BP50" s="4">
        <v>0.96799999999999997</v>
      </c>
      <c r="BQ50" s="4">
        <v>44.546999999999997</v>
      </c>
      <c r="BR50" s="4">
        <v>207.05699999999999</v>
      </c>
      <c r="BU50" s="4">
        <v>76.042000000000002</v>
      </c>
      <c r="BW50" s="4">
        <v>576.35299999999995</v>
      </c>
      <c r="BX50" s="4">
        <v>0.43371199999999999</v>
      </c>
      <c r="BY50" s="4">
        <v>-5</v>
      </c>
      <c r="BZ50" s="4">
        <v>1.0448660000000001</v>
      </c>
      <c r="CA50" s="4">
        <v>10.598837</v>
      </c>
      <c r="CB50" s="4">
        <v>21.106293000000001</v>
      </c>
      <c r="CC50" s="4">
        <f t="shared" si="9"/>
        <v>2.8002127353999997</v>
      </c>
      <c r="CE50" s="4">
        <f t="shared" si="10"/>
        <v>13253.20871019281</v>
      </c>
      <c r="CF50" s="4">
        <f t="shared" si="11"/>
        <v>3688.7479629000118</v>
      </c>
      <c r="CG50" s="4">
        <f t="shared" si="12"/>
        <v>352.69335470373295</v>
      </c>
      <c r="CH50" s="4">
        <f t="shared" si="13"/>
        <v>1639.3388543536228</v>
      </c>
    </row>
    <row r="51" spans="1:86">
      <c r="A51" s="2">
        <v>42440</v>
      </c>
      <c r="B51" s="32">
        <v>0.57559534722222228</v>
      </c>
      <c r="C51" s="4">
        <v>8.7439999999999998</v>
      </c>
      <c r="D51" s="4">
        <v>4.5358000000000001</v>
      </c>
      <c r="E51" s="4" t="s">
        <v>155</v>
      </c>
      <c r="F51" s="4">
        <v>45357.972742999998</v>
      </c>
      <c r="G51" s="4">
        <v>2576</v>
      </c>
      <c r="H51" s="4">
        <v>61.5</v>
      </c>
      <c r="I51" s="4">
        <v>28552.799999999999</v>
      </c>
      <c r="K51" s="4">
        <v>4.3</v>
      </c>
      <c r="L51" s="4">
        <v>2052</v>
      </c>
      <c r="M51" s="4">
        <v>0.85209999999999997</v>
      </c>
      <c r="N51" s="4">
        <v>7.4501999999999997</v>
      </c>
      <c r="O51" s="4">
        <v>3.8647999999999998</v>
      </c>
      <c r="P51" s="4">
        <v>2194.9313000000002</v>
      </c>
      <c r="Q51" s="4">
        <v>52.401000000000003</v>
      </c>
      <c r="R51" s="4">
        <v>2247.3000000000002</v>
      </c>
      <c r="S51" s="4">
        <v>1778.6409000000001</v>
      </c>
      <c r="T51" s="4">
        <v>42.462600000000002</v>
      </c>
      <c r="U51" s="4">
        <v>1821.1</v>
      </c>
      <c r="V51" s="4">
        <v>28552.8109</v>
      </c>
      <c r="Y51" s="4">
        <v>1748.432</v>
      </c>
      <c r="Z51" s="4">
        <v>0</v>
      </c>
      <c r="AA51" s="4">
        <v>3.6638999999999999</v>
      </c>
      <c r="AB51" s="4" t="s">
        <v>384</v>
      </c>
      <c r="AC51" s="4">
        <v>0</v>
      </c>
      <c r="AD51" s="4">
        <v>11.4</v>
      </c>
      <c r="AE51" s="4">
        <v>853</v>
      </c>
      <c r="AF51" s="4">
        <v>880</v>
      </c>
      <c r="AG51" s="4">
        <v>882</v>
      </c>
      <c r="AH51" s="4">
        <v>53</v>
      </c>
      <c r="AI51" s="4">
        <v>25.2</v>
      </c>
      <c r="AJ51" s="4">
        <v>0.57999999999999996</v>
      </c>
      <c r="AK51" s="4">
        <v>987</v>
      </c>
      <c r="AL51" s="4">
        <v>8</v>
      </c>
      <c r="AM51" s="4">
        <v>0</v>
      </c>
      <c r="AN51" s="4">
        <v>31</v>
      </c>
      <c r="AO51" s="4">
        <v>191</v>
      </c>
      <c r="AP51" s="4">
        <v>188</v>
      </c>
      <c r="AQ51" s="4">
        <v>4.0999999999999996</v>
      </c>
      <c r="AR51" s="4">
        <v>195</v>
      </c>
      <c r="AS51" s="4" t="s">
        <v>155</v>
      </c>
      <c r="AT51" s="4">
        <v>2</v>
      </c>
      <c r="AU51" s="5">
        <v>0.78374999999999995</v>
      </c>
      <c r="AV51" s="4">
        <v>47.159792000000003</v>
      </c>
      <c r="AW51" s="4">
        <v>-88.484162999999995</v>
      </c>
      <c r="AX51" s="4">
        <v>310.8</v>
      </c>
      <c r="AY51" s="4">
        <v>31.4</v>
      </c>
      <c r="AZ51" s="4">
        <v>12</v>
      </c>
      <c r="BA51" s="4">
        <v>8</v>
      </c>
      <c r="BB51" s="4" t="s">
        <v>429</v>
      </c>
      <c r="BC51" s="4">
        <v>1.6</v>
      </c>
      <c r="BD51" s="4">
        <v>1.2</v>
      </c>
      <c r="BE51" s="4">
        <v>2.8</v>
      </c>
      <c r="BF51" s="4">
        <v>14.063000000000001</v>
      </c>
      <c r="BG51" s="4">
        <v>12.18</v>
      </c>
      <c r="BH51" s="4">
        <v>0.87</v>
      </c>
      <c r="BI51" s="4">
        <v>17.361999999999998</v>
      </c>
      <c r="BJ51" s="4">
        <v>1594.087</v>
      </c>
      <c r="BK51" s="4">
        <v>526.31799999999998</v>
      </c>
      <c r="BL51" s="4">
        <v>49.182000000000002</v>
      </c>
      <c r="BM51" s="4">
        <v>1.1739999999999999</v>
      </c>
      <c r="BN51" s="4">
        <v>50.356000000000002</v>
      </c>
      <c r="BO51" s="4">
        <v>39.853999999999999</v>
      </c>
      <c r="BP51" s="4">
        <v>0.95099999999999996</v>
      </c>
      <c r="BQ51" s="4">
        <v>40.805</v>
      </c>
      <c r="BR51" s="4">
        <v>202.01849999999999</v>
      </c>
      <c r="BU51" s="4">
        <v>74.224000000000004</v>
      </c>
      <c r="BW51" s="4">
        <v>570.01199999999994</v>
      </c>
      <c r="BX51" s="4">
        <v>0.46004099999999998</v>
      </c>
      <c r="BY51" s="4">
        <v>-5</v>
      </c>
      <c r="BZ51" s="4">
        <v>1.045134</v>
      </c>
      <c r="CA51" s="4">
        <v>11.242252000000001</v>
      </c>
      <c r="CB51" s="4">
        <v>21.111706999999999</v>
      </c>
      <c r="CC51" s="4">
        <f t="shared" si="9"/>
        <v>2.9702029784000001</v>
      </c>
      <c r="CE51" s="4">
        <f t="shared" si="10"/>
        <v>13387.082439651227</v>
      </c>
      <c r="CF51" s="4">
        <f t="shared" si="11"/>
        <v>4419.9986923375918</v>
      </c>
      <c r="CG51" s="4">
        <f t="shared" si="12"/>
        <v>342.67884936642002</v>
      </c>
      <c r="CH51" s="4">
        <f t="shared" si="13"/>
        <v>1696.543735589514</v>
      </c>
    </row>
    <row r="52" spans="1:86">
      <c r="A52" s="2">
        <v>42440</v>
      </c>
      <c r="B52" s="32">
        <v>0.57560692129629631</v>
      </c>
      <c r="C52" s="4">
        <v>8.44</v>
      </c>
      <c r="D52" s="4">
        <v>4.9909999999999997</v>
      </c>
      <c r="E52" s="4" t="s">
        <v>155</v>
      </c>
      <c r="F52" s="4">
        <v>49910.097719999998</v>
      </c>
      <c r="G52" s="4">
        <v>2285.4</v>
      </c>
      <c r="H52" s="4">
        <v>64.2</v>
      </c>
      <c r="I52" s="4">
        <v>28723.599999999999</v>
      </c>
      <c r="K52" s="4">
        <v>4.2</v>
      </c>
      <c r="L52" s="4">
        <v>2052</v>
      </c>
      <c r="M52" s="4">
        <v>0.84989999999999999</v>
      </c>
      <c r="N52" s="4">
        <v>7.1731999999999996</v>
      </c>
      <c r="O52" s="4">
        <v>4.2419000000000002</v>
      </c>
      <c r="P52" s="4">
        <v>1942.3534999999999</v>
      </c>
      <c r="Q52" s="4">
        <v>54.579099999999997</v>
      </c>
      <c r="R52" s="4">
        <v>1996.9</v>
      </c>
      <c r="S52" s="4">
        <v>1573.9670000000001</v>
      </c>
      <c r="T52" s="4">
        <v>44.227600000000002</v>
      </c>
      <c r="U52" s="4">
        <v>1618.2</v>
      </c>
      <c r="V52" s="4">
        <v>28723.551599999999</v>
      </c>
      <c r="Y52" s="4">
        <v>1744.009</v>
      </c>
      <c r="Z52" s="4">
        <v>0</v>
      </c>
      <c r="AA52" s="4">
        <v>3.5695999999999999</v>
      </c>
      <c r="AB52" s="4" t="s">
        <v>384</v>
      </c>
      <c r="AC52" s="4">
        <v>0</v>
      </c>
      <c r="AD52" s="4">
        <v>11.4</v>
      </c>
      <c r="AE52" s="4">
        <v>854</v>
      </c>
      <c r="AF52" s="4">
        <v>881</v>
      </c>
      <c r="AG52" s="4">
        <v>883</v>
      </c>
      <c r="AH52" s="4">
        <v>53</v>
      </c>
      <c r="AI52" s="4">
        <v>25.2</v>
      </c>
      <c r="AJ52" s="4">
        <v>0.57999999999999996</v>
      </c>
      <c r="AK52" s="4">
        <v>987</v>
      </c>
      <c r="AL52" s="4">
        <v>8</v>
      </c>
      <c r="AM52" s="4">
        <v>0</v>
      </c>
      <c r="AN52" s="4">
        <v>31</v>
      </c>
      <c r="AO52" s="4">
        <v>191</v>
      </c>
      <c r="AP52" s="4">
        <v>188</v>
      </c>
      <c r="AQ52" s="4">
        <v>4.2</v>
      </c>
      <c r="AR52" s="4">
        <v>195</v>
      </c>
      <c r="AS52" s="4" t="s">
        <v>155</v>
      </c>
      <c r="AT52" s="4">
        <v>2</v>
      </c>
      <c r="AU52" s="5">
        <v>0.7837615740740741</v>
      </c>
      <c r="AV52" s="4">
        <v>47.159927000000003</v>
      </c>
      <c r="AW52" s="4">
        <v>-88.484166999999999</v>
      </c>
      <c r="AX52" s="4">
        <v>311</v>
      </c>
      <c r="AY52" s="4">
        <v>32.1</v>
      </c>
      <c r="AZ52" s="4">
        <v>12</v>
      </c>
      <c r="BA52" s="4">
        <v>8</v>
      </c>
      <c r="BB52" s="4" t="s">
        <v>429</v>
      </c>
      <c r="BC52" s="4">
        <v>1.6</v>
      </c>
      <c r="BD52" s="4">
        <v>1.151848</v>
      </c>
      <c r="BE52" s="4">
        <v>2.6073930000000001</v>
      </c>
      <c r="BF52" s="4">
        <v>14.063000000000001</v>
      </c>
      <c r="BG52" s="4">
        <v>11.99</v>
      </c>
      <c r="BH52" s="4">
        <v>0.85</v>
      </c>
      <c r="BI52" s="4">
        <v>17.66</v>
      </c>
      <c r="BJ52" s="4">
        <v>1522.192</v>
      </c>
      <c r="BK52" s="4">
        <v>572.91800000000001</v>
      </c>
      <c r="BL52" s="4">
        <v>43.164000000000001</v>
      </c>
      <c r="BM52" s="4">
        <v>1.2130000000000001</v>
      </c>
      <c r="BN52" s="4">
        <v>44.377000000000002</v>
      </c>
      <c r="BO52" s="4">
        <v>34.976999999999997</v>
      </c>
      <c r="BP52" s="4">
        <v>0.98299999999999998</v>
      </c>
      <c r="BQ52" s="4">
        <v>35.96</v>
      </c>
      <c r="BR52" s="4">
        <v>201.55340000000001</v>
      </c>
      <c r="BU52" s="4">
        <v>73.426000000000002</v>
      </c>
      <c r="BW52" s="4">
        <v>550.77599999999995</v>
      </c>
      <c r="BX52" s="4">
        <v>0.44223699999999999</v>
      </c>
      <c r="BY52" s="4">
        <v>-5</v>
      </c>
      <c r="BZ52" s="4">
        <v>1.0435669999999999</v>
      </c>
      <c r="CA52" s="4">
        <v>10.807167</v>
      </c>
      <c r="CB52" s="4">
        <v>21.080052999999999</v>
      </c>
      <c r="CC52" s="4">
        <f t="shared" si="9"/>
        <v>2.8552535213999999</v>
      </c>
      <c r="CE52" s="4">
        <f t="shared" si="10"/>
        <v>12288.585613097806</v>
      </c>
      <c r="CF52" s="4">
        <f t="shared" si="11"/>
        <v>4625.1405159695814</v>
      </c>
      <c r="CG52" s="4">
        <f t="shared" si="12"/>
        <v>290.30341681404002</v>
      </c>
      <c r="CH52" s="4">
        <f t="shared" si="13"/>
        <v>1627.1312761536967</v>
      </c>
    </row>
    <row r="53" spans="1:86">
      <c r="A53" s="2">
        <v>42440</v>
      </c>
      <c r="B53" s="32">
        <v>0.57561849537037035</v>
      </c>
      <c r="C53" s="4">
        <v>8.44</v>
      </c>
      <c r="D53" s="4">
        <v>5.1334</v>
      </c>
      <c r="E53" s="4" t="s">
        <v>155</v>
      </c>
      <c r="F53" s="4">
        <v>51334.351145000001</v>
      </c>
      <c r="G53" s="4">
        <v>1949.7</v>
      </c>
      <c r="H53" s="4">
        <v>79.599999999999994</v>
      </c>
      <c r="I53" s="4">
        <v>28851.3</v>
      </c>
      <c r="K53" s="4">
        <v>4.1100000000000003</v>
      </c>
      <c r="L53" s="4">
        <v>2052</v>
      </c>
      <c r="M53" s="4">
        <v>0.84840000000000004</v>
      </c>
      <c r="N53" s="4">
        <v>7.1607000000000003</v>
      </c>
      <c r="O53" s="4">
        <v>4.3554000000000004</v>
      </c>
      <c r="P53" s="4">
        <v>1654.2003999999999</v>
      </c>
      <c r="Q53" s="4">
        <v>67.534899999999993</v>
      </c>
      <c r="R53" s="4">
        <v>1721.7</v>
      </c>
      <c r="S53" s="4">
        <v>1340.4648999999999</v>
      </c>
      <c r="T53" s="4">
        <v>54.726199999999999</v>
      </c>
      <c r="U53" s="4">
        <v>1395.2</v>
      </c>
      <c r="V53" s="4">
        <v>28851.290799999999</v>
      </c>
      <c r="Y53" s="4">
        <v>1740.9749999999999</v>
      </c>
      <c r="Z53" s="4">
        <v>0</v>
      </c>
      <c r="AA53" s="4">
        <v>3.4863</v>
      </c>
      <c r="AB53" s="4" t="s">
        <v>384</v>
      </c>
      <c r="AC53" s="4">
        <v>0</v>
      </c>
      <c r="AD53" s="4">
        <v>11.4</v>
      </c>
      <c r="AE53" s="4">
        <v>854</v>
      </c>
      <c r="AF53" s="4">
        <v>880</v>
      </c>
      <c r="AG53" s="4">
        <v>883</v>
      </c>
      <c r="AH53" s="4">
        <v>53</v>
      </c>
      <c r="AI53" s="4">
        <v>25.2</v>
      </c>
      <c r="AJ53" s="4">
        <v>0.57999999999999996</v>
      </c>
      <c r="AK53" s="4">
        <v>987</v>
      </c>
      <c r="AL53" s="4">
        <v>8</v>
      </c>
      <c r="AM53" s="4">
        <v>0</v>
      </c>
      <c r="AN53" s="4">
        <v>31</v>
      </c>
      <c r="AO53" s="4">
        <v>191</v>
      </c>
      <c r="AP53" s="4">
        <v>188</v>
      </c>
      <c r="AQ53" s="4">
        <v>4.3</v>
      </c>
      <c r="AR53" s="4">
        <v>195</v>
      </c>
      <c r="AS53" s="4" t="s">
        <v>155</v>
      </c>
      <c r="AT53" s="4">
        <v>2</v>
      </c>
      <c r="AU53" s="5">
        <v>0.78377314814814814</v>
      </c>
      <c r="AV53" s="4">
        <v>47.160083</v>
      </c>
      <c r="AW53" s="4">
        <v>-88.484176000000005</v>
      </c>
      <c r="AX53" s="4">
        <v>311</v>
      </c>
      <c r="AY53" s="4">
        <v>34.1</v>
      </c>
      <c r="AZ53" s="4">
        <v>12</v>
      </c>
      <c r="BA53" s="4">
        <v>8</v>
      </c>
      <c r="BB53" s="4" t="s">
        <v>429</v>
      </c>
      <c r="BC53" s="4">
        <v>1.6</v>
      </c>
      <c r="BD53" s="4">
        <v>1</v>
      </c>
      <c r="BE53" s="4">
        <v>2</v>
      </c>
      <c r="BF53" s="4">
        <v>14.063000000000001</v>
      </c>
      <c r="BG53" s="4">
        <v>11.86</v>
      </c>
      <c r="BH53" s="4">
        <v>0.84</v>
      </c>
      <c r="BI53" s="4">
        <v>17.864999999999998</v>
      </c>
      <c r="BJ53" s="4">
        <v>1507.5060000000001</v>
      </c>
      <c r="BK53" s="4">
        <v>583.58199999999999</v>
      </c>
      <c r="BL53" s="4">
        <v>36.469000000000001</v>
      </c>
      <c r="BM53" s="4">
        <v>1.4890000000000001</v>
      </c>
      <c r="BN53" s="4">
        <v>37.957999999999998</v>
      </c>
      <c r="BO53" s="4">
        <v>29.552</v>
      </c>
      <c r="BP53" s="4">
        <v>1.2070000000000001</v>
      </c>
      <c r="BQ53" s="4">
        <v>30.759</v>
      </c>
      <c r="BR53" s="4">
        <v>200.846</v>
      </c>
      <c r="BU53" s="4">
        <v>72.718000000000004</v>
      </c>
      <c r="BW53" s="4">
        <v>533.65499999999997</v>
      </c>
      <c r="BX53" s="4">
        <v>0.43210300000000001</v>
      </c>
      <c r="BY53" s="4">
        <v>-5</v>
      </c>
      <c r="BZ53" s="4">
        <v>1.0434330000000001</v>
      </c>
      <c r="CA53" s="4">
        <v>10.559517</v>
      </c>
      <c r="CB53" s="4">
        <v>21.077347</v>
      </c>
      <c r="CC53" s="4">
        <f t="shared" si="9"/>
        <v>2.7898243913999998</v>
      </c>
      <c r="CE53" s="4">
        <f t="shared" si="10"/>
        <v>11891.145820247695</v>
      </c>
      <c r="CF53" s="4">
        <f t="shared" si="11"/>
        <v>4603.271005270818</v>
      </c>
      <c r="CG53" s="4">
        <f t="shared" si="12"/>
        <v>242.62573700204101</v>
      </c>
      <c r="CH53" s="4">
        <f t="shared" si="13"/>
        <v>1584.2650532823538</v>
      </c>
    </row>
    <row r="54" spans="1:86">
      <c r="A54" s="2">
        <v>42440</v>
      </c>
      <c r="B54" s="32">
        <v>0.57563006944444439</v>
      </c>
      <c r="C54" s="4">
        <v>8.5519999999999996</v>
      </c>
      <c r="D54" s="4">
        <v>4.9063999999999997</v>
      </c>
      <c r="E54" s="4" t="s">
        <v>155</v>
      </c>
      <c r="F54" s="4">
        <v>49064.192469000001</v>
      </c>
      <c r="G54" s="4">
        <v>1849.7</v>
      </c>
      <c r="H54" s="4">
        <v>73.8</v>
      </c>
      <c r="I54" s="4">
        <v>28422.2</v>
      </c>
      <c r="K54" s="4">
        <v>4.0599999999999996</v>
      </c>
      <c r="L54" s="4">
        <v>2052</v>
      </c>
      <c r="M54" s="4">
        <v>0.85019999999999996</v>
      </c>
      <c r="N54" s="4">
        <v>7.2712000000000003</v>
      </c>
      <c r="O54" s="4">
        <v>4.1714000000000002</v>
      </c>
      <c r="P54" s="4">
        <v>1572.6071999999999</v>
      </c>
      <c r="Q54" s="4">
        <v>62.7241</v>
      </c>
      <c r="R54" s="4">
        <v>1635.3</v>
      </c>
      <c r="S54" s="4">
        <v>1274.3467000000001</v>
      </c>
      <c r="T54" s="4">
        <v>50.827800000000003</v>
      </c>
      <c r="U54" s="4">
        <v>1325.2</v>
      </c>
      <c r="V54" s="4">
        <v>28422.23</v>
      </c>
      <c r="Y54" s="4">
        <v>1744.6020000000001</v>
      </c>
      <c r="Z54" s="4">
        <v>0</v>
      </c>
      <c r="AA54" s="4">
        <v>3.4489999999999998</v>
      </c>
      <c r="AB54" s="4" t="s">
        <v>384</v>
      </c>
      <c r="AC54" s="4">
        <v>0</v>
      </c>
      <c r="AD54" s="4">
        <v>11.4</v>
      </c>
      <c r="AE54" s="4">
        <v>854</v>
      </c>
      <c r="AF54" s="4">
        <v>880</v>
      </c>
      <c r="AG54" s="4">
        <v>884</v>
      </c>
      <c r="AH54" s="4">
        <v>53</v>
      </c>
      <c r="AI54" s="4">
        <v>25.2</v>
      </c>
      <c r="AJ54" s="4">
        <v>0.57999999999999996</v>
      </c>
      <c r="AK54" s="4">
        <v>987</v>
      </c>
      <c r="AL54" s="4">
        <v>8</v>
      </c>
      <c r="AM54" s="4">
        <v>0</v>
      </c>
      <c r="AN54" s="4">
        <v>31</v>
      </c>
      <c r="AO54" s="4">
        <v>191</v>
      </c>
      <c r="AP54" s="4">
        <v>188</v>
      </c>
      <c r="AQ54" s="4">
        <v>4.4000000000000004</v>
      </c>
      <c r="AR54" s="4">
        <v>195</v>
      </c>
      <c r="AS54" s="4" t="s">
        <v>155</v>
      </c>
      <c r="AT54" s="4">
        <v>2</v>
      </c>
      <c r="AU54" s="5">
        <v>0.78378472222222229</v>
      </c>
      <c r="AV54" s="4">
        <v>47.160226000000002</v>
      </c>
      <c r="AW54" s="4">
        <v>-88.484179999999995</v>
      </c>
      <c r="AX54" s="4">
        <v>311.2</v>
      </c>
      <c r="AY54" s="4">
        <v>34.4</v>
      </c>
      <c r="AZ54" s="4">
        <v>12</v>
      </c>
      <c r="BA54" s="4">
        <v>8</v>
      </c>
      <c r="BB54" s="4" t="s">
        <v>429</v>
      </c>
      <c r="BC54" s="4">
        <v>1.6</v>
      </c>
      <c r="BD54" s="4">
        <v>1</v>
      </c>
      <c r="BE54" s="4">
        <v>1.975025</v>
      </c>
      <c r="BF54" s="4">
        <v>14.063000000000001</v>
      </c>
      <c r="BG54" s="4">
        <v>12.01</v>
      </c>
      <c r="BH54" s="4">
        <v>0.85</v>
      </c>
      <c r="BI54" s="4">
        <v>17.62</v>
      </c>
      <c r="BJ54" s="4">
        <v>1543.269</v>
      </c>
      <c r="BK54" s="4">
        <v>563.50400000000002</v>
      </c>
      <c r="BL54" s="4">
        <v>34.954000000000001</v>
      </c>
      <c r="BM54" s="4">
        <v>1.3939999999999999</v>
      </c>
      <c r="BN54" s="4">
        <v>36.347999999999999</v>
      </c>
      <c r="BO54" s="4">
        <v>28.324000000000002</v>
      </c>
      <c r="BP54" s="4">
        <v>1.1299999999999999</v>
      </c>
      <c r="BQ54" s="4">
        <v>29.454000000000001</v>
      </c>
      <c r="BR54" s="4">
        <v>199.476</v>
      </c>
      <c r="BU54" s="4">
        <v>73.465000000000003</v>
      </c>
      <c r="BW54" s="4">
        <v>532.26300000000003</v>
      </c>
      <c r="BX54" s="4">
        <v>0.41271099999999999</v>
      </c>
      <c r="BY54" s="4">
        <v>-5</v>
      </c>
      <c r="BZ54" s="4">
        <v>1.044</v>
      </c>
      <c r="CA54" s="4">
        <v>10.085625</v>
      </c>
      <c r="CB54" s="4">
        <v>21.088799999999999</v>
      </c>
      <c r="CC54" s="4">
        <f t="shared" si="9"/>
        <v>2.6646221250000002</v>
      </c>
      <c r="CE54" s="4">
        <f t="shared" si="10"/>
        <v>11626.929808869376</v>
      </c>
      <c r="CF54" s="4">
        <f t="shared" si="11"/>
        <v>4245.4176524100003</v>
      </c>
      <c r="CG54" s="4">
        <f t="shared" si="12"/>
        <v>221.90531306624999</v>
      </c>
      <c r="CH54" s="4">
        <f t="shared" si="13"/>
        <v>1502.8445789775001</v>
      </c>
    </row>
    <row r="55" spans="1:86">
      <c r="A55" s="2">
        <v>42440</v>
      </c>
      <c r="B55" s="32">
        <v>0.57564164351851854</v>
      </c>
      <c r="C55" s="4">
        <v>9.0039999999999996</v>
      </c>
      <c r="D55" s="4">
        <v>4.4888000000000003</v>
      </c>
      <c r="E55" s="4" t="s">
        <v>155</v>
      </c>
      <c r="F55" s="4">
        <v>44888.460250999997</v>
      </c>
      <c r="G55" s="4">
        <v>1720.4</v>
      </c>
      <c r="H55" s="4">
        <v>61.6</v>
      </c>
      <c r="I55" s="4">
        <v>27812.7</v>
      </c>
      <c r="K55" s="4">
        <v>4</v>
      </c>
      <c r="L55" s="4">
        <v>2052</v>
      </c>
      <c r="M55" s="4">
        <v>0.85129999999999995</v>
      </c>
      <c r="N55" s="4">
        <v>7.665</v>
      </c>
      <c r="O55" s="4">
        <v>3.8212000000000002</v>
      </c>
      <c r="P55" s="4">
        <v>1464.5336</v>
      </c>
      <c r="Q55" s="4">
        <v>52.448500000000003</v>
      </c>
      <c r="R55" s="4">
        <v>1517</v>
      </c>
      <c r="S55" s="4">
        <v>1186.7702999999999</v>
      </c>
      <c r="T55" s="4">
        <v>42.501100000000001</v>
      </c>
      <c r="U55" s="4">
        <v>1229.3</v>
      </c>
      <c r="V55" s="4">
        <v>27812.678599999999</v>
      </c>
      <c r="Y55" s="4">
        <v>1746.8050000000001</v>
      </c>
      <c r="Z55" s="4">
        <v>0</v>
      </c>
      <c r="AA55" s="4">
        <v>3.4051</v>
      </c>
      <c r="AB55" s="4" t="s">
        <v>384</v>
      </c>
      <c r="AC55" s="4">
        <v>0</v>
      </c>
      <c r="AD55" s="4">
        <v>11.4</v>
      </c>
      <c r="AE55" s="4">
        <v>853</v>
      </c>
      <c r="AF55" s="4">
        <v>880</v>
      </c>
      <c r="AG55" s="4">
        <v>883</v>
      </c>
      <c r="AH55" s="4">
        <v>53</v>
      </c>
      <c r="AI55" s="4">
        <v>25.2</v>
      </c>
      <c r="AJ55" s="4">
        <v>0.57999999999999996</v>
      </c>
      <c r="AK55" s="4">
        <v>987</v>
      </c>
      <c r="AL55" s="4">
        <v>8</v>
      </c>
      <c r="AM55" s="4">
        <v>0</v>
      </c>
      <c r="AN55" s="4">
        <v>31</v>
      </c>
      <c r="AO55" s="4">
        <v>191</v>
      </c>
      <c r="AP55" s="4">
        <v>188</v>
      </c>
      <c r="AQ55" s="4">
        <v>4.3</v>
      </c>
      <c r="AR55" s="4">
        <v>195</v>
      </c>
      <c r="AS55" s="4" t="s">
        <v>155</v>
      </c>
      <c r="AT55" s="4">
        <v>2</v>
      </c>
      <c r="AU55" s="5">
        <v>0.78379629629629621</v>
      </c>
      <c r="AV55" s="4">
        <v>47.160378000000001</v>
      </c>
      <c r="AW55" s="4">
        <v>-88.484171000000003</v>
      </c>
      <c r="AX55" s="4">
        <v>311.3</v>
      </c>
      <c r="AY55" s="4">
        <v>35.299999999999997</v>
      </c>
      <c r="AZ55" s="4">
        <v>12</v>
      </c>
      <c r="BA55" s="4">
        <v>8</v>
      </c>
      <c r="BB55" s="4" t="s">
        <v>429</v>
      </c>
      <c r="BC55" s="4">
        <v>1.6</v>
      </c>
      <c r="BD55" s="4">
        <v>1</v>
      </c>
      <c r="BE55" s="4">
        <v>1.9</v>
      </c>
      <c r="BF55" s="4">
        <v>14.063000000000001</v>
      </c>
      <c r="BG55" s="4">
        <v>12.1</v>
      </c>
      <c r="BH55" s="4">
        <v>0.86</v>
      </c>
      <c r="BI55" s="4">
        <v>17.472000000000001</v>
      </c>
      <c r="BJ55" s="4">
        <v>1628.8489999999999</v>
      </c>
      <c r="BK55" s="4">
        <v>516.827</v>
      </c>
      <c r="BL55" s="4">
        <v>32.591000000000001</v>
      </c>
      <c r="BM55" s="4">
        <v>1.167</v>
      </c>
      <c r="BN55" s="4">
        <v>33.758000000000003</v>
      </c>
      <c r="BO55" s="4">
        <v>26.41</v>
      </c>
      <c r="BP55" s="4">
        <v>0.94599999999999995</v>
      </c>
      <c r="BQ55" s="4">
        <v>27.356000000000002</v>
      </c>
      <c r="BR55" s="4">
        <v>195.43629999999999</v>
      </c>
      <c r="BU55" s="4">
        <v>73.647999999999996</v>
      </c>
      <c r="BW55" s="4">
        <v>526.12800000000004</v>
      </c>
      <c r="BX55" s="4">
        <v>0.42647499999999999</v>
      </c>
      <c r="BY55" s="4">
        <v>-5</v>
      </c>
      <c r="BZ55" s="4">
        <v>1.044</v>
      </c>
      <c r="CA55" s="4">
        <v>10.421983000000001</v>
      </c>
      <c r="CB55" s="4">
        <v>21.088799999999999</v>
      </c>
      <c r="CC55" s="4">
        <f t="shared" si="9"/>
        <v>2.7534879085999999</v>
      </c>
      <c r="CE55" s="4">
        <f t="shared" si="10"/>
        <v>12680.949930912551</v>
      </c>
      <c r="CF55" s="4">
        <f t="shared" si="11"/>
        <v>4023.6125693319273</v>
      </c>
      <c r="CG55" s="4">
        <f t="shared" si="12"/>
        <v>212.97251391015604</v>
      </c>
      <c r="CH55" s="4">
        <f t="shared" si="13"/>
        <v>1521.5148457486262</v>
      </c>
    </row>
    <row r="56" spans="1:86">
      <c r="A56" s="2">
        <v>42440</v>
      </c>
      <c r="B56" s="32">
        <v>0.57565321759259258</v>
      </c>
      <c r="C56" s="4">
        <v>9.3360000000000003</v>
      </c>
      <c r="D56" s="4">
        <v>3.5573999999999999</v>
      </c>
      <c r="E56" s="4" t="s">
        <v>155</v>
      </c>
      <c r="F56" s="4">
        <v>35574.166666999998</v>
      </c>
      <c r="G56" s="4">
        <v>1721.9</v>
      </c>
      <c r="H56" s="4">
        <v>58.1</v>
      </c>
      <c r="I56" s="4">
        <v>26716.3</v>
      </c>
      <c r="K56" s="4">
        <v>4</v>
      </c>
      <c r="L56" s="4">
        <v>2052</v>
      </c>
      <c r="M56" s="4">
        <v>0.85860000000000003</v>
      </c>
      <c r="N56" s="4">
        <v>8.0160999999999998</v>
      </c>
      <c r="O56" s="4">
        <v>3.0543999999999998</v>
      </c>
      <c r="P56" s="4">
        <v>1478.4121</v>
      </c>
      <c r="Q56" s="4">
        <v>49.8855</v>
      </c>
      <c r="R56" s="4">
        <v>1528.3</v>
      </c>
      <c r="S56" s="4">
        <v>1198.0166999999999</v>
      </c>
      <c r="T56" s="4">
        <v>40.424199999999999</v>
      </c>
      <c r="U56" s="4">
        <v>1238.4000000000001</v>
      </c>
      <c r="V56" s="4">
        <v>26716.272300000001</v>
      </c>
      <c r="Y56" s="4">
        <v>1761.877</v>
      </c>
      <c r="Z56" s="4">
        <v>0</v>
      </c>
      <c r="AA56" s="4">
        <v>3.4344999999999999</v>
      </c>
      <c r="AB56" s="4" t="s">
        <v>384</v>
      </c>
      <c r="AC56" s="4">
        <v>0</v>
      </c>
      <c r="AD56" s="4">
        <v>11.5</v>
      </c>
      <c r="AE56" s="4">
        <v>853</v>
      </c>
      <c r="AF56" s="4">
        <v>880</v>
      </c>
      <c r="AG56" s="4">
        <v>883</v>
      </c>
      <c r="AH56" s="4">
        <v>53</v>
      </c>
      <c r="AI56" s="4">
        <v>25.2</v>
      </c>
      <c r="AJ56" s="4">
        <v>0.57999999999999996</v>
      </c>
      <c r="AK56" s="4">
        <v>987</v>
      </c>
      <c r="AL56" s="4">
        <v>8</v>
      </c>
      <c r="AM56" s="4">
        <v>0</v>
      </c>
      <c r="AN56" s="4">
        <v>31</v>
      </c>
      <c r="AO56" s="4">
        <v>191</v>
      </c>
      <c r="AP56" s="4">
        <v>188</v>
      </c>
      <c r="AQ56" s="4">
        <v>4.2</v>
      </c>
      <c r="AR56" s="4">
        <v>195</v>
      </c>
      <c r="AS56" s="4" t="s">
        <v>155</v>
      </c>
      <c r="AT56" s="4">
        <v>2</v>
      </c>
      <c r="AU56" s="5">
        <v>0.78380787037037036</v>
      </c>
      <c r="AV56" s="4">
        <v>47.160516000000001</v>
      </c>
      <c r="AW56" s="4">
        <v>-88.484117999999995</v>
      </c>
      <c r="AX56" s="4">
        <v>311.5</v>
      </c>
      <c r="AY56" s="4">
        <v>35</v>
      </c>
      <c r="AZ56" s="4">
        <v>12</v>
      </c>
      <c r="BA56" s="4">
        <v>8</v>
      </c>
      <c r="BB56" s="4" t="s">
        <v>429</v>
      </c>
      <c r="BC56" s="4">
        <v>1.6495500000000001</v>
      </c>
      <c r="BD56" s="4">
        <v>1</v>
      </c>
      <c r="BE56" s="4">
        <v>1.9495499999999999</v>
      </c>
      <c r="BF56" s="4">
        <v>14.063000000000001</v>
      </c>
      <c r="BG56" s="4">
        <v>12.77</v>
      </c>
      <c r="BH56" s="4">
        <v>0.91</v>
      </c>
      <c r="BI56" s="4">
        <v>16.466999999999999</v>
      </c>
      <c r="BJ56" s="4">
        <v>1768.7750000000001</v>
      </c>
      <c r="BK56" s="4">
        <v>428.96300000000002</v>
      </c>
      <c r="BL56" s="4">
        <v>34.161999999999999</v>
      </c>
      <c r="BM56" s="4">
        <v>1.153</v>
      </c>
      <c r="BN56" s="4">
        <v>35.314999999999998</v>
      </c>
      <c r="BO56" s="4">
        <v>27.683</v>
      </c>
      <c r="BP56" s="4">
        <v>0.93400000000000005</v>
      </c>
      <c r="BQ56" s="4">
        <v>28.617000000000001</v>
      </c>
      <c r="BR56" s="4">
        <v>194.93170000000001</v>
      </c>
      <c r="BU56" s="4">
        <v>77.132000000000005</v>
      </c>
      <c r="BW56" s="4">
        <v>551.01900000000001</v>
      </c>
      <c r="BX56" s="4">
        <v>0.45341199999999998</v>
      </c>
      <c r="BY56" s="4">
        <v>-5</v>
      </c>
      <c r="BZ56" s="4">
        <v>1.0435669999999999</v>
      </c>
      <c r="CA56" s="4">
        <v>11.080256</v>
      </c>
      <c r="CB56" s="4">
        <v>21.080052999999999</v>
      </c>
      <c r="CC56" s="4">
        <f t="shared" si="9"/>
        <v>2.9274036352000001</v>
      </c>
      <c r="CE56" s="4">
        <f t="shared" si="10"/>
        <v>14640.064415380803</v>
      </c>
      <c r="CF56" s="4">
        <f t="shared" si="11"/>
        <v>3550.5058313324162</v>
      </c>
      <c r="CG56" s="4">
        <f t="shared" si="12"/>
        <v>236.86151340614398</v>
      </c>
      <c r="CH56" s="4">
        <f t="shared" si="13"/>
        <v>1613.4401744708543</v>
      </c>
    </row>
    <row r="57" spans="1:86">
      <c r="A57" s="2">
        <v>42440</v>
      </c>
      <c r="B57" s="32">
        <v>0.57566479166666673</v>
      </c>
      <c r="C57" s="4">
        <v>9.4499999999999993</v>
      </c>
      <c r="D57" s="4">
        <v>3.165</v>
      </c>
      <c r="E57" s="4" t="s">
        <v>155</v>
      </c>
      <c r="F57" s="4">
        <v>31649.556314000001</v>
      </c>
      <c r="G57" s="4">
        <v>1915.5</v>
      </c>
      <c r="H57" s="4">
        <v>67.5</v>
      </c>
      <c r="I57" s="4">
        <v>25821.9</v>
      </c>
      <c r="K57" s="4">
        <v>4.09</v>
      </c>
      <c r="L57" s="4">
        <v>2052</v>
      </c>
      <c r="M57" s="4">
        <v>0.86229999999999996</v>
      </c>
      <c r="N57" s="4">
        <v>8.1484000000000005</v>
      </c>
      <c r="O57" s="4">
        <v>2.7290000000000001</v>
      </c>
      <c r="P57" s="4">
        <v>1651.6736000000001</v>
      </c>
      <c r="Q57" s="4">
        <v>58.173499999999997</v>
      </c>
      <c r="R57" s="4">
        <v>1709.8</v>
      </c>
      <c r="S57" s="4">
        <v>1338.4174</v>
      </c>
      <c r="T57" s="4">
        <v>47.140300000000003</v>
      </c>
      <c r="U57" s="4">
        <v>1385.6</v>
      </c>
      <c r="V57" s="4">
        <v>25821.922299999998</v>
      </c>
      <c r="Y57" s="4">
        <v>1769.377</v>
      </c>
      <c r="Z57" s="4">
        <v>0</v>
      </c>
      <c r="AA57" s="4">
        <v>3.5280999999999998</v>
      </c>
      <c r="AB57" s="4" t="s">
        <v>384</v>
      </c>
      <c r="AC57" s="4">
        <v>0</v>
      </c>
      <c r="AD57" s="4">
        <v>11.4</v>
      </c>
      <c r="AE57" s="4">
        <v>852</v>
      </c>
      <c r="AF57" s="4">
        <v>880</v>
      </c>
      <c r="AG57" s="4">
        <v>882</v>
      </c>
      <c r="AH57" s="4">
        <v>53</v>
      </c>
      <c r="AI57" s="4">
        <v>25.2</v>
      </c>
      <c r="AJ57" s="4">
        <v>0.57999999999999996</v>
      </c>
      <c r="AK57" s="4">
        <v>987</v>
      </c>
      <c r="AL57" s="4">
        <v>8</v>
      </c>
      <c r="AM57" s="4">
        <v>0</v>
      </c>
      <c r="AN57" s="4">
        <v>31</v>
      </c>
      <c r="AO57" s="4">
        <v>191</v>
      </c>
      <c r="AP57" s="4">
        <v>188</v>
      </c>
      <c r="AQ57" s="4">
        <v>4.0999999999999996</v>
      </c>
      <c r="AR57" s="4">
        <v>195</v>
      </c>
      <c r="AS57" s="4" t="s">
        <v>155</v>
      </c>
      <c r="AT57" s="4">
        <v>2</v>
      </c>
      <c r="AU57" s="5">
        <v>0.78381944444444451</v>
      </c>
      <c r="AV57" s="4">
        <v>47.160649999999997</v>
      </c>
      <c r="AW57" s="4">
        <v>-88.484043999999997</v>
      </c>
      <c r="AX57" s="4">
        <v>311.60000000000002</v>
      </c>
      <c r="AY57" s="4">
        <v>34.700000000000003</v>
      </c>
      <c r="AZ57" s="4">
        <v>12</v>
      </c>
      <c r="BA57" s="4">
        <v>7</v>
      </c>
      <c r="BB57" s="4" t="s">
        <v>442</v>
      </c>
      <c r="BC57" s="4">
        <v>1.627273</v>
      </c>
      <c r="BD57" s="4">
        <v>1.024675</v>
      </c>
      <c r="BE57" s="4">
        <v>2.1</v>
      </c>
      <c r="BF57" s="4">
        <v>14.063000000000001</v>
      </c>
      <c r="BG57" s="4">
        <v>13.13</v>
      </c>
      <c r="BH57" s="4">
        <v>0.93</v>
      </c>
      <c r="BI57" s="4">
        <v>15.973000000000001</v>
      </c>
      <c r="BJ57" s="4">
        <v>1835.8330000000001</v>
      </c>
      <c r="BK57" s="4">
        <v>391.33300000000003</v>
      </c>
      <c r="BL57" s="4">
        <v>38.969000000000001</v>
      </c>
      <c r="BM57" s="4">
        <v>1.373</v>
      </c>
      <c r="BN57" s="4">
        <v>40.341999999999999</v>
      </c>
      <c r="BO57" s="4">
        <v>31.577999999999999</v>
      </c>
      <c r="BP57" s="4">
        <v>1.1120000000000001</v>
      </c>
      <c r="BQ57" s="4">
        <v>32.69</v>
      </c>
      <c r="BR57" s="4">
        <v>192.37280000000001</v>
      </c>
      <c r="BU57" s="4">
        <v>79.090999999999994</v>
      </c>
      <c r="BW57" s="4">
        <v>577.96</v>
      </c>
      <c r="BX57" s="4">
        <v>0.42953599999999997</v>
      </c>
      <c r="BY57" s="4">
        <v>-5</v>
      </c>
      <c r="BZ57" s="4">
        <v>1.0421339999999999</v>
      </c>
      <c r="CA57" s="4">
        <v>10.496786</v>
      </c>
      <c r="CB57" s="4">
        <v>21.051106999999998</v>
      </c>
      <c r="CC57" s="4">
        <f t="shared" si="9"/>
        <v>2.7732508611999998</v>
      </c>
      <c r="CE57" s="4">
        <f t="shared" si="10"/>
        <v>14394.948561155288</v>
      </c>
      <c r="CF57" s="4">
        <f t="shared" si="11"/>
        <v>3068.4808505362867</v>
      </c>
      <c r="CG57" s="4">
        <f t="shared" si="12"/>
        <v>256.32553095198</v>
      </c>
      <c r="CH57" s="4">
        <f t="shared" si="13"/>
        <v>1508.4141970241378</v>
      </c>
    </row>
    <row r="58" spans="1:86">
      <c r="A58" s="2">
        <v>42440</v>
      </c>
      <c r="B58" s="32">
        <v>0.57567636574074077</v>
      </c>
      <c r="C58" s="4">
        <v>9.43</v>
      </c>
      <c r="D58" s="4">
        <v>3.1998000000000002</v>
      </c>
      <c r="E58" s="4" t="s">
        <v>155</v>
      </c>
      <c r="F58" s="4">
        <v>31998.475264000001</v>
      </c>
      <c r="G58" s="4">
        <v>2057.1999999999998</v>
      </c>
      <c r="H58" s="4">
        <v>74.8</v>
      </c>
      <c r="I58" s="4">
        <v>25383.1</v>
      </c>
      <c r="K58" s="4">
        <v>4.2</v>
      </c>
      <c r="L58" s="4">
        <v>2052</v>
      </c>
      <c r="M58" s="4">
        <v>0.86260000000000003</v>
      </c>
      <c r="N58" s="4">
        <v>8.1341999999999999</v>
      </c>
      <c r="O58" s="4">
        <v>2.7601</v>
      </c>
      <c r="P58" s="4">
        <v>1774.4781</v>
      </c>
      <c r="Q58" s="4">
        <v>64.520099999999999</v>
      </c>
      <c r="R58" s="4">
        <v>1839</v>
      </c>
      <c r="S58" s="4">
        <v>1437.9308000000001</v>
      </c>
      <c r="T58" s="4">
        <v>52.283200000000001</v>
      </c>
      <c r="U58" s="4">
        <v>1490.2</v>
      </c>
      <c r="V58" s="4">
        <v>25383.058700000001</v>
      </c>
      <c r="Y58" s="4">
        <v>1769.991</v>
      </c>
      <c r="Z58" s="4">
        <v>0</v>
      </c>
      <c r="AA58" s="4">
        <v>3.6227999999999998</v>
      </c>
      <c r="AB58" s="4" t="s">
        <v>384</v>
      </c>
      <c r="AC58" s="4">
        <v>0</v>
      </c>
      <c r="AD58" s="4">
        <v>11.3</v>
      </c>
      <c r="AE58" s="4">
        <v>852</v>
      </c>
      <c r="AF58" s="4">
        <v>880</v>
      </c>
      <c r="AG58" s="4">
        <v>882</v>
      </c>
      <c r="AH58" s="4">
        <v>53</v>
      </c>
      <c r="AI58" s="4">
        <v>25.2</v>
      </c>
      <c r="AJ58" s="4">
        <v>0.57999999999999996</v>
      </c>
      <c r="AK58" s="4">
        <v>987</v>
      </c>
      <c r="AL58" s="4">
        <v>8</v>
      </c>
      <c r="AM58" s="4">
        <v>0</v>
      </c>
      <c r="AN58" s="4">
        <v>31</v>
      </c>
      <c r="AO58" s="4">
        <v>191</v>
      </c>
      <c r="AP58" s="4">
        <v>188</v>
      </c>
      <c r="AQ58" s="4">
        <v>4.2</v>
      </c>
      <c r="AR58" s="4">
        <v>195</v>
      </c>
      <c r="AS58" s="4" t="s">
        <v>155</v>
      </c>
      <c r="AT58" s="4">
        <v>2</v>
      </c>
      <c r="AU58" s="5">
        <v>0.78383101851851855</v>
      </c>
      <c r="AV58" s="4">
        <v>47.160784</v>
      </c>
      <c r="AW58" s="4">
        <v>-88.483986999999999</v>
      </c>
      <c r="AX58" s="4">
        <v>311.7</v>
      </c>
      <c r="AY58" s="4">
        <v>34.4</v>
      </c>
      <c r="AZ58" s="4">
        <v>12</v>
      </c>
      <c r="BA58" s="4">
        <v>8</v>
      </c>
      <c r="BB58" s="4" t="s">
        <v>436</v>
      </c>
      <c r="BC58" s="4">
        <v>1.149151</v>
      </c>
      <c r="BD58" s="4">
        <v>1.0754250000000001</v>
      </c>
      <c r="BE58" s="4">
        <v>2.1491509999999998</v>
      </c>
      <c r="BF58" s="4">
        <v>14.063000000000001</v>
      </c>
      <c r="BG58" s="4">
        <v>13.16</v>
      </c>
      <c r="BH58" s="4">
        <v>0.94</v>
      </c>
      <c r="BI58" s="4">
        <v>15.933</v>
      </c>
      <c r="BJ58" s="4">
        <v>1836.329</v>
      </c>
      <c r="BK58" s="4">
        <v>396.58499999999998</v>
      </c>
      <c r="BL58" s="4">
        <v>41.951000000000001</v>
      </c>
      <c r="BM58" s="4">
        <v>1.5249999999999999</v>
      </c>
      <c r="BN58" s="4">
        <v>43.475999999999999</v>
      </c>
      <c r="BO58" s="4">
        <v>33.994999999999997</v>
      </c>
      <c r="BP58" s="4">
        <v>1.236</v>
      </c>
      <c r="BQ58" s="4">
        <v>35.231000000000002</v>
      </c>
      <c r="BR58" s="4">
        <v>189.48580000000001</v>
      </c>
      <c r="BU58" s="4">
        <v>79.278000000000006</v>
      </c>
      <c r="BW58" s="4">
        <v>594.67200000000003</v>
      </c>
      <c r="BX58" s="4">
        <v>0.44275300000000001</v>
      </c>
      <c r="BY58" s="4">
        <v>-5</v>
      </c>
      <c r="BZ58" s="4">
        <v>1.041866</v>
      </c>
      <c r="CA58" s="4">
        <v>10.819775999999999</v>
      </c>
      <c r="CB58" s="4">
        <v>21.045693</v>
      </c>
      <c r="CC58" s="4">
        <f t="shared" si="9"/>
        <v>2.8585848191999998</v>
      </c>
      <c r="CE58" s="4">
        <f t="shared" si="10"/>
        <v>14841.895326401087</v>
      </c>
      <c r="CF58" s="4">
        <f t="shared" si="11"/>
        <v>3205.3477661251195</v>
      </c>
      <c r="CG58" s="4">
        <f t="shared" si="12"/>
        <v>284.75007160723197</v>
      </c>
      <c r="CH58" s="4">
        <f t="shared" si="13"/>
        <v>1531.4948516520576</v>
      </c>
    </row>
    <row r="59" spans="1:86">
      <c r="A59" s="2">
        <v>42440</v>
      </c>
      <c r="B59" s="32">
        <v>0.57568793981481481</v>
      </c>
      <c r="C59" s="4">
        <v>9.3239999999999998</v>
      </c>
      <c r="D59" s="4">
        <v>3.5032000000000001</v>
      </c>
      <c r="E59" s="4" t="s">
        <v>155</v>
      </c>
      <c r="F59" s="4">
        <v>35031.528608000001</v>
      </c>
      <c r="G59" s="4">
        <v>2097.1999999999998</v>
      </c>
      <c r="H59" s="4">
        <v>76.099999999999994</v>
      </c>
      <c r="I59" s="4">
        <v>25195.9</v>
      </c>
      <c r="K59" s="4">
        <v>4.2</v>
      </c>
      <c r="L59" s="4">
        <v>2052</v>
      </c>
      <c r="M59" s="4">
        <v>0.86080000000000001</v>
      </c>
      <c r="N59" s="4">
        <v>8.0257000000000005</v>
      </c>
      <c r="O59" s="4">
        <v>3.0154000000000001</v>
      </c>
      <c r="P59" s="4">
        <v>1805.2405000000001</v>
      </c>
      <c r="Q59" s="4">
        <v>65.545400000000001</v>
      </c>
      <c r="R59" s="4">
        <v>1870.8</v>
      </c>
      <c r="S59" s="4">
        <v>1462.8588</v>
      </c>
      <c r="T59" s="4">
        <v>53.114100000000001</v>
      </c>
      <c r="U59" s="4">
        <v>1516</v>
      </c>
      <c r="V59" s="4">
        <v>25195.875599999999</v>
      </c>
      <c r="Y59" s="4">
        <v>1766.3150000000001</v>
      </c>
      <c r="Z59" s="4">
        <v>0</v>
      </c>
      <c r="AA59" s="4">
        <v>3.6153</v>
      </c>
      <c r="AB59" s="4" t="s">
        <v>384</v>
      </c>
      <c r="AC59" s="4">
        <v>0</v>
      </c>
      <c r="AD59" s="4">
        <v>11.4</v>
      </c>
      <c r="AE59" s="4">
        <v>851</v>
      </c>
      <c r="AF59" s="4">
        <v>879</v>
      </c>
      <c r="AG59" s="4">
        <v>882</v>
      </c>
      <c r="AH59" s="4">
        <v>53</v>
      </c>
      <c r="AI59" s="4">
        <v>25.2</v>
      </c>
      <c r="AJ59" s="4">
        <v>0.57999999999999996</v>
      </c>
      <c r="AK59" s="4">
        <v>987</v>
      </c>
      <c r="AL59" s="4">
        <v>8</v>
      </c>
      <c r="AM59" s="4">
        <v>0</v>
      </c>
      <c r="AN59" s="4">
        <v>31</v>
      </c>
      <c r="AO59" s="4">
        <v>191</v>
      </c>
      <c r="AP59" s="4">
        <v>188</v>
      </c>
      <c r="AQ59" s="4">
        <v>4.3</v>
      </c>
      <c r="AR59" s="4">
        <v>195</v>
      </c>
      <c r="AS59" s="4" t="s">
        <v>155</v>
      </c>
      <c r="AT59" s="4">
        <v>2</v>
      </c>
      <c r="AU59" s="5">
        <v>0.78384259259259259</v>
      </c>
      <c r="AV59" s="4">
        <v>47.160921999999999</v>
      </c>
      <c r="AW59" s="4">
        <v>-88.483957000000004</v>
      </c>
      <c r="AX59" s="4">
        <v>312</v>
      </c>
      <c r="AY59" s="4">
        <v>34.200000000000003</v>
      </c>
      <c r="AZ59" s="4">
        <v>12</v>
      </c>
      <c r="BA59" s="4">
        <v>8</v>
      </c>
      <c r="BB59" s="4" t="s">
        <v>436</v>
      </c>
      <c r="BC59" s="4">
        <v>1.324476</v>
      </c>
      <c r="BD59" s="4">
        <v>1.0734269999999999</v>
      </c>
      <c r="BE59" s="4">
        <v>2.348951</v>
      </c>
      <c r="BF59" s="4">
        <v>14.063000000000001</v>
      </c>
      <c r="BG59" s="4">
        <v>12.98</v>
      </c>
      <c r="BH59" s="4">
        <v>0.92</v>
      </c>
      <c r="BI59" s="4">
        <v>16.173999999999999</v>
      </c>
      <c r="BJ59" s="4">
        <v>1794.655</v>
      </c>
      <c r="BK59" s="4">
        <v>429.16899999999998</v>
      </c>
      <c r="BL59" s="4">
        <v>42.274000000000001</v>
      </c>
      <c r="BM59" s="4">
        <v>1.5349999999999999</v>
      </c>
      <c r="BN59" s="4">
        <v>43.808999999999997</v>
      </c>
      <c r="BO59" s="4">
        <v>34.256</v>
      </c>
      <c r="BP59" s="4">
        <v>1.244</v>
      </c>
      <c r="BQ59" s="4">
        <v>35.5</v>
      </c>
      <c r="BR59" s="4">
        <v>186.30590000000001</v>
      </c>
      <c r="BU59" s="4">
        <v>78.364000000000004</v>
      </c>
      <c r="BW59" s="4">
        <v>587.81299999999999</v>
      </c>
      <c r="BX59" s="4">
        <v>0.44868000000000002</v>
      </c>
      <c r="BY59" s="4">
        <v>-5</v>
      </c>
      <c r="BZ59" s="4">
        <v>1.0434330000000001</v>
      </c>
      <c r="CA59" s="4">
        <v>10.964617000000001</v>
      </c>
      <c r="CB59" s="4">
        <v>21.077347</v>
      </c>
      <c r="CC59" s="4">
        <f t="shared" si="9"/>
        <v>2.8968518113999999</v>
      </c>
      <c r="CE59" s="4">
        <f t="shared" si="10"/>
        <v>14699.245427434846</v>
      </c>
      <c r="CF59" s="4">
        <f t="shared" si="11"/>
        <v>3515.1382638149312</v>
      </c>
      <c r="CG59" s="4">
        <f t="shared" si="12"/>
        <v>290.76519591450005</v>
      </c>
      <c r="CH59" s="4">
        <f t="shared" si="13"/>
        <v>1525.9513102402043</v>
      </c>
    </row>
    <row r="60" spans="1:86">
      <c r="A60" s="2">
        <v>42440</v>
      </c>
      <c r="B60" s="32">
        <v>0.57569951388888885</v>
      </c>
      <c r="C60" s="4">
        <v>9.2870000000000008</v>
      </c>
      <c r="D60" s="4">
        <v>3.7911000000000001</v>
      </c>
      <c r="E60" s="4" t="s">
        <v>155</v>
      </c>
      <c r="F60" s="4">
        <v>37910.531479999998</v>
      </c>
      <c r="G60" s="4">
        <v>2102.5</v>
      </c>
      <c r="H60" s="4">
        <v>81</v>
      </c>
      <c r="I60" s="4">
        <v>25271.8</v>
      </c>
      <c r="K60" s="4">
        <v>4.2</v>
      </c>
      <c r="L60" s="4">
        <v>2052</v>
      </c>
      <c r="M60" s="4">
        <v>0.85829999999999995</v>
      </c>
      <c r="N60" s="4">
        <v>7.9706999999999999</v>
      </c>
      <c r="O60" s="4">
        <v>3.2538</v>
      </c>
      <c r="P60" s="4">
        <v>1804.5319999999999</v>
      </c>
      <c r="Q60" s="4">
        <v>69.522000000000006</v>
      </c>
      <c r="R60" s="4">
        <v>1874.1</v>
      </c>
      <c r="S60" s="4">
        <v>1462.3466000000001</v>
      </c>
      <c r="T60" s="4">
        <v>56.338799999999999</v>
      </c>
      <c r="U60" s="4">
        <v>1518.7</v>
      </c>
      <c r="V60" s="4">
        <v>25271.8305</v>
      </c>
      <c r="Y60" s="4">
        <v>1761.1890000000001</v>
      </c>
      <c r="Z60" s="4">
        <v>0</v>
      </c>
      <c r="AA60" s="4">
        <v>3.6048</v>
      </c>
      <c r="AB60" s="4" t="s">
        <v>384</v>
      </c>
      <c r="AC60" s="4">
        <v>0</v>
      </c>
      <c r="AD60" s="4">
        <v>11.4</v>
      </c>
      <c r="AE60" s="4">
        <v>852</v>
      </c>
      <c r="AF60" s="4">
        <v>880</v>
      </c>
      <c r="AG60" s="4">
        <v>882</v>
      </c>
      <c r="AH60" s="4">
        <v>53</v>
      </c>
      <c r="AI60" s="4">
        <v>25.21</v>
      </c>
      <c r="AJ60" s="4">
        <v>0.57999999999999996</v>
      </c>
      <c r="AK60" s="4">
        <v>987</v>
      </c>
      <c r="AL60" s="4">
        <v>8</v>
      </c>
      <c r="AM60" s="4">
        <v>0</v>
      </c>
      <c r="AN60" s="4">
        <v>31</v>
      </c>
      <c r="AO60" s="4">
        <v>191.4</v>
      </c>
      <c r="AP60" s="4">
        <v>188</v>
      </c>
      <c r="AQ60" s="4">
        <v>4.3</v>
      </c>
      <c r="AR60" s="4">
        <v>195</v>
      </c>
      <c r="AS60" s="4" t="s">
        <v>155</v>
      </c>
      <c r="AT60" s="4">
        <v>2</v>
      </c>
      <c r="AU60" s="5">
        <v>0.78385416666666663</v>
      </c>
      <c r="AV60" s="4">
        <v>47.161067000000003</v>
      </c>
      <c r="AW60" s="4">
        <v>-88.483932999999993</v>
      </c>
      <c r="AX60" s="4">
        <v>312.60000000000002</v>
      </c>
      <c r="AY60" s="4">
        <v>35</v>
      </c>
      <c r="AZ60" s="4">
        <v>12</v>
      </c>
      <c r="BA60" s="4">
        <v>9</v>
      </c>
      <c r="BB60" s="4" t="s">
        <v>444</v>
      </c>
      <c r="BC60" s="4">
        <v>1.4487509999999999</v>
      </c>
      <c r="BD60" s="4">
        <v>1.470629</v>
      </c>
      <c r="BE60" s="4">
        <v>2.6462539999999999</v>
      </c>
      <c r="BF60" s="4">
        <v>14.063000000000001</v>
      </c>
      <c r="BG60" s="4">
        <v>12.74</v>
      </c>
      <c r="BH60" s="4">
        <v>0.91</v>
      </c>
      <c r="BI60" s="4">
        <v>16.512</v>
      </c>
      <c r="BJ60" s="4">
        <v>1757.5360000000001</v>
      </c>
      <c r="BK60" s="4">
        <v>456.63900000000001</v>
      </c>
      <c r="BL60" s="4">
        <v>41.668999999999997</v>
      </c>
      <c r="BM60" s="4">
        <v>1.605</v>
      </c>
      <c r="BN60" s="4">
        <v>43.274000000000001</v>
      </c>
      <c r="BO60" s="4">
        <v>33.767000000000003</v>
      </c>
      <c r="BP60" s="4">
        <v>1.3009999999999999</v>
      </c>
      <c r="BQ60" s="4">
        <v>35.067999999999998</v>
      </c>
      <c r="BR60" s="4">
        <v>184.26419999999999</v>
      </c>
      <c r="BU60" s="4">
        <v>77.048000000000002</v>
      </c>
      <c r="BW60" s="4">
        <v>577.94200000000001</v>
      </c>
      <c r="BX60" s="4">
        <v>0.44245400000000001</v>
      </c>
      <c r="BY60" s="4">
        <v>-5</v>
      </c>
      <c r="BZ60" s="4">
        <v>1.044</v>
      </c>
      <c r="CA60" s="4">
        <v>10.812469999999999</v>
      </c>
      <c r="CB60" s="4">
        <v>21.088799999999999</v>
      </c>
      <c r="CC60" s="4">
        <f t="shared" si="9"/>
        <v>2.8566545739999998</v>
      </c>
      <c r="CE60" s="4">
        <f t="shared" si="10"/>
        <v>14195.46903961824</v>
      </c>
      <c r="CF60" s="4">
        <f t="shared" si="11"/>
        <v>3688.2344297825102</v>
      </c>
      <c r="CG60" s="4">
        <f t="shared" si="12"/>
        <v>283.24125837611996</v>
      </c>
      <c r="CH60" s="4">
        <f t="shared" si="13"/>
        <v>1488.2862975267778</v>
      </c>
    </row>
    <row r="61" spans="1:86">
      <c r="A61" s="2">
        <v>42440</v>
      </c>
      <c r="B61" s="32">
        <v>0.575711087962963</v>
      </c>
      <c r="C61" s="4">
        <v>9.3000000000000007</v>
      </c>
      <c r="D61" s="4">
        <v>3.3020999999999998</v>
      </c>
      <c r="E61" s="4" t="s">
        <v>155</v>
      </c>
      <c r="F61" s="4">
        <v>33020.915781000003</v>
      </c>
      <c r="G61" s="4">
        <v>2049.8000000000002</v>
      </c>
      <c r="H61" s="4">
        <v>84.6</v>
      </c>
      <c r="I61" s="4">
        <v>25342.2</v>
      </c>
      <c r="K61" s="4">
        <v>4.2</v>
      </c>
      <c r="L61" s="4">
        <v>2052</v>
      </c>
      <c r="M61" s="4">
        <v>0.86280000000000001</v>
      </c>
      <c r="N61" s="4">
        <v>8.0238999999999994</v>
      </c>
      <c r="O61" s="4">
        <v>2.8490000000000002</v>
      </c>
      <c r="P61" s="4">
        <v>1768.5173</v>
      </c>
      <c r="Q61" s="4">
        <v>72.991200000000006</v>
      </c>
      <c r="R61" s="4">
        <v>1841.5</v>
      </c>
      <c r="S61" s="4">
        <v>1433.2409</v>
      </c>
      <c r="T61" s="4">
        <v>59.153500000000001</v>
      </c>
      <c r="U61" s="4">
        <v>1492.4</v>
      </c>
      <c r="V61" s="4">
        <v>25342.215</v>
      </c>
      <c r="Y61" s="4">
        <v>1770.441</v>
      </c>
      <c r="Z61" s="4">
        <v>0</v>
      </c>
      <c r="AA61" s="4">
        <v>3.6236999999999999</v>
      </c>
      <c r="AB61" s="4" t="s">
        <v>384</v>
      </c>
      <c r="AC61" s="4">
        <v>0</v>
      </c>
      <c r="AD61" s="4">
        <v>11.5</v>
      </c>
      <c r="AE61" s="4">
        <v>852</v>
      </c>
      <c r="AF61" s="4">
        <v>878</v>
      </c>
      <c r="AG61" s="4">
        <v>881</v>
      </c>
      <c r="AH61" s="4">
        <v>53</v>
      </c>
      <c r="AI61" s="4">
        <v>25.23</v>
      </c>
      <c r="AJ61" s="4">
        <v>0.57999999999999996</v>
      </c>
      <c r="AK61" s="4">
        <v>986</v>
      </c>
      <c r="AL61" s="4">
        <v>8</v>
      </c>
      <c r="AM61" s="4">
        <v>0</v>
      </c>
      <c r="AN61" s="4">
        <v>31</v>
      </c>
      <c r="AO61" s="4">
        <v>191.6</v>
      </c>
      <c r="AP61" s="4">
        <v>188.4</v>
      </c>
      <c r="AQ61" s="4">
        <v>4.4000000000000004</v>
      </c>
      <c r="AR61" s="4">
        <v>195</v>
      </c>
      <c r="AS61" s="4" t="s">
        <v>155</v>
      </c>
      <c r="AT61" s="4">
        <v>2</v>
      </c>
      <c r="AU61" s="5">
        <v>0.78386574074074078</v>
      </c>
      <c r="AV61" s="4">
        <v>47.161211000000002</v>
      </c>
      <c r="AW61" s="4">
        <v>-88.483918000000003</v>
      </c>
      <c r="AX61" s="4">
        <v>313</v>
      </c>
      <c r="AY61" s="4">
        <v>35.299999999999997</v>
      </c>
      <c r="AZ61" s="4">
        <v>12</v>
      </c>
      <c r="BA61" s="4">
        <v>10</v>
      </c>
      <c r="BB61" s="4" t="s">
        <v>431</v>
      </c>
      <c r="BC61" s="4">
        <v>1.6485510000000001</v>
      </c>
      <c r="BD61" s="4">
        <v>1.7572430000000001</v>
      </c>
      <c r="BE61" s="4">
        <v>3.1242760000000001</v>
      </c>
      <c r="BF61" s="4">
        <v>14.063000000000001</v>
      </c>
      <c r="BG61" s="4">
        <v>13.17</v>
      </c>
      <c r="BH61" s="4">
        <v>0.94</v>
      </c>
      <c r="BI61" s="4">
        <v>15.903</v>
      </c>
      <c r="BJ61" s="4">
        <v>1814.874</v>
      </c>
      <c r="BK61" s="4">
        <v>410.14100000000002</v>
      </c>
      <c r="BL61" s="4">
        <v>41.89</v>
      </c>
      <c r="BM61" s="4">
        <v>1.7290000000000001</v>
      </c>
      <c r="BN61" s="4">
        <v>43.619</v>
      </c>
      <c r="BO61" s="4">
        <v>33.948</v>
      </c>
      <c r="BP61" s="4">
        <v>1.401</v>
      </c>
      <c r="BQ61" s="4">
        <v>35.348999999999997</v>
      </c>
      <c r="BR61" s="4">
        <v>189.54140000000001</v>
      </c>
      <c r="BU61" s="4">
        <v>79.45</v>
      </c>
      <c r="BW61" s="4">
        <v>595.95699999999999</v>
      </c>
      <c r="BX61" s="4">
        <v>0.48911399999999999</v>
      </c>
      <c r="BY61" s="4">
        <v>-5</v>
      </c>
      <c r="BZ61" s="4">
        <v>1.0444329999999999</v>
      </c>
      <c r="CA61" s="4">
        <v>11.952723000000001</v>
      </c>
      <c r="CB61" s="4">
        <v>21.097546999999999</v>
      </c>
      <c r="CC61" s="4">
        <f t="shared" si="9"/>
        <v>3.1579094165999999</v>
      </c>
      <c r="CE61" s="4">
        <f t="shared" si="10"/>
        <v>16204.436592820795</v>
      </c>
      <c r="CF61" s="4">
        <f t="shared" si="11"/>
        <v>3662.0194176654218</v>
      </c>
      <c r="CG61" s="4">
        <f t="shared" si="12"/>
        <v>315.62005357926898</v>
      </c>
      <c r="CH61" s="4">
        <f t="shared" si="13"/>
        <v>1692.3552808704537</v>
      </c>
    </row>
    <row r="62" spans="1:86">
      <c r="A62" s="2">
        <v>42440</v>
      </c>
      <c r="B62" s="32">
        <v>0.57572266203703704</v>
      </c>
      <c r="C62" s="4">
        <v>9.0350000000000001</v>
      </c>
      <c r="D62" s="4">
        <v>4.1355000000000004</v>
      </c>
      <c r="E62" s="4" t="s">
        <v>155</v>
      </c>
      <c r="F62" s="4">
        <v>41354.525000000001</v>
      </c>
      <c r="G62" s="4">
        <v>2029.7</v>
      </c>
      <c r="H62" s="4">
        <v>70.2</v>
      </c>
      <c r="I62" s="4">
        <v>25255</v>
      </c>
      <c r="K62" s="4">
        <v>4.2</v>
      </c>
      <c r="L62" s="4">
        <v>2052</v>
      </c>
      <c r="M62" s="4">
        <v>0.85699999999999998</v>
      </c>
      <c r="N62" s="4">
        <v>7.7434000000000003</v>
      </c>
      <c r="O62" s="4">
        <v>3.5440999999999998</v>
      </c>
      <c r="P62" s="4">
        <v>1739.471</v>
      </c>
      <c r="Q62" s="4">
        <v>60.131100000000004</v>
      </c>
      <c r="R62" s="4">
        <v>1799.6</v>
      </c>
      <c r="S62" s="4">
        <v>1409.6413</v>
      </c>
      <c r="T62" s="4">
        <v>48.729300000000002</v>
      </c>
      <c r="U62" s="4">
        <v>1458.4</v>
      </c>
      <c r="V62" s="4">
        <v>25254.9879</v>
      </c>
      <c r="Y62" s="4">
        <v>1758.59</v>
      </c>
      <c r="Z62" s="4">
        <v>0</v>
      </c>
      <c r="AA62" s="4">
        <v>3.5994999999999999</v>
      </c>
      <c r="AB62" s="4" t="s">
        <v>384</v>
      </c>
      <c r="AC62" s="4">
        <v>0</v>
      </c>
      <c r="AD62" s="4">
        <v>11.5</v>
      </c>
      <c r="AE62" s="4">
        <v>851</v>
      </c>
      <c r="AF62" s="4">
        <v>876</v>
      </c>
      <c r="AG62" s="4">
        <v>881</v>
      </c>
      <c r="AH62" s="4">
        <v>53</v>
      </c>
      <c r="AI62" s="4">
        <v>25.22</v>
      </c>
      <c r="AJ62" s="4">
        <v>0.57999999999999996</v>
      </c>
      <c r="AK62" s="4">
        <v>986</v>
      </c>
      <c r="AL62" s="4">
        <v>8</v>
      </c>
      <c r="AM62" s="4">
        <v>0</v>
      </c>
      <c r="AN62" s="4">
        <v>31</v>
      </c>
      <c r="AO62" s="4">
        <v>191</v>
      </c>
      <c r="AP62" s="4">
        <v>188.6</v>
      </c>
      <c r="AQ62" s="4">
        <v>4.4000000000000004</v>
      </c>
      <c r="AR62" s="4">
        <v>195</v>
      </c>
      <c r="AS62" s="4" t="s">
        <v>155</v>
      </c>
      <c r="AT62" s="4">
        <v>2</v>
      </c>
      <c r="AU62" s="5">
        <v>0.78387731481481471</v>
      </c>
      <c r="AV62" s="4">
        <v>47.161360000000002</v>
      </c>
      <c r="AW62" s="4">
        <v>-88.483928000000006</v>
      </c>
      <c r="AX62" s="4">
        <v>313.3</v>
      </c>
      <c r="AY62" s="4">
        <v>35.799999999999997</v>
      </c>
      <c r="AZ62" s="4">
        <v>12</v>
      </c>
      <c r="BA62" s="4">
        <v>10</v>
      </c>
      <c r="BB62" s="4" t="s">
        <v>431</v>
      </c>
      <c r="BC62" s="4">
        <v>1.7516480000000001</v>
      </c>
      <c r="BD62" s="4">
        <v>1.072527</v>
      </c>
      <c r="BE62" s="4">
        <v>3.2241759999999999</v>
      </c>
      <c r="BF62" s="4">
        <v>14.063000000000001</v>
      </c>
      <c r="BG62" s="4">
        <v>12.62</v>
      </c>
      <c r="BH62" s="4">
        <v>0.9</v>
      </c>
      <c r="BI62" s="4">
        <v>16.684000000000001</v>
      </c>
      <c r="BJ62" s="4">
        <v>1699.806</v>
      </c>
      <c r="BK62" s="4">
        <v>495.16800000000001</v>
      </c>
      <c r="BL62" s="4">
        <v>39.987000000000002</v>
      </c>
      <c r="BM62" s="4">
        <v>1.3819999999999999</v>
      </c>
      <c r="BN62" s="4">
        <v>41.369</v>
      </c>
      <c r="BO62" s="4">
        <v>32.405000000000001</v>
      </c>
      <c r="BP62" s="4">
        <v>1.1200000000000001</v>
      </c>
      <c r="BQ62" s="4">
        <v>33.524999999999999</v>
      </c>
      <c r="BR62" s="4">
        <v>183.31970000000001</v>
      </c>
      <c r="BU62" s="4">
        <v>76.590999999999994</v>
      </c>
      <c r="BW62" s="4">
        <v>574.51400000000001</v>
      </c>
      <c r="BX62" s="4">
        <v>0.50900999999999996</v>
      </c>
      <c r="BY62" s="4">
        <v>-5</v>
      </c>
      <c r="BZ62" s="4">
        <v>1.043701</v>
      </c>
      <c r="CA62" s="4">
        <v>12.438931999999999</v>
      </c>
      <c r="CB62" s="4">
        <v>21.08276</v>
      </c>
      <c r="CC62" s="4">
        <f t="shared" si="9"/>
        <v>3.2863658343999997</v>
      </c>
      <c r="CE62" s="4">
        <f t="shared" si="10"/>
        <v>15794.397121652422</v>
      </c>
      <c r="CF62" s="4">
        <f t="shared" si="11"/>
        <v>4601.0427271902718</v>
      </c>
      <c r="CG62" s="4">
        <f t="shared" si="12"/>
        <v>311.51035088909998</v>
      </c>
      <c r="CH62" s="4">
        <f t="shared" si="13"/>
        <v>1703.3850580726189</v>
      </c>
    </row>
    <row r="63" spans="1:86">
      <c r="A63" s="2">
        <v>42440</v>
      </c>
      <c r="B63" s="32">
        <v>0.57573423611111108</v>
      </c>
      <c r="C63" s="4">
        <v>8.7949999999999999</v>
      </c>
      <c r="D63" s="4">
        <v>4.3430999999999997</v>
      </c>
      <c r="E63" s="4" t="s">
        <v>155</v>
      </c>
      <c r="F63" s="4">
        <v>43430.972568999998</v>
      </c>
      <c r="G63" s="4">
        <v>1973.5</v>
      </c>
      <c r="H63" s="4">
        <v>56.4</v>
      </c>
      <c r="I63" s="4">
        <v>26238.7</v>
      </c>
      <c r="K63" s="4">
        <v>4.2</v>
      </c>
      <c r="L63" s="4">
        <v>2052</v>
      </c>
      <c r="M63" s="4">
        <v>0.85589999999999999</v>
      </c>
      <c r="N63" s="4">
        <v>7.5278</v>
      </c>
      <c r="O63" s="4">
        <v>3.7172999999999998</v>
      </c>
      <c r="P63" s="4">
        <v>1689.1537000000001</v>
      </c>
      <c r="Q63" s="4">
        <v>48.273899999999998</v>
      </c>
      <c r="R63" s="4">
        <v>1737.4</v>
      </c>
      <c r="S63" s="4">
        <v>1368.789</v>
      </c>
      <c r="T63" s="4">
        <v>39.118200000000002</v>
      </c>
      <c r="U63" s="4">
        <v>1407.9</v>
      </c>
      <c r="V63" s="4">
        <v>26238.6659</v>
      </c>
      <c r="Y63" s="4">
        <v>1756.347</v>
      </c>
      <c r="Z63" s="4">
        <v>0</v>
      </c>
      <c r="AA63" s="4">
        <v>3.5949</v>
      </c>
      <c r="AB63" s="4" t="s">
        <v>384</v>
      </c>
      <c r="AC63" s="4">
        <v>0</v>
      </c>
      <c r="AD63" s="4">
        <v>11.4</v>
      </c>
      <c r="AE63" s="4">
        <v>851</v>
      </c>
      <c r="AF63" s="4">
        <v>876</v>
      </c>
      <c r="AG63" s="4">
        <v>881</v>
      </c>
      <c r="AH63" s="4">
        <v>53</v>
      </c>
      <c r="AI63" s="4">
        <v>25.2</v>
      </c>
      <c r="AJ63" s="4">
        <v>0.57999999999999996</v>
      </c>
      <c r="AK63" s="4">
        <v>987</v>
      </c>
      <c r="AL63" s="4">
        <v>8</v>
      </c>
      <c r="AM63" s="4">
        <v>0</v>
      </c>
      <c r="AN63" s="4">
        <v>31</v>
      </c>
      <c r="AO63" s="4">
        <v>191.4</v>
      </c>
      <c r="AP63" s="4">
        <v>188</v>
      </c>
      <c r="AQ63" s="4">
        <v>4.3</v>
      </c>
      <c r="AR63" s="4">
        <v>195</v>
      </c>
      <c r="AS63" s="4" t="s">
        <v>155</v>
      </c>
      <c r="AT63" s="4">
        <v>2</v>
      </c>
      <c r="AU63" s="5">
        <v>0.78388888888888886</v>
      </c>
      <c r="AV63" s="4">
        <v>47.161503000000003</v>
      </c>
      <c r="AW63" s="4">
        <v>-88.483956000000006</v>
      </c>
      <c r="AX63" s="4">
        <v>313.8</v>
      </c>
      <c r="AY63" s="4">
        <v>35.5</v>
      </c>
      <c r="AZ63" s="4">
        <v>12</v>
      </c>
      <c r="BA63" s="4">
        <v>10</v>
      </c>
      <c r="BB63" s="4" t="s">
        <v>431</v>
      </c>
      <c r="BC63" s="4">
        <v>1.6</v>
      </c>
      <c r="BD63" s="4">
        <v>1.348152</v>
      </c>
      <c r="BE63" s="4">
        <v>3.3240759999999998</v>
      </c>
      <c r="BF63" s="4">
        <v>14.063000000000001</v>
      </c>
      <c r="BG63" s="4">
        <v>12.52</v>
      </c>
      <c r="BH63" s="4">
        <v>0.89</v>
      </c>
      <c r="BI63" s="4">
        <v>16.832999999999998</v>
      </c>
      <c r="BJ63" s="4">
        <v>1645.78</v>
      </c>
      <c r="BK63" s="4">
        <v>517.26700000000005</v>
      </c>
      <c r="BL63" s="4">
        <v>38.673000000000002</v>
      </c>
      <c r="BM63" s="4">
        <v>1.105</v>
      </c>
      <c r="BN63" s="4">
        <v>39.777999999999999</v>
      </c>
      <c r="BO63" s="4">
        <v>31.338000000000001</v>
      </c>
      <c r="BP63" s="4">
        <v>0.89600000000000002</v>
      </c>
      <c r="BQ63" s="4">
        <v>32.234000000000002</v>
      </c>
      <c r="BR63" s="4">
        <v>189.68950000000001</v>
      </c>
      <c r="BU63" s="4">
        <v>76.183999999999997</v>
      </c>
      <c r="BW63" s="4">
        <v>571.46</v>
      </c>
      <c r="BX63" s="4">
        <v>0.46085500000000001</v>
      </c>
      <c r="BY63" s="4">
        <v>-5</v>
      </c>
      <c r="BZ63" s="4">
        <v>1.0424329999999999</v>
      </c>
      <c r="CA63" s="4">
        <v>11.262148</v>
      </c>
      <c r="CB63" s="4">
        <v>21.057137999999998</v>
      </c>
      <c r="CC63" s="4">
        <f t="shared" si="9"/>
        <v>2.9754595016000001</v>
      </c>
      <c r="CE63" s="4">
        <f t="shared" si="10"/>
        <v>13845.658397773679</v>
      </c>
      <c r="CF63" s="4">
        <f t="shared" si="11"/>
        <v>4351.6765196084525</v>
      </c>
      <c r="CG63" s="4">
        <f t="shared" si="12"/>
        <v>271.17898673810402</v>
      </c>
      <c r="CH63" s="4">
        <f t="shared" si="13"/>
        <v>1595.8244836153622</v>
      </c>
    </row>
    <row r="64" spans="1:86">
      <c r="A64" s="2">
        <v>42440</v>
      </c>
      <c r="B64" s="32">
        <v>0.57574581018518523</v>
      </c>
      <c r="C64" s="4">
        <v>8.9260000000000002</v>
      </c>
      <c r="D64" s="4">
        <v>4.0438000000000001</v>
      </c>
      <c r="E64" s="4" t="s">
        <v>155</v>
      </c>
      <c r="F64" s="4">
        <v>40438.302829</v>
      </c>
      <c r="G64" s="4">
        <v>1795.1</v>
      </c>
      <c r="H64" s="4">
        <v>56.3</v>
      </c>
      <c r="I64" s="4">
        <v>26219.7</v>
      </c>
      <c r="K64" s="4">
        <v>4.2</v>
      </c>
      <c r="L64" s="4">
        <v>2052</v>
      </c>
      <c r="M64" s="4">
        <v>0.85780000000000001</v>
      </c>
      <c r="N64" s="4">
        <v>7.6571999999999996</v>
      </c>
      <c r="O64" s="4">
        <v>3.4689999999999999</v>
      </c>
      <c r="P64" s="4">
        <v>1539.9143999999999</v>
      </c>
      <c r="Q64" s="4">
        <v>48.296599999999998</v>
      </c>
      <c r="R64" s="4">
        <v>1588.2</v>
      </c>
      <c r="S64" s="4">
        <v>1247.9073000000001</v>
      </c>
      <c r="T64" s="4">
        <v>39.138300000000001</v>
      </c>
      <c r="U64" s="4">
        <v>1287</v>
      </c>
      <c r="V64" s="4">
        <v>26219.720300000001</v>
      </c>
      <c r="Y64" s="4">
        <v>1760.2940000000001</v>
      </c>
      <c r="Z64" s="4">
        <v>0</v>
      </c>
      <c r="AA64" s="4">
        <v>3.6029</v>
      </c>
      <c r="AB64" s="4" t="s">
        <v>384</v>
      </c>
      <c r="AC64" s="4">
        <v>0</v>
      </c>
      <c r="AD64" s="4">
        <v>11.5</v>
      </c>
      <c r="AE64" s="4">
        <v>851</v>
      </c>
      <c r="AF64" s="4">
        <v>876</v>
      </c>
      <c r="AG64" s="4">
        <v>880</v>
      </c>
      <c r="AH64" s="4">
        <v>53</v>
      </c>
      <c r="AI64" s="4">
        <v>25.21</v>
      </c>
      <c r="AJ64" s="4">
        <v>0.57999999999999996</v>
      </c>
      <c r="AK64" s="4">
        <v>987</v>
      </c>
      <c r="AL64" s="4">
        <v>8</v>
      </c>
      <c r="AM64" s="4">
        <v>0</v>
      </c>
      <c r="AN64" s="4">
        <v>31</v>
      </c>
      <c r="AO64" s="4">
        <v>191.6</v>
      </c>
      <c r="AP64" s="4">
        <v>188</v>
      </c>
      <c r="AQ64" s="4">
        <v>4.5</v>
      </c>
      <c r="AR64" s="4">
        <v>195</v>
      </c>
      <c r="AS64" s="4" t="s">
        <v>155</v>
      </c>
      <c r="AT64" s="4">
        <v>2</v>
      </c>
      <c r="AU64" s="5">
        <v>0.78390046296296301</v>
      </c>
      <c r="AV64" s="4">
        <v>47.161647000000002</v>
      </c>
      <c r="AW64" s="4">
        <v>-88.484015999999997</v>
      </c>
      <c r="AX64" s="4">
        <v>313.89999999999998</v>
      </c>
      <c r="AY64" s="4">
        <v>35.9</v>
      </c>
      <c r="AZ64" s="4">
        <v>12</v>
      </c>
      <c r="BA64" s="4">
        <v>10</v>
      </c>
      <c r="BB64" s="4" t="s">
        <v>431</v>
      </c>
      <c r="BC64" s="4">
        <v>1.454545</v>
      </c>
      <c r="BD64" s="4">
        <v>1.5</v>
      </c>
      <c r="BE64" s="4">
        <v>3.0606059999999999</v>
      </c>
      <c r="BF64" s="4">
        <v>14.063000000000001</v>
      </c>
      <c r="BG64" s="4">
        <v>12.69</v>
      </c>
      <c r="BH64" s="4">
        <v>0.9</v>
      </c>
      <c r="BI64" s="4">
        <v>16.571000000000002</v>
      </c>
      <c r="BJ64" s="4">
        <v>1688.838</v>
      </c>
      <c r="BK64" s="4">
        <v>486.96300000000002</v>
      </c>
      <c r="BL64" s="4">
        <v>35.567</v>
      </c>
      <c r="BM64" s="4">
        <v>1.1160000000000001</v>
      </c>
      <c r="BN64" s="4">
        <v>36.683</v>
      </c>
      <c r="BO64" s="4">
        <v>28.823</v>
      </c>
      <c r="BP64" s="4">
        <v>0.90400000000000003</v>
      </c>
      <c r="BQ64" s="4">
        <v>29.727</v>
      </c>
      <c r="BR64" s="4">
        <v>191.22409999999999</v>
      </c>
      <c r="BU64" s="4">
        <v>77.028000000000006</v>
      </c>
      <c r="BW64" s="4">
        <v>577.79499999999996</v>
      </c>
      <c r="BX64" s="4">
        <v>0.41437800000000002</v>
      </c>
      <c r="BY64" s="4">
        <v>-5</v>
      </c>
      <c r="BZ64" s="4">
        <v>1.0412699999999999</v>
      </c>
      <c r="CA64" s="4">
        <v>10.126372</v>
      </c>
      <c r="CB64" s="4">
        <v>21.033659</v>
      </c>
      <c r="CC64" s="4">
        <f t="shared" si="9"/>
        <v>2.6753874823999997</v>
      </c>
      <c r="CE64" s="4">
        <f t="shared" si="10"/>
        <v>12775.04597129479</v>
      </c>
      <c r="CF64" s="4">
        <f t="shared" si="11"/>
        <v>3683.5828607122921</v>
      </c>
      <c r="CG64" s="4">
        <f t="shared" si="12"/>
        <v>224.86691535166801</v>
      </c>
      <c r="CH64" s="4">
        <f t="shared" si="13"/>
        <v>1446.4955598580043</v>
      </c>
    </row>
    <row r="65" spans="1:86">
      <c r="A65" s="2">
        <v>42440</v>
      </c>
      <c r="B65" s="32">
        <v>0.57575738425925926</v>
      </c>
      <c r="C65" s="4">
        <v>8.9600000000000009</v>
      </c>
      <c r="D65" s="4">
        <v>3.8151000000000002</v>
      </c>
      <c r="E65" s="4" t="s">
        <v>155</v>
      </c>
      <c r="F65" s="4">
        <v>38150.526316000003</v>
      </c>
      <c r="G65" s="4">
        <v>1785.9</v>
      </c>
      <c r="H65" s="4">
        <v>56.4</v>
      </c>
      <c r="I65" s="4">
        <v>26072.6</v>
      </c>
      <c r="K65" s="4">
        <v>4.2</v>
      </c>
      <c r="L65" s="4">
        <v>2052</v>
      </c>
      <c r="M65" s="4">
        <v>0.8599</v>
      </c>
      <c r="N65" s="4">
        <v>7.7043999999999997</v>
      </c>
      <c r="O65" s="4">
        <v>3.2805</v>
      </c>
      <c r="P65" s="4">
        <v>1535.6739</v>
      </c>
      <c r="Q65" s="4">
        <v>48.528399999999998</v>
      </c>
      <c r="R65" s="4">
        <v>1584.2</v>
      </c>
      <c r="S65" s="4">
        <v>1244.54</v>
      </c>
      <c r="T65" s="4">
        <v>39.328299999999999</v>
      </c>
      <c r="U65" s="4">
        <v>1283.9000000000001</v>
      </c>
      <c r="V65" s="4">
        <v>26072.6456</v>
      </c>
      <c r="Y65" s="4">
        <v>1764.4680000000001</v>
      </c>
      <c r="Z65" s="4">
        <v>0</v>
      </c>
      <c r="AA65" s="4">
        <v>3.6114999999999999</v>
      </c>
      <c r="AB65" s="4" t="s">
        <v>384</v>
      </c>
      <c r="AC65" s="4">
        <v>0</v>
      </c>
      <c r="AD65" s="4">
        <v>11.5</v>
      </c>
      <c r="AE65" s="4">
        <v>852</v>
      </c>
      <c r="AF65" s="4">
        <v>877</v>
      </c>
      <c r="AG65" s="4">
        <v>881</v>
      </c>
      <c r="AH65" s="4">
        <v>53</v>
      </c>
      <c r="AI65" s="4">
        <v>25.23</v>
      </c>
      <c r="AJ65" s="4">
        <v>0.57999999999999996</v>
      </c>
      <c r="AK65" s="4">
        <v>986</v>
      </c>
      <c r="AL65" s="4">
        <v>8</v>
      </c>
      <c r="AM65" s="4">
        <v>0</v>
      </c>
      <c r="AN65" s="4">
        <v>31</v>
      </c>
      <c r="AO65" s="4">
        <v>191.4</v>
      </c>
      <c r="AP65" s="4">
        <v>188</v>
      </c>
      <c r="AQ65" s="4">
        <v>4.4000000000000004</v>
      </c>
      <c r="AR65" s="4">
        <v>195</v>
      </c>
      <c r="AS65" s="4" t="s">
        <v>155</v>
      </c>
      <c r="AT65" s="4">
        <v>2</v>
      </c>
      <c r="AU65" s="5">
        <v>0.78391203703703705</v>
      </c>
      <c r="AV65" s="4">
        <v>47.161788000000001</v>
      </c>
      <c r="AW65" s="4">
        <v>-88.484074000000007</v>
      </c>
      <c r="AX65" s="4">
        <v>314.10000000000002</v>
      </c>
      <c r="AY65" s="4">
        <v>36.200000000000003</v>
      </c>
      <c r="AZ65" s="4">
        <v>12</v>
      </c>
      <c r="BA65" s="4">
        <v>10</v>
      </c>
      <c r="BB65" s="4" t="s">
        <v>431</v>
      </c>
      <c r="BC65" s="4">
        <v>1.024975</v>
      </c>
      <c r="BD65" s="4">
        <v>1.3751249999999999</v>
      </c>
      <c r="BE65" s="4">
        <v>1.975025</v>
      </c>
      <c r="BF65" s="4">
        <v>14.063000000000001</v>
      </c>
      <c r="BG65" s="4">
        <v>12.89</v>
      </c>
      <c r="BH65" s="4">
        <v>0.92</v>
      </c>
      <c r="BI65" s="4">
        <v>16.295999999999999</v>
      </c>
      <c r="BJ65" s="4">
        <v>1718.81</v>
      </c>
      <c r="BK65" s="4">
        <v>465.80500000000001</v>
      </c>
      <c r="BL65" s="4">
        <v>35.878</v>
      </c>
      <c r="BM65" s="4">
        <v>1.1339999999999999</v>
      </c>
      <c r="BN65" s="4">
        <v>37.012</v>
      </c>
      <c r="BO65" s="4">
        <v>29.076000000000001</v>
      </c>
      <c r="BP65" s="4">
        <v>0.91900000000000004</v>
      </c>
      <c r="BQ65" s="4">
        <v>29.995000000000001</v>
      </c>
      <c r="BR65" s="4">
        <v>192.34100000000001</v>
      </c>
      <c r="BU65" s="4">
        <v>78.099999999999994</v>
      </c>
      <c r="BW65" s="4">
        <v>585.83399999999995</v>
      </c>
      <c r="BX65" s="4">
        <v>0.42518600000000001</v>
      </c>
      <c r="BY65" s="4">
        <v>-5</v>
      </c>
      <c r="BZ65" s="4">
        <v>1.039866</v>
      </c>
      <c r="CA65" s="4">
        <v>10.390483</v>
      </c>
      <c r="CB65" s="4">
        <v>21.005293000000002</v>
      </c>
      <c r="CC65" s="4">
        <f t="shared" si="9"/>
        <v>2.7451656085999998</v>
      </c>
      <c r="CE65" s="4">
        <f t="shared" si="10"/>
        <v>13340.87176566681</v>
      </c>
      <c r="CF65" s="4">
        <f t="shared" si="11"/>
        <v>3615.4343835598047</v>
      </c>
      <c r="CG65" s="4">
        <f t="shared" si="12"/>
        <v>232.81191557599499</v>
      </c>
      <c r="CH65" s="4">
        <f t="shared" si="13"/>
        <v>1492.8913703551409</v>
      </c>
    </row>
    <row r="66" spans="1:86">
      <c r="A66" s="2">
        <v>42440</v>
      </c>
      <c r="B66" s="32">
        <v>0.5757689583333333</v>
      </c>
      <c r="C66" s="4">
        <v>8.952</v>
      </c>
      <c r="D66" s="4">
        <v>4.0774999999999997</v>
      </c>
      <c r="E66" s="4" t="s">
        <v>155</v>
      </c>
      <c r="F66" s="4">
        <v>40774.609186000002</v>
      </c>
      <c r="G66" s="4">
        <v>1918.8</v>
      </c>
      <c r="H66" s="4">
        <v>61.8</v>
      </c>
      <c r="I66" s="4">
        <v>26161.1</v>
      </c>
      <c r="K66" s="4">
        <v>4.25</v>
      </c>
      <c r="L66" s="4">
        <v>2052</v>
      </c>
      <c r="M66" s="4">
        <v>0.85729999999999995</v>
      </c>
      <c r="N66" s="4">
        <v>7.6745000000000001</v>
      </c>
      <c r="O66" s="4">
        <v>3.4956999999999998</v>
      </c>
      <c r="P66" s="4">
        <v>1645.0255999999999</v>
      </c>
      <c r="Q66" s="4">
        <v>52.993299999999998</v>
      </c>
      <c r="R66" s="4">
        <v>1698</v>
      </c>
      <c r="S66" s="4">
        <v>1333.1608000000001</v>
      </c>
      <c r="T66" s="4">
        <v>42.946800000000003</v>
      </c>
      <c r="U66" s="4">
        <v>1376.1</v>
      </c>
      <c r="V66" s="4">
        <v>26161.065200000001</v>
      </c>
      <c r="Y66" s="4">
        <v>1759.2059999999999</v>
      </c>
      <c r="Z66" s="4">
        <v>0</v>
      </c>
      <c r="AA66" s="4">
        <v>3.6408999999999998</v>
      </c>
      <c r="AB66" s="4" t="s">
        <v>384</v>
      </c>
      <c r="AC66" s="4">
        <v>0</v>
      </c>
      <c r="AD66" s="4">
        <v>11.5</v>
      </c>
      <c r="AE66" s="4">
        <v>851</v>
      </c>
      <c r="AF66" s="4">
        <v>877</v>
      </c>
      <c r="AG66" s="4">
        <v>881</v>
      </c>
      <c r="AH66" s="4">
        <v>53</v>
      </c>
      <c r="AI66" s="4">
        <v>25.23</v>
      </c>
      <c r="AJ66" s="4">
        <v>0.57999999999999996</v>
      </c>
      <c r="AK66" s="4">
        <v>986</v>
      </c>
      <c r="AL66" s="4">
        <v>8</v>
      </c>
      <c r="AM66" s="4">
        <v>0</v>
      </c>
      <c r="AN66" s="4">
        <v>31</v>
      </c>
      <c r="AO66" s="4">
        <v>192</v>
      </c>
      <c r="AP66" s="4">
        <v>188</v>
      </c>
      <c r="AQ66" s="4">
        <v>4.3</v>
      </c>
      <c r="AR66" s="4">
        <v>195</v>
      </c>
      <c r="AS66" s="4" t="s">
        <v>155</v>
      </c>
      <c r="AT66" s="4">
        <v>2</v>
      </c>
      <c r="AU66" s="5">
        <v>0.78392361111111108</v>
      </c>
      <c r="AV66" s="4">
        <v>47.161921999999997</v>
      </c>
      <c r="AW66" s="4">
        <v>-88.484138000000002</v>
      </c>
      <c r="AX66" s="4">
        <v>314.2</v>
      </c>
      <c r="AY66" s="4">
        <v>35.4</v>
      </c>
      <c r="AZ66" s="4">
        <v>12</v>
      </c>
      <c r="BA66" s="4">
        <v>10</v>
      </c>
      <c r="BB66" s="4" t="s">
        <v>431</v>
      </c>
      <c r="BC66" s="4">
        <v>1.1000000000000001</v>
      </c>
      <c r="BD66" s="4">
        <v>1</v>
      </c>
      <c r="BE66" s="4">
        <v>1.9</v>
      </c>
      <c r="BF66" s="4">
        <v>14.063000000000001</v>
      </c>
      <c r="BG66" s="4">
        <v>12.64</v>
      </c>
      <c r="BH66" s="4">
        <v>0.9</v>
      </c>
      <c r="BI66" s="4">
        <v>16.643999999999998</v>
      </c>
      <c r="BJ66" s="4">
        <v>1687.962</v>
      </c>
      <c r="BK66" s="4">
        <v>489.34699999999998</v>
      </c>
      <c r="BL66" s="4">
        <v>37.89</v>
      </c>
      <c r="BM66" s="4">
        <v>1.2210000000000001</v>
      </c>
      <c r="BN66" s="4">
        <v>39.11</v>
      </c>
      <c r="BO66" s="4">
        <v>30.706</v>
      </c>
      <c r="BP66" s="4">
        <v>0.98899999999999999</v>
      </c>
      <c r="BQ66" s="4">
        <v>31.696000000000002</v>
      </c>
      <c r="BR66" s="4">
        <v>190.26660000000001</v>
      </c>
      <c r="BU66" s="4">
        <v>76.766999999999996</v>
      </c>
      <c r="BW66" s="4">
        <v>582.25400000000002</v>
      </c>
      <c r="BX66" s="4">
        <v>0.48234100000000002</v>
      </c>
      <c r="BY66" s="4">
        <v>-5</v>
      </c>
      <c r="BZ66" s="4">
        <v>1.0414330000000001</v>
      </c>
      <c r="CA66" s="4">
        <v>11.787208</v>
      </c>
      <c r="CB66" s="4">
        <v>21.036947000000001</v>
      </c>
      <c r="CC66" s="4">
        <f t="shared" si="9"/>
        <v>3.1141803535999997</v>
      </c>
      <c r="CE66" s="4">
        <f t="shared" si="10"/>
        <v>14862.580315001711</v>
      </c>
      <c r="CF66" s="4">
        <f t="shared" si="11"/>
        <v>4308.7220502624714</v>
      </c>
      <c r="CG66" s="4">
        <f t="shared" si="12"/>
        <v>279.08468654169599</v>
      </c>
      <c r="CH66" s="4">
        <f t="shared" si="13"/>
        <v>1675.3058562706417</v>
      </c>
    </row>
    <row r="67" spans="1:86">
      <c r="A67" s="2">
        <v>42440</v>
      </c>
      <c r="B67" s="32">
        <v>0.57578053240740734</v>
      </c>
      <c r="C67" s="4">
        <v>8.7870000000000008</v>
      </c>
      <c r="D67" s="4">
        <v>4.125</v>
      </c>
      <c r="E67" s="4" t="s">
        <v>155</v>
      </c>
      <c r="F67" s="4">
        <v>41250.032231999998</v>
      </c>
      <c r="G67" s="4">
        <v>1990.6</v>
      </c>
      <c r="H67" s="4">
        <v>54.7</v>
      </c>
      <c r="I67" s="4">
        <v>26093.200000000001</v>
      </c>
      <c r="K67" s="4">
        <v>4.3</v>
      </c>
      <c r="L67" s="4">
        <v>2052</v>
      </c>
      <c r="M67" s="4">
        <v>0.85829999999999995</v>
      </c>
      <c r="N67" s="4">
        <v>7.5420999999999996</v>
      </c>
      <c r="O67" s="4">
        <v>3.5406</v>
      </c>
      <c r="P67" s="4">
        <v>1708.5598</v>
      </c>
      <c r="Q67" s="4">
        <v>46.950699999999998</v>
      </c>
      <c r="R67" s="4">
        <v>1755.5</v>
      </c>
      <c r="S67" s="4">
        <v>1383.5577000000001</v>
      </c>
      <c r="T67" s="4">
        <v>38.0197</v>
      </c>
      <c r="U67" s="4">
        <v>1421.6</v>
      </c>
      <c r="V67" s="4">
        <v>26093.155200000001</v>
      </c>
      <c r="Y67" s="4">
        <v>1761.2940000000001</v>
      </c>
      <c r="Z67" s="4">
        <v>0</v>
      </c>
      <c r="AA67" s="4">
        <v>3.6907999999999999</v>
      </c>
      <c r="AB67" s="4" t="s">
        <v>384</v>
      </c>
      <c r="AC67" s="4">
        <v>0</v>
      </c>
      <c r="AD67" s="4">
        <v>11.5</v>
      </c>
      <c r="AE67" s="4">
        <v>850</v>
      </c>
      <c r="AF67" s="4">
        <v>877</v>
      </c>
      <c r="AG67" s="4">
        <v>880</v>
      </c>
      <c r="AH67" s="4">
        <v>52.6</v>
      </c>
      <c r="AI67" s="4">
        <v>25.02</v>
      </c>
      <c r="AJ67" s="4">
        <v>0.56999999999999995</v>
      </c>
      <c r="AK67" s="4">
        <v>986</v>
      </c>
      <c r="AL67" s="4">
        <v>8</v>
      </c>
      <c r="AM67" s="4">
        <v>0</v>
      </c>
      <c r="AN67" s="4">
        <v>31</v>
      </c>
      <c r="AO67" s="4">
        <v>192</v>
      </c>
      <c r="AP67" s="4">
        <v>188</v>
      </c>
      <c r="AQ67" s="4">
        <v>4.5</v>
      </c>
      <c r="AR67" s="4">
        <v>195</v>
      </c>
      <c r="AS67" s="4" t="s">
        <v>155</v>
      </c>
      <c r="AT67" s="4">
        <v>2</v>
      </c>
      <c r="AU67" s="5">
        <v>0.78393518518518512</v>
      </c>
      <c r="AV67" s="4">
        <v>47.162056999999997</v>
      </c>
      <c r="AW67" s="4">
        <v>-88.484200000000001</v>
      </c>
      <c r="AX67" s="4">
        <v>314.39999999999998</v>
      </c>
      <c r="AY67" s="4">
        <v>35.4</v>
      </c>
      <c r="AZ67" s="4">
        <v>12</v>
      </c>
      <c r="BA67" s="4">
        <v>10</v>
      </c>
      <c r="BB67" s="4" t="s">
        <v>431</v>
      </c>
      <c r="BC67" s="4">
        <v>1.1000000000000001</v>
      </c>
      <c r="BD67" s="4">
        <v>1.0493509999999999</v>
      </c>
      <c r="BE67" s="4">
        <v>1.9246749999999999</v>
      </c>
      <c r="BF67" s="4">
        <v>14.063000000000001</v>
      </c>
      <c r="BG67" s="4">
        <v>12.73</v>
      </c>
      <c r="BH67" s="4">
        <v>0.91</v>
      </c>
      <c r="BI67" s="4">
        <v>16.504999999999999</v>
      </c>
      <c r="BJ67" s="4">
        <v>1670.2909999999999</v>
      </c>
      <c r="BK67" s="4">
        <v>499.06099999999998</v>
      </c>
      <c r="BL67" s="4">
        <v>39.625</v>
      </c>
      <c r="BM67" s="4">
        <v>1.089</v>
      </c>
      <c r="BN67" s="4">
        <v>40.713000000000001</v>
      </c>
      <c r="BO67" s="4">
        <v>32.087000000000003</v>
      </c>
      <c r="BP67" s="4">
        <v>0.88200000000000001</v>
      </c>
      <c r="BQ67" s="4">
        <v>32.969000000000001</v>
      </c>
      <c r="BR67" s="4">
        <v>191.08240000000001</v>
      </c>
      <c r="BU67" s="4">
        <v>77.388999999999996</v>
      </c>
      <c r="BW67" s="4">
        <v>594.31899999999996</v>
      </c>
      <c r="BX67" s="4">
        <v>0.56323800000000002</v>
      </c>
      <c r="BY67" s="4">
        <v>-5</v>
      </c>
      <c r="BZ67" s="4">
        <v>1.0415669999999999</v>
      </c>
      <c r="CA67" s="4">
        <v>13.764129000000001</v>
      </c>
      <c r="CB67" s="4">
        <v>21.039653000000001</v>
      </c>
      <c r="CC67" s="4">
        <f t="shared" si="9"/>
        <v>3.6364828818000001</v>
      </c>
      <c r="CE67" s="4">
        <f t="shared" si="10"/>
        <v>17173.605291279633</v>
      </c>
      <c r="CF67" s="4">
        <f t="shared" si="11"/>
        <v>5131.2475672031433</v>
      </c>
      <c r="CG67" s="4">
        <f t="shared" si="12"/>
        <v>338.980808043747</v>
      </c>
      <c r="CH67" s="4">
        <f t="shared" si="13"/>
        <v>1964.6718540125114</v>
      </c>
    </row>
    <row r="68" spans="1:86">
      <c r="A68" s="2">
        <v>42440</v>
      </c>
      <c r="B68" s="32">
        <v>0.57579210648148149</v>
      </c>
      <c r="C68" s="4">
        <v>8.6159999999999997</v>
      </c>
      <c r="D68" s="4">
        <v>4.1749999999999998</v>
      </c>
      <c r="E68" s="4" t="s">
        <v>155</v>
      </c>
      <c r="F68" s="4">
        <v>41750.200500999999</v>
      </c>
      <c r="G68" s="4">
        <v>2041.8</v>
      </c>
      <c r="H68" s="4">
        <v>59.4</v>
      </c>
      <c r="I68" s="4">
        <v>26863.7</v>
      </c>
      <c r="K68" s="4">
        <v>4.3</v>
      </c>
      <c r="L68" s="4">
        <v>2052</v>
      </c>
      <c r="M68" s="4">
        <v>0.85850000000000004</v>
      </c>
      <c r="N68" s="4">
        <v>7.3967000000000001</v>
      </c>
      <c r="O68" s="4">
        <v>3.5842999999999998</v>
      </c>
      <c r="P68" s="4">
        <v>1752.9223999999999</v>
      </c>
      <c r="Q68" s="4">
        <v>51.015300000000003</v>
      </c>
      <c r="R68" s="4">
        <v>1803.9</v>
      </c>
      <c r="S68" s="4">
        <v>1418.0168000000001</v>
      </c>
      <c r="T68" s="4">
        <v>41.268500000000003</v>
      </c>
      <c r="U68" s="4">
        <v>1459.3</v>
      </c>
      <c r="V68" s="4">
        <v>26863.654699999999</v>
      </c>
      <c r="Y68" s="4">
        <v>1761.6759999999999</v>
      </c>
      <c r="Z68" s="4">
        <v>0</v>
      </c>
      <c r="AA68" s="4">
        <v>3.6916000000000002</v>
      </c>
      <c r="AB68" s="4" t="s">
        <v>384</v>
      </c>
      <c r="AC68" s="4">
        <v>0</v>
      </c>
      <c r="AD68" s="4">
        <v>11.5</v>
      </c>
      <c r="AE68" s="4">
        <v>850</v>
      </c>
      <c r="AF68" s="4">
        <v>876</v>
      </c>
      <c r="AG68" s="4">
        <v>880</v>
      </c>
      <c r="AH68" s="4">
        <v>52</v>
      </c>
      <c r="AI68" s="4">
        <v>24.75</v>
      </c>
      <c r="AJ68" s="4">
        <v>0.56999999999999995</v>
      </c>
      <c r="AK68" s="4">
        <v>986</v>
      </c>
      <c r="AL68" s="4">
        <v>8</v>
      </c>
      <c r="AM68" s="4">
        <v>0</v>
      </c>
      <c r="AN68" s="4">
        <v>31</v>
      </c>
      <c r="AO68" s="4">
        <v>192</v>
      </c>
      <c r="AP68" s="4">
        <v>188</v>
      </c>
      <c r="AQ68" s="4">
        <v>4.5999999999999996</v>
      </c>
      <c r="AR68" s="4">
        <v>195</v>
      </c>
      <c r="AS68" s="4" t="s">
        <v>155</v>
      </c>
      <c r="AT68" s="4">
        <v>2</v>
      </c>
      <c r="AU68" s="5">
        <v>0.78394675925925927</v>
      </c>
      <c r="AV68" s="4">
        <v>47.162194999999997</v>
      </c>
      <c r="AW68" s="4">
        <v>-88.484260000000006</v>
      </c>
      <c r="AX68" s="4">
        <v>314.60000000000002</v>
      </c>
      <c r="AY68" s="4">
        <v>35.4</v>
      </c>
      <c r="AZ68" s="4">
        <v>12</v>
      </c>
      <c r="BA68" s="4">
        <v>10</v>
      </c>
      <c r="BB68" s="4" t="s">
        <v>431</v>
      </c>
      <c r="BC68" s="4">
        <v>1.1000000000000001</v>
      </c>
      <c r="BD68" s="4">
        <v>1.2</v>
      </c>
      <c r="BE68" s="4">
        <v>2</v>
      </c>
      <c r="BF68" s="4">
        <v>14.063000000000001</v>
      </c>
      <c r="BG68" s="4">
        <v>12.74</v>
      </c>
      <c r="BH68" s="4">
        <v>0.91</v>
      </c>
      <c r="BI68" s="4">
        <v>16.48</v>
      </c>
      <c r="BJ68" s="4">
        <v>1641.0509999999999</v>
      </c>
      <c r="BK68" s="4">
        <v>506.13499999999999</v>
      </c>
      <c r="BL68" s="4">
        <v>40.726999999999997</v>
      </c>
      <c r="BM68" s="4">
        <v>1.1850000000000001</v>
      </c>
      <c r="BN68" s="4">
        <v>41.911999999999999</v>
      </c>
      <c r="BO68" s="4">
        <v>32.945999999999998</v>
      </c>
      <c r="BP68" s="4">
        <v>0.95899999999999996</v>
      </c>
      <c r="BQ68" s="4">
        <v>33.905000000000001</v>
      </c>
      <c r="BR68" s="4">
        <v>197.0805</v>
      </c>
      <c r="BU68" s="4">
        <v>77.545000000000002</v>
      </c>
      <c r="BW68" s="4">
        <v>595.52200000000005</v>
      </c>
      <c r="BX68" s="4">
        <v>0.58775200000000005</v>
      </c>
      <c r="BY68" s="4">
        <v>-5</v>
      </c>
      <c r="BZ68" s="4">
        <v>1.041866</v>
      </c>
      <c r="CA68" s="4">
        <v>14.363189999999999</v>
      </c>
      <c r="CB68" s="4">
        <v>21.045693</v>
      </c>
      <c r="CC68" s="4">
        <f t="shared" si="9"/>
        <v>3.7947547979999996</v>
      </c>
      <c r="CE68" s="4">
        <f t="shared" si="10"/>
        <v>17607.333302579427</v>
      </c>
      <c r="CF68" s="4">
        <f t="shared" si="11"/>
        <v>5430.4757384755494</v>
      </c>
      <c r="CG68" s="4">
        <f t="shared" si="12"/>
        <v>363.77701584164998</v>
      </c>
      <c r="CH68" s="4">
        <f t="shared" si="13"/>
        <v>2114.5363860958651</v>
      </c>
    </row>
    <row r="69" spans="1:86">
      <c r="A69" s="2">
        <v>42440</v>
      </c>
      <c r="B69" s="32">
        <v>0.57580368055555553</v>
      </c>
      <c r="C69" s="4">
        <v>8.5299999999999994</v>
      </c>
      <c r="D69" s="4">
        <v>4.3997999999999999</v>
      </c>
      <c r="E69" s="4" t="s">
        <v>155</v>
      </c>
      <c r="F69" s="4">
        <v>43997.667238000002</v>
      </c>
      <c r="G69" s="4">
        <v>2182.6</v>
      </c>
      <c r="H69" s="4">
        <v>69.599999999999994</v>
      </c>
      <c r="I69" s="4">
        <v>27696.5</v>
      </c>
      <c r="K69" s="4">
        <v>4.4000000000000004</v>
      </c>
      <c r="L69" s="4">
        <v>2052</v>
      </c>
      <c r="M69" s="4">
        <v>0.85609999999999997</v>
      </c>
      <c r="N69" s="4">
        <v>7.3029000000000002</v>
      </c>
      <c r="O69" s="4">
        <v>3.7667999999999999</v>
      </c>
      <c r="P69" s="4">
        <v>1868.6061</v>
      </c>
      <c r="Q69" s="4">
        <v>59.614699999999999</v>
      </c>
      <c r="R69" s="4">
        <v>1928.2</v>
      </c>
      <c r="S69" s="4">
        <v>1512.7907</v>
      </c>
      <c r="T69" s="4">
        <v>48.262999999999998</v>
      </c>
      <c r="U69" s="4">
        <v>1561.1</v>
      </c>
      <c r="V69" s="4">
        <v>27696.488700000002</v>
      </c>
      <c r="Y69" s="4">
        <v>1756.8150000000001</v>
      </c>
      <c r="Z69" s="4">
        <v>0</v>
      </c>
      <c r="AA69" s="4">
        <v>3.7669999999999999</v>
      </c>
      <c r="AB69" s="4" t="s">
        <v>384</v>
      </c>
      <c r="AC69" s="4">
        <v>0</v>
      </c>
      <c r="AD69" s="4">
        <v>11.5</v>
      </c>
      <c r="AE69" s="4">
        <v>849</v>
      </c>
      <c r="AF69" s="4">
        <v>876</v>
      </c>
      <c r="AG69" s="4">
        <v>879</v>
      </c>
      <c r="AH69" s="4">
        <v>52.4</v>
      </c>
      <c r="AI69" s="4">
        <v>24.96</v>
      </c>
      <c r="AJ69" s="4">
        <v>0.56999999999999995</v>
      </c>
      <c r="AK69" s="4">
        <v>986</v>
      </c>
      <c r="AL69" s="4">
        <v>8</v>
      </c>
      <c r="AM69" s="4">
        <v>0</v>
      </c>
      <c r="AN69" s="4">
        <v>31</v>
      </c>
      <c r="AO69" s="4">
        <v>192</v>
      </c>
      <c r="AP69" s="4">
        <v>188</v>
      </c>
      <c r="AQ69" s="4">
        <v>4.5</v>
      </c>
      <c r="AR69" s="4">
        <v>195</v>
      </c>
      <c r="AS69" s="4" t="s">
        <v>155</v>
      </c>
      <c r="AT69" s="4">
        <v>2</v>
      </c>
      <c r="AU69" s="5">
        <v>0.78395833333333342</v>
      </c>
      <c r="AV69" s="4">
        <v>47.162334999999999</v>
      </c>
      <c r="AW69" s="4">
        <v>-88.484297999999995</v>
      </c>
      <c r="AX69" s="4">
        <v>314.8</v>
      </c>
      <c r="AY69" s="4">
        <v>35.9</v>
      </c>
      <c r="AZ69" s="4">
        <v>12</v>
      </c>
      <c r="BA69" s="4">
        <v>9</v>
      </c>
      <c r="BB69" s="4" t="s">
        <v>428</v>
      </c>
      <c r="BC69" s="4">
        <v>1.0510489999999999</v>
      </c>
      <c r="BD69" s="4">
        <v>1.2244759999999999</v>
      </c>
      <c r="BE69" s="4">
        <v>1.9755240000000001</v>
      </c>
      <c r="BF69" s="4">
        <v>14.063000000000001</v>
      </c>
      <c r="BG69" s="4">
        <v>12.52</v>
      </c>
      <c r="BH69" s="4">
        <v>0.89</v>
      </c>
      <c r="BI69" s="4">
        <v>16.802</v>
      </c>
      <c r="BJ69" s="4">
        <v>1600.0419999999999</v>
      </c>
      <c r="BK69" s="4">
        <v>525.27800000000002</v>
      </c>
      <c r="BL69" s="4">
        <v>42.872999999999998</v>
      </c>
      <c r="BM69" s="4">
        <v>1.3680000000000001</v>
      </c>
      <c r="BN69" s="4">
        <v>44.241</v>
      </c>
      <c r="BO69" s="4">
        <v>34.71</v>
      </c>
      <c r="BP69" s="4">
        <v>1.107</v>
      </c>
      <c r="BQ69" s="4">
        <v>35.817</v>
      </c>
      <c r="BR69" s="4">
        <v>200.65719999999999</v>
      </c>
      <c r="BU69" s="4">
        <v>76.367000000000004</v>
      </c>
      <c r="BW69" s="4">
        <v>600.11400000000003</v>
      </c>
      <c r="BX69" s="4">
        <v>0.52395800000000003</v>
      </c>
      <c r="BY69" s="4">
        <v>-5</v>
      </c>
      <c r="BZ69" s="4">
        <v>1.042567</v>
      </c>
      <c r="CA69" s="4">
        <v>12.804224</v>
      </c>
      <c r="CB69" s="4">
        <v>21.059853</v>
      </c>
      <c r="CC69" s="4">
        <f t="shared" si="9"/>
        <v>3.3828759807999997</v>
      </c>
      <c r="CE69" s="4">
        <f t="shared" si="10"/>
        <v>15304.010244523775</v>
      </c>
      <c r="CF69" s="4">
        <f t="shared" si="11"/>
        <v>5024.1555491811841</v>
      </c>
      <c r="CG69" s="4">
        <f t="shared" si="12"/>
        <v>342.58084158297601</v>
      </c>
      <c r="CH69" s="4">
        <f t="shared" si="13"/>
        <v>1919.2370228015614</v>
      </c>
    </row>
    <row r="70" spans="1:86">
      <c r="A70" s="2">
        <v>42440</v>
      </c>
      <c r="B70" s="32">
        <v>0.57581525462962968</v>
      </c>
      <c r="C70" s="4">
        <v>8.5429999999999993</v>
      </c>
      <c r="D70" s="4">
        <v>4.4515000000000002</v>
      </c>
      <c r="E70" s="4" t="s">
        <v>155</v>
      </c>
      <c r="F70" s="4">
        <v>44515.310733999999</v>
      </c>
      <c r="G70" s="4">
        <v>2235.1</v>
      </c>
      <c r="H70" s="4">
        <v>71.099999999999994</v>
      </c>
      <c r="I70" s="4">
        <v>27249</v>
      </c>
      <c r="K70" s="4">
        <v>4.5</v>
      </c>
      <c r="L70" s="4">
        <v>2052</v>
      </c>
      <c r="M70" s="4">
        <v>0.85599999999999998</v>
      </c>
      <c r="N70" s="4">
        <v>7.3132000000000001</v>
      </c>
      <c r="O70" s="4">
        <v>3.8106</v>
      </c>
      <c r="P70" s="4">
        <v>1913.3004000000001</v>
      </c>
      <c r="Q70" s="4">
        <v>60.894100000000002</v>
      </c>
      <c r="R70" s="4">
        <v>1974.2</v>
      </c>
      <c r="S70" s="4">
        <v>1549.3525999999999</v>
      </c>
      <c r="T70" s="4">
        <v>49.3108</v>
      </c>
      <c r="U70" s="4">
        <v>1598.7</v>
      </c>
      <c r="V70" s="4">
        <v>27248.9738</v>
      </c>
      <c r="Y70" s="4">
        <v>1756.557</v>
      </c>
      <c r="Z70" s="4">
        <v>0</v>
      </c>
      <c r="AA70" s="4">
        <v>3.8521000000000001</v>
      </c>
      <c r="AB70" s="4" t="s">
        <v>384</v>
      </c>
      <c r="AC70" s="4">
        <v>0</v>
      </c>
      <c r="AD70" s="4">
        <v>11.5</v>
      </c>
      <c r="AE70" s="4">
        <v>849</v>
      </c>
      <c r="AF70" s="4">
        <v>874</v>
      </c>
      <c r="AG70" s="4">
        <v>879</v>
      </c>
      <c r="AH70" s="4">
        <v>52.6</v>
      </c>
      <c r="AI70" s="4">
        <v>25.02</v>
      </c>
      <c r="AJ70" s="4">
        <v>0.56999999999999995</v>
      </c>
      <c r="AK70" s="4">
        <v>986</v>
      </c>
      <c r="AL70" s="4">
        <v>8</v>
      </c>
      <c r="AM70" s="4">
        <v>0</v>
      </c>
      <c r="AN70" s="4">
        <v>31</v>
      </c>
      <c r="AO70" s="4">
        <v>192</v>
      </c>
      <c r="AP70" s="4">
        <v>188</v>
      </c>
      <c r="AQ70" s="4">
        <v>4.5999999999999996</v>
      </c>
      <c r="AR70" s="4">
        <v>195</v>
      </c>
      <c r="AS70" s="4" t="s">
        <v>155</v>
      </c>
      <c r="AT70" s="4">
        <v>2</v>
      </c>
      <c r="AU70" s="5">
        <v>0.78396990740740735</v>
      </c>
      <c r="AV70" s="4">
        <v>47.162486999999999</v>
      </c>
      <c r="AW70" s="4">
        <v>-88.484271000000007</v>
      </c>
      <c r="AX70" s="4">
        <v>314.89999999999998</v>
      </c>
      <c r="AY70" s="4">
        <v>37.299999999999997</v>
      </c>
      <c r="AZ70" s="4">
        <v>12</v>
      </c>
      <c r="BA70" s="4">
        <v>9</v>
      </c>
      <c r="BB70" s="4" t="s">
        <v>428</v>
      </c>
      <c r="BC70" s="4">
        <v>0.9</v>
      </c>
      <c r="BD70" s="4">
        <v>1.3</v>
      </c>
      <c r="BE70" s="4">
        <v>1.9</v>
      </c>
      <c r="BF70" s="4">
        <v>14.063000000000001</v>
      </c>
      <c r="BG70" s="4">
        <v>12.51</v>
      </c>
      <c r="BH70" s="4">
        <v>0.89</v>
      </c>
      <c r="BI70" s="4">
        <v>16.818999999999999</v>
      </c>
      <c r="BJ70" s="4">
        <v>1601.2180000000001</v>
      </c>
      <c r="BK70" s="4">
        <v>531.02099999999996</v>
      </c>
      <c r="BL70" s="4">
        <v>43.869</v>
      </c>
      <c r="BM70" s="4">
        <v>1.3959999999999999</v>
      </c>
      <c r="BN70" s="4">
        <v>45.265000000000001</v>
      </c>
      <c r="BO70" s="4">
        <v>35.524000000000001</v>
      </c>
      <c r="BP70" s="4">
        <v>1.131</v>
      </c>
      <c r="BQ70" s="4">
        <v>36.655000000000001</v>
      </c>
      <c r="BR70" s="4">
        <v>197.2818</v>
      </c>
      <c r="BU70" s="4">
        <v>76.305000000000007</v>
      </c>
      <c r="BW70" s="4">
        <v>613.24800000000005</v>
      </c>
      <c r="BX70" s="4">
        <v>0.55864100000000005</v>
      </c>
      <c r="BY70" s="4">
        <v>-5</v>
      </c>
      <c r="BZ70" s="4">
        <v>1.0415669999999999</v>
      </c>
      <c r="CA70" s="4">
        <v>13.65179</v>
      </c>
      <c r="CB70" s="4">
        <v>21.039653000000001</v>
      </c>
      <c r="CC70" s="4">
        <f t="shared" si="9"/>
        <v>3.6068029180000001</v>
      </c>
      <c r="CE70" s="4">
        <f t="shared" si="10"/>
        <v>16329.040434524341</v>
      </c>
      <c r="CF70" s="4">
        <f t="shared" si="11"/>
        <v>5415.2922216597299</v>
      </c>
      <c r="CG70" s="4">
        <f t="shared" si="12"/>
        <v>373.80355275015</v>
      </c>
      <c r="CH70" s="4">
        <f t="shared" si="13"/>
        <v>2011.857529203234</v>
      </c>
    </row>
    <row r="71" spans="1:86">
      <c r="A71" s="2">
        <v>42440</v>
      </c>
      <c r="B71" s="32">
        <v>0.57582682870370372</v>
      </c>
      <c r="C71" s="4">
        <v>8.6170000000000009</v>
      </c>
      <c r="D71" s="4">
        <v>4.3395999999999999</v>
      </c>
      <c r="E71" s="4" t="s">
        <v>155</v>
      </c>
      <c r="F71" s="4">
        <v>43395.531915</v>
      </c>
      <c r="G71" s="4">
        <v>2239.4</v>
      </c>
      <c r="H71" s="4">
        <v>71.2</v>
      </c>
      <c r="I71" s="4">
        <v>26504.7</v>
      </c>
      <c r="K71" s="4">
        <v>4.5</v>
      </c>
      <c r="L71" s="4">
        <v>2052</v>
      </c>
      <c r="M71" s="4">
        <v>0.85729999999999995</v>
      </c>
      <c r="N71" s="4">
        <v>7.3875999999999999</v>
      </c>
      <c r="O71" s="4">
        <v>3.7204000000000002</v>
      </c>
      <c r="P71" s="4">
        <v>1919.8562999999999</v>
      </c>
      <c r="Q71" s="4">
        <v>61.041200000000003</v>
      </c>
      <c r="R71" s="4">
        <v>1980.9</v>
      </c>
      <c r="S71" s="4">
        <v>1554.2819</v>
      </c>
      <c r="T71" s="4">
        <v>49.417900000000003</v>
      </c>
      <c r="U71" s="4">
        <v>1603.7</v>
      </c>
      <c r="V71" s="4">
        <v>26504.7019</v>
      </c>
      <c r="Y71" s="4">
        <v>1759.22</v>
      </c>
      <c r="Z71" s="4">
        <v>0</v>
      </c>
      <c r="AA71" s="4">
        <v>3.8578999999999999</v>
      </c>
      <c r="AB71" s="4" t="s">
        <v>384</v>
      </c>
      <c r="AC71" s="4">
        <v>0</v>
      </c>
      <c r="AD71" s="4">
        <v>11.5</v>
      </c>
      <c r="AE71" s="4">
        <v>848</v>
      </c>
      <c r="AF71" s="4">
        <v>872</v>
      </c>
      <c r="AG71" s="4">
        <v>879</v>
      </c>
      <c r="AH71" s="4">
        <v>52.4</v>
      </c>
      <c r="AI71" s="4">
        <v>24.96</v>
      </c>
      <c r="AJ71" s="4">
        <v>0.56999999999999995</v>
      </c>
      <c r="AK71" s="4">
        <v>986</v>
      </c>
      <c r="AL71" s="4">
        <v>8</v>
      </c>
      <c r="AM71" s="4">
        <v>0</v>
      </c>
      <c r="AN71" s="4">
        <v>31</v>
      </c>
      <c r="AO71" s="4">
        <v>192</v>
      </c>
      <c r="AP71" s="4">
        <v>188</v>
      </c>
      <c r="AQ71" s="4">
        <v>4.7</v>
      </c>
      <c r="AR71" s="4">
        <v>195</v>
      </c>
      <c r="AS71" s="4" t="s">
        <v>155</v>
      </c>
      <c r="AT71" s="4">
        <v>2</v>
      </c>
      <c r="AU71" s="5">
        <v>0.7839814814814815</v>
      </c>
      <c r="AV71" s="4">
        <v>47.162641000000001</v>
      </c>
      <c r="AW71" s="4">
        <v>-88.484252999999995</v>
      </c>
      <c r="AX71" s="4">
        <v>315</v>
      </c>
      <c r="AY71" s="4">
        <v>37.700000000000003</v>
      </c>
      <c r="AZ71" s="4">
        <v>12</v>
      </c>
      <c r="BA71" s="4">
        <v>9</v>
      </c>
      <c r="BB71" s="4" t="s">
        <v>428</v>
      </c>
      <c r="BC71" s="4">
        <v>0.92427599999999999</v>
      </c>
      <c r="BD71" s="4">
        <v>1.2271730000000001</v>
      </c>
      <c r="BE71" s="4">
        <v>1.9</v>
      </c>
      <c r="BF71" s="4">
        <v>14.063000000000001</v>
      </c>
      <c r="BG71" s="4">
        <v>12.63</v>
      </c>
      <c r="BH71" s="4">
        <v>0.9</v>
      </c>
      <c r="BI71" s="4">
        <v>16.643000000000001</v>
      </c>
      <c r="BJ71" s="4">
        <v>1628.1489999999999</v>
      </c>
      <c r="BK71" s="4">
        <v>521.86</v>
      </c>
      <c r="BL71" s="4">
        <v>44.308999999999997</v>
      </c>
      <c r="BM71" s="4">
        <v>1.409</v>
      </c>
      <c r="BN71" s="4">
        <v>45.718000000000004</v>
      </c>
      <c r="BO71" s="4">
        <v>35.872</v>
      </c>
      <c r="BP71" s="4">
        <v>1.141</v>
      </c>
      <c r="BQ71" s="4">
        <v>37.012999999999998</v>
      </c>
      <c r="BR71" s="4">
        <v>193.15610000000001</v>
      </c>
      <c r="BU71" s="4">
        <v>76.923000000000002</v>
      </c>
      <c r="BW71" s="4">
        <v>618.22</v>
      </c>
      <c r="BX71" s="4">
        <v>0.62522599999999995</v>
      </c>
      <c r="BY71" s="4">
        <v>-5</v>
      </c>
      <c r="BZ71" s="4">
        <v>1.0409999999999999</v>
      </c>
      <c r="CA71" s="4">
        <v>15.278961000000001</v>
      </c>
      <c r="CB71" s="4">
        <v>21.028199999999998</v>
      </c>
      <c r="CC71" s="4">
        <f t="shared" si="9"/>
        <v>4.0367014962000001</v>
      </c>
      <c r="CE71" s="4">
        <f t="shared" si="10"/>
        <v>18582.689529672181</v>
      </c>
      <c r="CF71" s="4">
        <f t="shared" si="11"/>
        <v>5956.1885048326203</v>
      </c>
      <c r="CG71" s="4">
        <f t="shared" si="12"/>
        <v>422.44357706927099</v>
      </c>
      <c r="CH71" s="4">
        <f t="shared" si="13"/>
        <v>2204.564715552639</v>
      </c>
    </row>
    <row r="72" spans="1:86">
      <c r="A72" s="2">
        <v>42440</v>
      </c>
      <c r="B72" s="32">
        <v>0.57583840277777776</v>
      </c>
      <c r="C72" s="4">
        <v>8.5559999999999992</v>
      </c>
      <c r="D72" s="4">
        <v>4.2742000000000004</v>
      </c>
      <c r="E72" s="4" t="s">
        <v>155</v>
      </c>
      <c r="F72" s="4">
        <v>42741.551019999999</v>
      </c>
      <c r="G72" s="4">
        <v>2251.4</v>
      </c>
      <c r="H72" s="4">
        <v>71.2</v>
      </c>
      <c r="I72" s="4">
        <v>26395.5</v>
      </c>
      <c r="K72" s="4">
        <v>4.46</v>
      </c>
      <c r="L72" s="4">
        <v>2052</v>
      </c>
      <c r="M72" s="4">
        <v>0.85850000000000004</v>
      </c>
      <c r="N72" s="4">
        <v>7.3452000000000002</v>
      </c>
      <c r="O72" s="4">
        <v>3.6692999999999998</v>
      </c>
      <c r="P72" s="4">
        <v>1932.8103000000001</v>
      </c>
      <c r="Q72" s="4">
        <v>61.124099999999999</v>
      </c>
      <c r="R72" s="4">
        <v>1993.9</v>
      </c>
      <c r="S72" s="4">
        <v>1566.3870999999999</v>
      </c>
      <c r="T72" s="4">
        <v>49.536200000000001</v>
      </c>
      <c r="U72" s="4">
        <v>1615.9</v>
      </c>
      <c r="V72" s="4">
        <v>26395.545900000001</v>
      </c>
      <c r="Y72" s="4">
        <v>1761.6120000000001</v>
      </c>
      <c r="Z72" s="4">
        <v>0</v>
      </c>
      <c r="AA72" s="4">
        <v>3.8262999999999998</v>
      </c>
      <c r="AB72" s="4" t="s">
        <v>384</v>
      </c>
      <c r="AC72" s="4">
        <v>0</v>
      </c>
      <c r="AD72" s="4">
        <v>11.5</v>
      </c>
      <c r="AE72" s="4">
        <v>848</v>
      </c>
      <c r="AF72" s="4">
        <v>872</v>
      </c>
      <c r="AG72" s="4">
        <v>878</v>
      </c>
      <c r="AH72" s="4">
        <v>53</v>
      </c>
      <c r="AI72" s="4">
        <v>25.23</v>
      </c>
      <c r="AJ72" s="4">
        <v>0.57999999999999996</v>
      </c>
      <c r="AK72" s="4">
        <v>986</v>
      </c>
      <c r="AL72" s="4">
        <v>8</v>
      </c>
      <c r="AM72" s="4">
        <v>0</v>
      </c>
      <c r="AN72" s="4">
        <v>31</v>
      </c>
      <c r="AO72" s="4">
        <v>192</v>
      </c>
      <c r="AP72" s="4">
        <v>188</v>
      </c>
      <c r="AQ72" s="4">
        <v>4.7</v>
      </c>
      <c r="AR72" s="4">
        <v>195</v>
      </c>
      <c r="AS72" s="4" t="s">
        <v>155</v>
      </c>
      <c r="AT72" s="4">
        <v>2</v>
      </c>
      <c r="AU72" s="5">
        <v>0.78399305555555554</v>
      </c>
      <c r="AV72" s="4">
        <v>47.162807000000001</v>
      </c>
      <c r="AW72" s="4">
        <v>-88.484251999999998</v>
      </c>
      <c r="AX72" s="4">
        <v>314.8</v>
      </c>
      <c r="AY72" s="4">
        <v>38.799999999999997</v>
      </c>
      <c r="AZ72" s="4">
        <v>12</v>
      </c>
      <c r="BA72" s="4">
        <v>10</v>
      </c>
      <c r="BB72" s="4" t="s">
        <v>427</v>
      </c>
      <c r="BC72" s="4">
        <v>1</v>
      </c>
      <c r="BD72" s="4">
        <v>1</v>
      </c>
      <c r="BE72" s="4">
        <v>1.9</v>
      </c>
      <c r="BF72" s="4">
        <v>14.063000000000001</v>
      </c>
      <c r="BG72" s="4">
        <v>12.74</v>
      </c>
      <c r="BH72" s="4">
        <v>0.91</v>
      </c>
      <c r="BI72" s="4">
        <v>16.484000000000002</v>
      </c>
      <c r="BJ72" s="4">
        <v>1631.2139999999999</v>
      </c>
      <c r="BK72" s="4">
        <v>518.64300000000003</v>
      </c>
      <c r="BL72" s="4">
        <v>44.95</v>
      </c>
      <c r="BM72" s="4">
        <v>1.4219999999999999</v>
      </c>
      <c r="BN72" s="4">
        <v>46.372</v>
      </c>
      <c r="BO72" s="4">
        <v>36.429000000000002</v>
      </c>
      <c r="BP72" s="4">
        <v>1.1519999999999999</v>
      </c>
      <c r="BQ72" s="4">
        <v>37.581000000000003</v>
      </c>
      <c r="BR72" s="4">
        <v>193.8364</v>
      </c>
      <c r="BU72" s="4">
        <v>77.619</v>
      </c>
      <c r="BW72" s="4">
        <v>617.85</v>
      </c>
      <c r="BX72" s="4">
        <v>0.57580399999999998</v>
      </c>
      <c r="BY72" s="4">
        <v>-5</v>
      </c>
      <c r="BZ72" s="4">
        <v>1.039701</v>
      </c>
      <c r="CA72" s="4">
        <v>14.071210000000001</v>
      </c>
      <c r="CB72" s="4">
        <v>21.00196</v>
      </c>
      <c r="CC72" s="4">
        <f t="shared" si="9"/>
        <v>3.7176136820000001</v>
      </c>
      <c r="CE72" s="4">
        <f t="shared" si="10"/>
        <v>17146.006597458181</v>
      </c>
      <c r="CF72" s="4">
        <f t="shared" si="11"/>
        <v>5451.5571223184106</v>
      </c>
      <c r="CG72" s="4">
        <f t="shared" si="12"/>
        <v>395.02117682847006</v>
      </c>
      <c r="CH72" s="4">
        <f t="shared" si="13"/>
        <v>2037.4519794628679</v>
      </c>
    </row>
    <row r="73" spans="1:86">
      <c r="A73" s="2">
        <v>42440</v>
      </c>
      <c r="B73" s="32">
        <v>0.5758499768518518</v>
      </c>
      <c r="C73" s="4">
        <v>8.5139999999999993</v>
      </c>
      <c r="D73" s="4">
        <v>4.4904999999999999</v>
      </c>
      <c r="E73" s="4" t="s">
        <v>155</v>
      </c>
      <c r="F73" s="4">
        <v>44904.816327</v>
      </c>
      <c r="G73" s="4">
        <v>2468</v>
      </c>
      <c r="H73" s="4">
        <v>71.2</v>
      </c>
      <c r="I73" s="4">
        <v>26771.1</v>
      </c>
      <c r="K73" s="4">
        <v>4.49</v>
      </c>
      <c r="L73" s="4">
        <v>2052</v>
      </c>
      <c r="M73" s="4">
        <v>0.85640000000000005</v>
      </c>
      <c r="N73" s="4">
        <v>7.2912999999999997</v>
      </c>
      <c r="O73" s="4">
        <v>3.8454999999999999</v>
      </c>
      <c r="P73" s="4">
        <v>2113.5225</v>
      </c>
      <c r="Q73" s="4">
        <v>60.972700000000003</v>
      </c>
      <c r="R73" s="4">
        <v>2174.5</v>
      </c>
      <c r="S73" s="4">
        <v>1711.4884</v>
      </c>
      <c r="T73" s="4">
        <v>49.374400000000001</v>
      </c>
      <c r="U73" s="4">
        <v>1760.9</v>
      </c>
      <c r="V73" s="4">
        <v>26771.109</v>
      </c>
      <c r="Y73" s="4">
        <v>1757.2460000000001</v>
      </c>
      <c r="Z73" s="4">
        <v>0</v>
      </c>
      <c r="AA73" s="4">
        <v>3.8443999999999998</v>
      </c>
      <c r="AB73" s="4" t="s">
        <v>384</v>
      </c>
      <c r="AC73" s="4">
        <v>0</v>
      </c>
      <c r="AD73" s="4">
        <v>11.4</v>
      </c>
      <c r="AE73" s="4">
        <v>847</v>
      </c>
      <c r="AF73" s="4">
        <v>872</v>
      </c>
      <c r="AG73" s="4">
        <v>877</v>
      </c>
      <c r="AH73" s="4">
        <v>52.6</v>
      </c>
      <c r="AI73" s="4">
        <v>25.02</v>
      </c>
      <c r="AJ73" s="4">
        <v>0.56999999999999995</v>
      </c>
      <c r="AK73" s="4">
        <v>986</v>
      </c>
      <c r="AL73" s="4">
        <v>8</v>
      </c>
      <c r="AM73" s="4">
        <v>0</v>
      </c>
      <c r="AN73" s="4">
        <v>31</v>
      </c>
      <c r="AO73" s="4">
        <v>192</v>
      </c>
      <c r="AP73" s="4">
        <v>188</v>
      </c>
      <c r="AQ73" s="4">
        <v>4.5999999999999996</v>
      </c>
      <c r="AR73" s="4">
        <v>195</v>
      </c>
      <c r="AS73" s="4" t="s">
        <v>155</v>
      </c>
      <c r="AT73" s="4">
        <v>2</v>
      </c>
      <c r="AU73" s="5">
        <v>0.78400462962962969</v>
      </c>
      <c r="AV73" s="4">
        <v>47.162925000000001</v>
      </c>
      <c r="AW73" s="4">
        <v>-88.484241999999995</v>
      </c>
      <c r="AX73" s="4">
        <v>314.89999999999998</v>
      </c>
      <c r="AY73" s="4">
        <v>38.799999999999997</v>
      </c>
      <c r="AZ73" s="4">
        <v>12</v>
      </c>
      <c r="BA73" s="4">
        <v>10</v>
      </c>
      <c r="BB73" s="4" t="s">
        <v>427</v>
      </c>
      <c r="BC73" s="4">
        <v>1</v>
      </c>
      <c r="BD73" s="4">
        <v>1</v>
      </c>
      <c r="BE73" s="4">
        <v>1.9</v>
      </c>
      <c r="BF73" s="4">
        <v>14.063000000000001</v>
      </c>
      <c r="BG73" s="4">
        <v>12.54</v>
      </c>
      <c r="BH73" s="4">
        <v>0.89</v>
      </c>
      <c r="BI73" s="4">
        <v>16.774000000000001</v>
      </c>
      <c r="BJ73" s="4">
        <v>1600.45</v>
      </c>
      <c r="BK73" s="4">
        <v>537.23599999999999</v>
      </c>
      <c r="BL73" s="4">
        <v>48.582999999999998</v>
      </c>
      <c r="BM73" s="4">
        <v>1.4019999999999999</v>
      </c>
      <c r="BN73" s="4">
        <v>49.984000000000002</v>
      </c>
      <c r="BO73" s="4">
        <v>39.341000000000001</v>
      </c>
      <c r="BP73" s="4">
        <v>1.135</v>
      </c>
      <c r="BQ73" s="4">
        <v>40.475999999999999</v>
      </c>
      <c r="BR73" s="4">
        <v>194.3135</v>
      </c>
      <c r="BU73" s="4">
        <v>76.528000000000006</v>
      </c>
      <c r="BW73" s="4">
        <v>613.57000000000005</v>
      </c>
      <c r="BX73" s="4">
        <v>0.57246399999999997</v>
      </c>
      <c r="BY73" s="4">
        <v>-5</v>
      </c>
      <c r="BZ73" s="4">
        <v>1.0388660000000001</v>
      </c>
      <c r="CA73" s="4">
        <v>13.989589</v>
      </c>
      <c r="CB73" s="4">
        <v>20.985092999999999</v>
      </c>
      <c r="CC73" s="4">
        <f t="shared" si="9"/>
        <v>3.6960494138</v>
      </c>
      <c r="CE73" s="4">
        <f t="shared" si="10"/>
        <v>16725.059373142351</v>
      </c>
      <c r="CF73" s="4">
        <f t="shared" si="11"/>
        <v>5614.2359944949885</v>
      </c>
      <c r="CG73" s="4">
        <f t="shared" si="12"/>
        <v>422.98322545990806</v>
      </c>
      <c r="CH73" s="4">
        <f t="shared" si="13"/>
        <v>2030.6194036071706</v>
      </c>
    </row>
    <row r="74" spans="1:86">
      <c r="A74" s="2">
        <v>42440</v>
      </c>
      <c r="B74" s="32">
        <v>0.57586155092592595</v>
      </c>
      <c r="C74" s="4">
        <v>8.4949999999999992</v>
      </c>
      <c r="D74" s="4">
        <v>4.5179999999999998</v>
      </c>
      <c r="E74" s="4" t="s">
        <v>155</v>
      </c>
      <c r="F74" s="4">
        <v>45180.377357999998</v>
      </c>
      <c r="G74" s="4">
        <v>2618.8000000000002</v>
      </c>
      <c r="H74" s="4">
        <v>71.2</v>
      </c>
      <c r="I74" s="4">
        <v>26950.5</v>
      </c>
      <c r="K74" s="4">
        <v>4.5</v>
      </c>
      <c r="L74" s="4">
        <v>2052</v>
      </c>
      <c r="M74" s="4">
        <v>0.85619999999999996</v>
      </c>
      <c r="N74" s="4">
        <v>7.2732000000000001</v>
      </c>
      <c r="O74" s="4">
        <v>3.8681000000000001</v>
      </c>
      <c r="P74" s="4">
        <v>2242.0906</v>
      </c>
      <c r="Q74" s="4">
        <v>60.988999999999997</v>
      </c>
      <c r="R74" s="4">
        <v>2303.1</v>
      </c>
      <c r="S74" s="4">
        <v>1813.7266999999999</v>
      </c>
      <c r="T74" s="4">
        <v>49.3367</v>
      </c>
      <c r="U74" s="4">
        <v>1863.1</v>
      </c>
      <c r="V74" s="4">
        <v>26950.511500000001</v>
      </c>
      <c r="Y74" s="4">
        <v>1756.8230000000001</v>
      </c>
      <c r="Z74" s="4">
        <v>0</v>
      </c>
      <c r="AA74" s="4">
        <v>3.8527</v>
      </c>
      <c r="AB74" s="4" t="s">
        <v>384</v>
      </c>
      <c r="AC74" s="4">
        <v>0</v>
      </c>
      <c r="AD74" s="4">
        <v>11.5</v>
      </c>
      <c r="AE74" s="4">
        <v>846</v>
      </c>
      <c r="AF74" s="4">
        <v>873</v>
      </c>
      <c r="AG74" s="4">
        <v>876</v>
      </c>
      <c r="AH74" s="4">
        <v>52</v>
      </c>
      <c r="AI74" s="4">
        <v>24.75</v>
      </c>
      <c r="AJ74" s="4">
        <v>0.56999999999999995</v>
      </c>
      <c r="AK74" s="4">
        <v>986</v>
      </c>
      <c r="AL74" s="4">
        <v>8</v>
      </c>
      <c r="AM74" s="4">
        <v>0</v>
      </c>
      <c r="AN74" s="4">
        <v>31</v>
      </c>
      <c r="AO74" s="4">
        <v>192</v>
      </c>
      <c r="AP74" s="4">
        <v>188.4</v>
      </c>
      <c r="AQ74" s="4">
        <v>4.7</v>
      </c>
      <c r="AR74" s="4">
        <v>195</v>
      </c>
      <c r="AS74" s="4" t="s">
        <v>155</v>
      </c>
      <c r="AT74" s="4">
        <v>2</v>
      </c>
      <c r="AU74" s="5">
        <v>0.78400462962962969</v>
      </c>
      <c r="AV74" s="4">
        <v>47.163001000000001</v>
      </c>
      <c r="AW74" s="4">
        <v>-88.484234999999998</v>
      </c>
      <c r="AX74" s="4">
        <v>314.89999999999998</v>
      </c>
      <c r="AY74" s="4">
        <v>38.799999999999997</v>
      </c>
      <c r="AZ74" s="4">
        <v>12</v>
      </c>
      <c r="BA74" s="4">
        <v>10</v>
      </c>
      <c r="BB74" s="4" t="s">
        <v>427</v>
      </c>
      <c r="BC74" s="4">
        <v>1</v>
      </c>
      <c r="BD74" s="4">
        <v>1</v>
      </c>
      <c r="BE74" s="4">
        <v>1.9</v>
      </c>
      <c r="BF74" s="4">
        <v>14.063000000000001</v>
      </c>
      <c r="BG74" s="4">
        <v>12.51</v>
      </c>
      <c r="BH74" s="4">
        <v>0.89</v>
      </c>
      <c r="BI74" s="4">
        <v>16.802</v>
      </c>
      <c r="BJ74" s="4">
        <v>1593.8810000000001</v>
      </c>
      <c r="BK74" s="4">
        <v>539.51800000000003</v>
      </c>
      <c r="BL74" s="4">
        <v>51.454000000000001</v>
      </c>
      <c r="BM74" s="4">
        <v>1.4</v>
      </c>
      <c r="BN74" s="4">
        <v>52.853999999999999</v>
      </c>
      <c r="BO74" s="4">
        <v>41.622999999999998</v>
      </c>
      <c r="BP74" s="4">
        <v>1.1319999999999999</v>
      </c>
      <c r="BQ74" s="4">
        <v>42.756</v>
      </c>
      <c r="BR74" s="4">
        <v>195.2953</v>
      </c>
      <c r="BU74" s="4">
        <v>76.384</v>
      </c>
      <c r="BW74" s="4">
        <v>613.88900000000001</v>
      </c>
      <c r="BX74" s="4">
        <v>0.61943400000000004</v>
      </c>
      <c r="BY74" s="4">
        <v>-5</v>
      </c>
      <c r="BZ74" s="4">
        <v>1.04</v>
      </c>
      <c r="CA74" s="4">
        <v>15.137418</v>
      </c>
      <c r="CB74" s="4">
        <v>21.007999999999999</v>
      </c>
      <c r="CC74" s="4">
        <f t="shared" si="9"/>
        <v>3.9993058356</v>
      </c>
      <c r="CE74" s="4">
        <f t="shared" si="10"/>
        <v>18023.050475625729</v>
      </c>
      <c r="CF74" s="4">
        <f t="shared" si="11"/>
        <v>6100.6813849394284</v>
      </c>
      <c r="CG74" s="4">
        <f t="shared" si="12"/>
        <v>483.46993667397595</v>
      </c>
      <c r="CH74" s="4">
        <f t="shared" si="13"/>
        <v>2208.3311423829437</v>
      </c>
    </row>
    <row r="75" spans="1:86">
      <c r="A75" s="2">
        <v>42440</v>
      </c>
      <c r="B75" s="32">
        <v>0.57587312499999999</v>
      </c>
      <c r="C75" s="4">
        <v>8.4600000000000009</v>
      </c>
      <c r="D75" s="4">
        <v>4.6033999999999997</v>
      </c>
      <c r="E75" s="4" t="s">
        <v>155</v>
      </c>
      <c r="F75" s="4">
        <v>46034.097279000001</v>
      </c>
      <c r="G75" s="4">
        <v>2676.8</v>
      </c>
      <c r="H75" s="4">
        <v>71.3</v>
      </c>
      <c r="I75" s="4">
        <v>27087.8</v>
      </c>
      <c r="K75" s="4">
        <v>4.5</v>
      </c>
      <c r="L75" s="4">
        <v>2052</v>
      </c>
      <c r="M75" s="4">
        <v>0.85550000000000004</v>
      </c>
      <c r="N75" s="4">
        <v>7.2369000000000003</v>
      </c>
      <c r="O75" s="4">
        <v>3.9380999999999999</v>
      </c>
      <c r="P75" s="4">
        <v>2289.9204</v>
      </c>
      <c r="Q75" s="4">
        <v>60.964199999999998</v>
      </c>
      <c r="R75" s="4">
        <v>2350.9</v>
      </c>
      <c r="S75" s="4">
        <v>1852.4184</v>
      </c>
      <c r="T75" s="4">
        <v>49.316699999999997</v>
      </c>
      <c r="U75" s="4">
        <v>1901.7</v>
      </c>
      <c r="V75" s="4">
        <v>27087.775300000001</v>
      </c>
      <c r="Y75" s="4">
        <v>1755.434</v>
      </c>
      <c r="Z75" s="4">
        <v>0</v>
      </c>
      <c r="AA75" s="4">
        <v>3.8496000000000001</v>
      </c>
      <c r="AB75" s="4" t="s">
        <v>384</v>
      </c>
      <c r="AC75" s="4">
        <v>0</v>
      </c>
      <c r="AD75" s="4">
        <v>11.5</v>
      </c>
      <c r="AE75" s="4">
        <v>846</v>
      </c>
      <c r="AF75" s="4">
        <v>872</v>
      </c>
      <c r="AG75" s="4">
        <v>875</v>
      </c>
      <c r="AH75" s="4">
        <v>52</v>
      </c>
      <c r="AI75" s="4">
        <v>24.75</v>
      </c>
      <c r="AJ75" s="4">
        <v>0.56999999999999995</v>
      </c>
      <c r="AK75" s="4">
        <v>986</v>
      </c>
      <c r="AL75" s="4">
        <v>8</v>
      </c>
      <c r="AM75" s="4">
        <v>0</v>
      </c>
      <c r="AN75" s="4">
        <v>31</v>
      </c>
      <c r="AO75" s="4">
        <v>192</v>
      </c>
      <c r="AP75" s="4">
        <v>189</v>
      </c>
      <c r="AQ75" s="4">
        <v>4.8</v>
      </c>
      <c r="AR75" s="4">
        <v>195</v>
      </c>
      <c r="AS75" s="4" t="s">
        <v>155</v>
      </c>
      <c r="AT75" s="4">
        <v>2</v>
      </c>
      <c r="AU75" s="5">
        <v>0.78402777777777777</v>
      </c>
      <c r="AV75" s="4">
        <v>47.163277000000001</v>
      </c>
      <c r="AW75" s="4">
        <v>-88.484256000000002</v>
      </c>
      <c r="AX75" s="4">
        <v>315.10000000000002</v>
      </c>
      <c r="AY75" s="4">
        <v>39</v>
      </c>
      <c r="AZ75" s="4">
        <v>12</v>
      </c>
      <c r="BA75" s="4">
        <v>10</v>
      </c>
      <c r="BB75" s="4" t="s">
        <v>427</v>
      </c>
      <c r="BC75" s="4">
        <v>1.024975</v>
      </c>
      <c r="BD75" s="4">
        <v>1.0499499999999999</v>
      </c>
      <c r="BE75" s="4">
        <v>1.9499500000000001</v>
      </c>
      <c r="BF75" s="4">
        <v>14.063000000000001</v>
      </c>
      <c r="BG75" s="4">
        <v>12.45</v>
      </c>
      <c r="BH75" s="4">
        <v>0.89</v>
      </c>
      <c r="BI75" s="4">
        <v>16.893999999999998</v>
      </c>
      <c r="BJ75" s="4">
        <v>1580.4939999999999</v>
      </c>
      <c r="BK75" s="4">
        <v>547.39700000000005</v>
      </c>
      <c r="BL75" s="4">
        <v>52.372</v>
      </c>
      <c r="BM75" s="4">
        <v>1.3939999999999999</v>
      </c>
      <c r="BN75" s="4">
        <v>53.765999999999998</v>
      </c>
      <c r="BO75" s="4">
        <v>42.366</v>
      </c>
      <c r="BP75" s="4">
        <v>1.1279999999999999</v>
      </c>
      <c r="BQ75" s="4">
        <v>43.494</v>
      </c>
      <c r="BR75" s="4">
        <v>195.61779999999999</v>
      </c>
      <c r="BU75" s="4">
        <v>76.063000000000002</v>
      </c>
      <c r="BW75" s="4">
        <v>611.303</v>
      </c>
      <c r="BX75" s="4">
        <v>0.70877400000000002</v>
      </c>
      <c r="BY75" s="4">
        <v>-5</v>
      </c>
      <c r="BZ75" s="4">
        <v>1.038268</v>
      </c>
      <c r="CA75" s="4">
        <v>17.320665000000002</v>
      </c>
      <c r="CB75" s="4">
        <v>20.973013999999999</v>
      </c>
      <c r="CC75" s="4">
        <f t="shared" ref="CC75:CC138" si="14">CA75*0.2642</f>
        <v>4.5761196929999999</v>
      </c>
      <c r="CE75" s="4">
        <f t="shared" ref="CE75:CE138" si="15">BJ75*$CA75*0.747</f>
        <v>20449.27971005697</v>
      </c>
      <c r="CF75" s="4">
        <f t="shared" ref="CF75:CF138" si="16">BK75*$CA75*0.747</f>
        <v>7082.5162040767354</v>
      </c>
      <c r="CG75" s="4">
        <f t="shared" ref="CG75:CG138" si="17">BQ75*$CA75*0.747</f>
        <v>562.74871762197006</v>
      </c>
      <c r="CH75" s="4">
        <f t="shared" ref="CH75:CH138" si="18">BR75*$CA75*0.747</f>
        <v>2531.0080952322392</v>
      </c>
    </row>
    <row r="76" spans="1:86">
      <c r="A76" s="2">
        <v>42440</v>
      </c>
      <c r="B76" s="32">
        <v>0.57588469907407414</v>
      </c>
      <c r="C76" s="4">
        <v>8.39</v>
      </c>
      <c r="D76" s="4">
        <v>4.7013999999999996</v>
      </c>
      <c r="E76" s="4" t="s">
        <v>155</v>
      </c>
      <c r="F76" s="4">
        <v>47013.973063999998</v>
      </c>
      <c r="G76" s="4">
        <v>2704.3</v>
      </c>
      <c r="H76" s="4">
        <v>64.3</v>
      </c>
      <c r="I76" s="4">
        <v>27451.5</v>
      </c>
      <c r="K76" s="4">
        <v>4.5</v>
      </c>
      <c r="L76" s="4">
        <v>2052</v>
      </c>
      <c r="M76" s="4">
        <v>0.85470000000000002</v>
      </c>
      <c r="N76" s="4">
        <v>7.1706000000000003</v>
      </c>
      <c r="O76" s="4">
        <v>4.0180999999999996</v>
      </c>
      <c r="P76" s="4">
        <v>2311.2955999999999</v>
      </c>
      <c r="Q76" s="4">
        <v>54.954999999999998</v>
      </c>
      <c r="R76" s="4">
        <v>2366.3000000000002</v>
      </c>
      <c r="S76" s="4">
        <v>1871.1842999999999</v>
      </c>
      <c r="T76" s="4">
        <v>44.490600000000001</v>
      </c>
      <c r="U76" s="4">
        <v>1915.7</v>
      </c>
      <c r="V76" s="4">
        <v>27451.519</v>
      </c>
      <c r="Y76" s="4">
        <v>1753.7719999999999</v>
      </c>
      <c r="Z76" s="4">
        <v>0</v>
      </c>
      <c r="AA76" s="4">
        <v>3.8460000000000001</v>
      </c>
      <c r="AB76" s="4" t="s">
        <v>384</v>
      </c>
      <c r="AC76" s="4">
        <v>0</v>
      </c>
      <c r="AD76" s="4">
        <v>11.4</v>
      </c>
      <c r="AE76" s="4">
        <v>847</v>
      </c>
      <c r="AF76" s="4">
        <v>873</v>
      </c>
      <c r="AG76" s="4">
        <v>876</v>
      </c>
      <c r="AH76" s="4">
        <v>52.4</v>
      </c>
      <c r="AI76" s="4">
        <v>24.96</v>
      </c>
      <c r="AJ76" s="4">
        <v>0.56999999999999995</v>
      </c>
      <c r="AK76" s="4">
        <v>986</v>
      </c>
      <c r="AL76" s="4">
        <v>8</v>
      </c>
      <c r="AM76" s="4">
        <v>0</v>
      </c>
      <c r="AN76" s="4">
        <v>31</v>
      </c>
      <c r="AO76" s="4">
        <v>192</v>
      </c>
      <c r="AP76" s="4">
        <v>189</v>
      </c>
      <c r="AQ76" s="4">
        <v>4.7</v>
      </c>
      <c r="AR76" s="4">
        <v>195</v>
      </c>
      <c r="AS76" s="4" t="s">
        <v>155</v>
      </c>
      <c r="AT76" s="4">
        <v>2</v>
      </c>
      <c r="AU76" s="5">
        <v>0.78403935185185192</v>
      </c>
      <c r="AV76" s="4">
        <v>47.163435999999997</v>
      </c>
      <c r="AW76" s="4">
        <v>-88.484390000000005</v>
      </c>
      <c r="AX76" s="4">
        <v>315.39999999999998</v>
      </c>
      <c r="AY76" s="4">
        <v>39.6</v>
      </c>
      <c r="AZ76" s="4">
        <v>12</v>
      </c>
      <c r="BA76" s="4">
        <v>10</v>
      </c>
      <c r="BB76" s="4" t="s">
        <v>427</v>
      </c>
      <c r="BC76" s="4">
        <v>1.1000000000000001</v>
      </c>
      <c r="BD76" s="4">
        <v>1.2</v>
      </c>
      <c r="BE76" s="4">
        <v>2.1</v>
      </c>
      <c r="BF76" s="4">
        <v>14.063000000000001</v>
      </c>
      <c r="BG76" s="4">
        <v>12.38</v>
      </c>
      <c r="BH76" s="4">
        <v>0.88</v>
      </c>
      <c r="BI76" s="4">
        <v>17.004999999999999</v>
      </c>
      <c r="BJ76" s="4">
        <v>1560.3679999999999</v>
      </c>
      <c r="BK76" s="4">
        <v>556.505</v>
      </c>
      <c r="BL76" s="4">
        <v>52.67</v>
      </c>
      <c r="BM76" s="4">
        <v>1.252</v>
      </c>
      <c r="BN76" s="4">
        <v>53.921999999999997</v>
      </c>
      <c r="BO76" s="4">
        <v>42.64</v>
      </c>
      <c r="BP76" s="4">
        <v>1.014</v>
      </c>
      <c r="BQ76" s="4">
        <v>43.654000000000003</v>
      </c>
      <c r="BR76" s="4">
        <v>197.52959999999999</v>
      </c>
      <c r="BU76" s="4">
        <v>75.715999999999994</v>
      </c>
      <c r="BW76" s="4">
        <v>608.52200000000005</v>
      </c>
      <c r="BX76" s="4">
        <v>0.75603100000000001</v>
      </c>
      <c r="BY76" s="4">
        <v>-5</v>
      </c>
      <c r="BZ76" s="4">
        <v>1.0377320000000001</v>
      </c>
      <c r="CA76" s="4">
        <v>18.475508000000001</v>
      </c>
      <c r="CB76" s="4">
        <v>20.962185999999999</v>
      </c>
      <c r="CC76" s="4">
        <f t="shared" si="14"/>
        <v>4.8812292136000002</v>
      </c>
      <c r="CE76" s="4">
        <f t="shared" si="15"/>
        <v>21534.957825807171</v>
      </c>
      <c r="CF76" s="4">
        <f t="shared" si="16"/>
        <v>7680.43929691638</v>
      </c>
      <c r="CG76" s="4">
        <f t="shared" si="17"/>
        <v>602.47778019530404</v>
      </c>
      <c r="CH76" s="4">
        <f t="shared" si="18"/>
        <v>2726.1463996624898</v>
      </c>
    </row>
    <row r="77" spans="1:86">
      <c r="A77" s="2">
        <v>42440</v>
      </c>
      <c r="B77" s="32">
        <v>0.57589627314814817</v>
      </c>
      <c r="C77" s="4">
        <v>8.39</v>
      </c>
      <c r="D77" s="4">
        <v>4.6440000000000001</v>
      </c>
      <c r="E77" s="4" t="s">
        <v>155</v>
      </c>
      <c r="F77" s="4">
        <v>46440.389072999998</v>
      </c>
      <c r="G77" s="4">
        <v>2729.6</v>
      </c>
      <c r="H77" s="4">
        <v>64.3</v>
      </c>
      <c r="I77" s="4">
        <v>27829</v>
      </c>
      <c r="K77" s="4">
        <v>4.5</v>
      </c>
      <c r="L77" s="4">
        <v>2052</v>
      </c>
      <c r="M77" s="4">
        <v>0.85489999999999999</v>
      </c>
      <c r="N77" s="4">
        <v>7.1722000000000001</v>
      </c>
      <c r="O77" s="4">
        <v>3.97</v>
      </c>
      <c r="P77" s="4">
        <v>2333.4432999999999</v>
      </c>
      <c r="Q77" s="4">
        <v>54.966999999999999</v>
      </c>
      <c r="R77" s="4">
        <v>2388.4</v>
      </c>
      <c r="S77" s="4">
        <v>1889.5759</v>
      </c>
      <c r="T77" s="4">
        <v>44.511200000000002</v>
      </c>
      <c r="U77" s="4">
        <v>1934.1</v>
      </c>
      <c r="V77" s="4">
        <v>27829.018599999999</v>
      </c>
      <c r="Y77" s="4">
        <v>1754.1569999999999</v>
      </c>
      <c r="Z77" s="4">
        <v>0</v>
      </c>
      <c r="AA77" s="4">
        <v>3.8468</v>
      </c>
      <c r="AB77" s="4" t="s">
        <v>384</v>
      </c>
      <c r="AC77" s="4">
        <v>0</v>
      </c>
      <c r="AD77" s="4">
        <v>11.5</v>
      </c>
      <c r="AE77" s="4">
        <v>848</v>
      </c>
      <c r="AF77" s="4">
        <v>874</v>
      </c>
      <c r="AG77" s="4">
        <v>877</v>
      </c>
      <c r="AH77" s="4">
        <v>52.6</v>
      </c>
      <c r="AI77" s="4">
        <v>25.02</v>
      </c>
      <c r="AJ77" s="4">
        <v>0.56999999999999995</v>
      </c>
      <c r="AK77" s="4">
        <v>986</v>
      </c>
      <c r="AL77" s="4">
        <v>8</v>
      </c>
      <c r="AM77" s="4">
        <v>0</v>
      </c>
      <c r="AN77" s="4">
        <v>31</v>
      </c>
      <c r="AO77" s="4">
        <v>192</v>
      </c>
      <c r="AP77" s="4">
        <v>188.6</v>
      </c>
      <c r="AQ77" s="4">
        <v>4.8</v>
      </c>
      <c r="AR77" s="4">
        <v>195</v>
      </c>
      <c r="AS77" s="4" t="s">
        <v>155</v>
      </c>
      <c r="AT77" s="4">
        <v>2</v>
      </c>
      <c r="AU77" s="5">
        <v>0.78405092592592596</v>
      </c>
      <c r="AV77" s="4">
        <v>47.163589999999999</v>
      </c>
      <c r="AW77" s="4">
        <v>-88.484471999999997</v>
      </c>
      <c r="AX77" s="4">
        <v>315.5</v>
      </c>
      <c r="AY77" s="4">
        <v>40.4</v>
      </c>
      <c r="AZ77" s="4">
        <v>12</v>
      </c>
      <c r="BA77" s="4">
        <v>10</v>
      </c>
      <c r="BB77" s="4" t="s">
        <v>427</v>
      </c>
      <c r="BC77" s="4">
        <v>1.1000000000000001</v>
      </c>
      <c r="BD77" s="4">
        <v>1.2743260000000001</v>
      </c>
      <c r="BE77" s="4">
        <v>2.1247750000000001</v>
      </c>
      <c r="BF77" s="4">
        <v>14.063000000000001</v>
      </c>
      <c r="BG77" s="4">
        <v>12.4</v>
      </c>
      <c r="BH77" s="4">
        <v>0.88</v>
      </c>
      <c r="BI77" s="4">
        <v>16.978999999999999</v>
      </c>
      <c r="BJ77" s="4">
        <v>1561.704</v>
      </c>
      <c r="BK77" s="4">
        <v>550.18600000000004</v>
      </c>
      <c r="BL77" s="4">
        <v>53.207999999999998</v>
      </c>
      <c r="BM77" s="4">
        <v>1.2529999999999999</v>
      </c>
      <c r="BN77" s="4">
        <v>54.462000000000003</v>
      </c>
      <c r="BO77" s="4">
        <v>43.087000000000003</v>
      </c>
      <c r="BP77" s="4">
        <v>1.0149999999999999</v>
      </c>
      <c r="BQ77" s="4">
        <v>44.101999999999997</v>
      </c>
      <c r="BR77" s="4">
        <v>200.3733</v>
      </c>
      <c r="BU77" s="4">
        <v>75.781000000000006</v>
      </c>
      <c r="BW77" s="4">
        <v>609.04300000000001</v>
      </c>
      <c r="BX77" s="4">
        <v>0.73748400000000003</v>
      </c>
      <c r="BY77" s="4">
        <v>-5</v>
      </c>
      <c r="BZ77" s="4">
        <v>1.038268</v>
      </c>
      <c r="CA77" s="4">
        <v>18.022265000000001</v>
      </c>
      <c r="CB77" s="4">
        <v>20.973013999999999</v>
      </c>
      <c r="CC77" s="4">
        <f t="shared" si="14"/>
        <v>4.7614824130000004</v>
      </c>
      <c r="CE77" s="4">
        <f t="shared" si="15"/>
        <v>21024.64617465132</v>
      </c>
      <c r="CF77" s="4">
        <f t="shared" si="16"/>
        <v>7406.9516247936308</v>
      </c>
      <c r="CG77" s="4">
        <f t="shared" si="17"/>
        <v>593.72899447940995</v>
      </c>
      <c r="CH77" s="4">
        <f t="shared" si="18"/>
        <v>2697.5519915088016</v>
      </c>
    </row>
    <row r="78" spans="1:86">
      <c r="A78" s="2">
        <v>42440</v>
      </c>
      <c r="B78" s="32">
        <v>0.57590784722222221</v>
      </c>
      <c r="C78" s="4">
        <v>8.5980000000000008</v>
      </c>
      <c r="D78" s="4">
        <v>4.4358000000000004</v>
      </c>
      <c r="E78" s="4" t="s">
        <v>155</v>
      </c>
      <c r="F78" s="4">
        <v>44358.443163000004</v>
      </c>
      <c r="G78" s="4">
        <v>2729.8</v>
      </c>
      <c r="H78" s="4">
        <v>64.3</v>
      </c>
      <c r="I78" s="4">
        <v>27438</v>
      </c>
      <c r="K78" s="4">
        <v>4.5</v>
      </c>
      <c r="L78" s="4">
        <v>2052</v>
      </c>
      <c r="M78" s="4">
        <v>0.85570000000000002</v>
      </c>
      <c r="N78" s="4">
        <v>7.3571</v>
      </c>
      <c r="O78" s="4">
        <v>3.7957000000000001</v>
      </c>
      <c r="P78" s="4">
        <v>2335.8006</v>
      </c>
      <c r="Q78" s="4">
        <v>55.020299999999999</v>
      </c>
      <c r="R78" s="4">
        <v>2390.8000000000002</v>
      </c>
      <c r="S78" s="4">
        <v>1889.5328999999999</v>
      </c>
      <c r="T78" s="4">
        <v>44.508400000000002</v>
      </c>
      <c r="U78" s="4">
        <v>1934</v>
      </c>
      <c r="V78" s="4">
        <v>27438.004300000001</v>
      </c>
      <c r="Y78" s="4">
        <v>1755.8589999999999</v>
      </c>
      <c r="Z78" s="4">
        <v>0</v>
      </c>
      <c r="AA78" s="4">
        <v>3.8506</v>
      </c>
      <c r="AB78" s="4" t="s">
        <v>384</v>
      </c>
      <c r="AC78" s="4">
        <v>0</v>
      </c>
      <c r="AD78" s="4">
        <v>11.4</v>
      </c>
      <c r="AE78" s="4">
        <v>849</v>
      </c>
      <c r="AF78" s="4">
        <v>875</v>
      </c>
      <c r="AG78" s="4">
        <v>876</v>
      </c>
      <c r="AH78" s="4">
        <v>52</v>
      </c>
      <c r="AI78" s="4">
        <v>24.75</v>
      </c>
      <c r="AJ78" s="4">
        <v>0.56999999999999995</v>
      </c>
      <c r="AK78" s="4">
        <v>986</v>
      </c>
      <c r="AL78" s="4">
        <v>8</v>
      </c>
      <c r="AM78" s="4">
        <v>0</v>
      </c>
      <c r="AN78" s="4">
        <v>31</v>
      </c>
      <c r="AO78" s="4">
        <v>192</v>
      </c>
      <c r="AP78" s="4">
        <v>188</v>
      </c>
      <c r="AQ78" s="4">
        <v>4.8</v>
      </c>
      <c r="AR78" s="4">
        <v>195</v>
      </c>
      <c r="AS78" s="4" t="s">
        <v>155</v>
      </c>
      <c r="AT78" s="4">
        <v>2</v>
      </c>
      <c r="AU78" s="5">
        <v>0.7840625</v>
      </c>
      <c r="AV78" s="4">
        <v>47.163742999999997</v>
      </c>
      <c r="AW78" s="4">
        <v>-88.484641999999994</v>
      </c>
      <c r="AX78" s="4">
        <v>315.8</v>
      </c>
      <c r="AY78" s="4">
        <v>42.9</v>
      </c>
      <c r="AZ78" s="4">
        <v>12</v>
      </c>
      <c r="BA78" s="4">
        <v>10</v>
      </c>
      <c r="BB78" s="4" t="s">
        <v>427</v>
      </c>
      <c r="BC78" s="4">
        <v>1.1000000000000001</v>
      </c>
      <c r="BD78" s="4">
        <v>1.5</v>
      </c>
      <c r="BE78" s="4">
        <v>2.2000000000000002</v>
      </c>
      <c r="BF78" s="4">
        <v>14.063000000000001</v>
      </c>
      <c r="BG78" s="4">
        <v>12.47</v>
      </c>
      <c r="BH78" s="4">
        <v>0.89</v>
      </c>
      <c r="BI78" s="4">
        <v>16.866</v>
      </c>
      <c r="BJ78" s="4">
        <v>1605.259</v>
      </c>
      <c r="BK78" s="4">
        <v>527.11500000000001</v>
      </c>
      <c r="BL78" s="4">
        <v>53.372</v>
      </c>
      <c r="BM78" s="4">
        <v>1.2569999999999999</v>
      </c>
      <c r="BN78" s="4">
        <v>54.628999999999998</v>
      </c>
      <c r="BO78" s="4">
        <v>43.174999999999997</v>
      </c>
      <c r="BP78" s="4">
        <v>1.0169999999999999</v>
      </c>
      <c r="BQ78" s="4">
        <v>44.192</v>
      </c>
      <c r="BR78" s="4">
        <v>197.96530000000001</v>
      </c>
      <c r="BU78" s="4">
        <v>76.010999999999996</v>
      </c>
      <c r="BW78" s="4">
        <v>610.89</v>
      </c>
      <c r="BX78" s="4">
        <v>0.72012399999999999</v>
      </c>
      <c r="BY78" s="4">
        <v>-5</v>
      </c>
      <c r="BZ78" s="4">
        <v>1.0355669999999999</v>
      </c>
      <c r="CA78" s="4">
        <v>17.598030000000001</v>
      </c>
      <c r="CB78" s="4">
        <v>20.918453</v>
      </c>
      <c r="CC78" s="4">
        <f t="shared" si="14"/>
        <v>4.6493995259999998</v>
      </c>
      <c r="CE78" s="4">
        <f t="shared" si="15"/>
        <v>21102.298841708191</v>
      </c>
      <c r="CF78" s="4">
        <f t="shared" si="16"/>
        <v>6929.3106308371498</v>
      </c>
      <c r="CG78" s="4">
        <f t="shared" si="17"/>
        <v>580.93602989472004</v>
      </c>
      <c r="CH78" s="4">
        <f t="shared" si="18"/>
        <v>2602.3980684041735</v>
      </c>
    </row>
    <row r="79" spans="1:86">
      <c r="A79" s="2">
        <v>42440</v>
      </c>
      <c r="B79" s="32">
        <v>0.57591942129629625</v>
      </c>
      <c r="C79" s="4">
        <v>8.3580000000000005</v>
      </c>
      <c r="D79" s="4">
        <v>4.6227999999999998</v>
      </c>
      <c r="E79" s="4" t="s">
        <v>155</v>
      </c>
      <c r="F79" s="4">
        <v>46228.294892999998</v>
      </c>
      <c r="G79" s="4">
        <v>2702.3</v>
      </c>
      <c r="H79" s="4">
        <v>64.3</v>
      </c>
      <c r="I79" s="4">
        <v>26809</v>
      </c>
      <c r="K79" s="4">
        <v>4.5</v>
      </c>
      <c r="L79" s="4">
        <v>2052</v>
      </c>
      <c r="M79" s="4">
        <v>0.85640000000000005</v>
      </c>
      <c r="N79" s="4">
        <v>7.1576000000000004</v>
      </c>
      <c r="O79" s="4">
        <v>3.9590999999999998</v>
      </c>
      <c r="P79" s="4">
        <v>2314.2734</v>
      </c>
      <c r="Q79" s="4">
        <v>55.067799999999998</v>
      </c>
      <c r="R79" s="4">
        <v>2369.3000000000002</v>
      </c>
      <c r="S79" s="4">
        <v>1872.1186</v>
      </c>
      <c r="T79" s="4">
        <v>44.546799999999998</v>
      </c>
      <c r="U79" s="4">
        <v>1916.7</v>
      </c>
      <c r="V79" s="4">
        <v>26808.962200000002</v>
      </c>
      <c r="Y79" s="4">
        <v>1757.373</v>
      </c>
      <c r="Z79" s="4">
        <v>0</v>
      </c>
      <c r="AA79" s="4">
        <v>3.8538999999999999</v>
      </c>
      <c r="AB79" s="4" t="s">
        <v>384</v>
      </c>
      <c r="AC79" s="4">
        <v>0</v>
      </c>
      <c r="AD79" s="4">
        <v>11.5</v>
      </c>
      <c r="AE79" s="4">
        <v>849</v>
      </c>
      <c r="AF79" s="4">
        <v>875</v>
      </c>
      <c r="AG79" s="4">
        <v>877</v>
      </c>
      <c r="AH79" s="4">
        <v>52</v>
      </c>
      <c r="AI79" s="4">
        <v>24.75</v>
      </c>
      <c r="AJ79" s="4">
        <v>0.56999999999999995</v>
      </c>
      <c r="AK79" s="4">
        <v>986</v>
      </c>
      <c r="AL79" s="4">
        <v>8</v>
      </c>
      <c r="AM79" s="4">
        <v>0</v>
      </c>
      <c r="AN79" s="4">
        <v>31</v>
      </c>
      <c r="AO79" s="4">
        <v>192</v>
      </c>
      <c r="AP79" s="4">
        <v>188</v>
      </c>
      <c r="AQ79" s="4">
        <v>4.9000000000000004</v>
      </c>
      <c r="AR79" s="4">
        <v>195</v>
      </c>
      <c r="AS79" s="4" t="s">
        <v>155</v>
      </c>
      <c r="AT79" s="4">
        <v>2</v>
      </c>
      <c r="AU79" s="5">
        <v>0.78407407407407403</v>
      </c>
      <c r="AV79" s="4">
        <v>47.163896000000001</v>
      </c>
      <c r="AW79" s="4">
        <v>-88.484758999999997</v>
      </c>
      <c r="AX79" s="4">
        <v>315.89999999999998</v>
      </c>
      <c r="AY79" s="4">
        <v>42.9</v>
      </c>
      <c r="AZ79" s="4">
        <v>12</v>
      </c>
      <c r="BA79" s="4">
        <v>9</v>
      </c>
      <c r="BB79" s="4" t="s">
        <v>445</v>
      </c>
      <c r="BC79" s="4">
        <v>1.1000000000000001</v>
      </c>
      <c r="BD79" s="4">
        <v>1.5</v>
      </c>
      <c r="BE79" s="4">
        <v>2.2000000000000002</v>
      </c>
      <c r="BF79" s="4">
        <v>14.063000000000001</v>
      </c>
      <c r="BG79" s="4">
        <v>12.53</v>
      </c>
      <c r="BH79" s="4">
        <v>0.89</v>
      </c>
      <c r="BI79" s="4">
        <v>16.765000000000001</v>
      </c>
      <c r="BJ79" s="4">
        <v>1572.9649999999999</v>
      </c>
      <c r="BK79" s="4">
        <v>553.76300000000003</v>
      </c>
      <c r="BL79" s="4">
        <v>53.26</v>
      </c>
      <c r="BM79" s="4">
        <v>1.2669999999999999</v>
      </c>
      <c r="BN79" s="4">
        <v>54.527999999999999</v>
      </c>
      <c r="BO79" s="4">
        <v>43.085000000000001</v>
      </c>
      <c r="BP79" s="4">
        <v>1.0249999999999999</v>
      </c>
      <c r="BQ79" s="4">
        <v>44.11</v>
      </c>
      <c r="BR79" s="4">
        <v>194.81780000000001</v>
      </c>
      <c r="BU79" s="4">
        <v>76.623999999999995</v>
      </c>
      <c r="BW79" s="4">
        <v>615.81399999999996</v>
      </c>
      <c r="BX79" s="4">
        <v>0.68577200000000005</v>
      </c>
      <c r="BY79" s="4">
        <v>-5</v>
      </c>
      <c r="BZ79" s="4">
        <v>1.0341340000000001</v>
      </c>
      <c r="CA79" s="4">
        <v>16.758552999999999</v>
      </c>
      <c r="CB79" s="4">
        <v>20.889506999999998</v>
      </c>
      <c r="CC79" s="4">
        <f t="shared" si="14"/>
        <v>4.4276097025999999</v>
      </c>
      <c r="CE79" s="4">
        <f t="shared" si="15"/>
        <v>19691.381137774813</v>
      </c>
      <c r="CF79" s="4">
        <f t="shared" si="16"/>
        <v>6932.3591389494322</v>
      </c>
      <c r="CG79" s="4">
        <f t="shared" si="17"/>
        <v>552.19717030400989</v>
      </c>
      <c r="CH79" s="4">
        <f t="shared" si="18"/>
        <v>2438.8537267026195</v>
      </c>
    </row>
    <row r="80" spans="1:86">
      <c r="A80" s="2">
        <v>42440</v>
      </c>
      <c r="B80" s="32">
        <v>0.5759309953703704</v>
      </c>
      <c r="C80" s="4">
        <v>7.5149999999999997</v>
      </c>
      <c r="D80" s="4">
        <v>5.7237999999999998</v>
      </c>
      <c r="E80" s="4" t="s">
        <v>155</v>
      </c>
      <c r="F80" s="4">
        <v>57237.621800000001</v>
      </c>
      <c r="G80" s="4">
        <v>2450.5</v>
      </c>
      <c r="H80" s="4">
        <v>64.3</v>
      </c>
      <c r="I80" s="4">
        <v>28259.9</v>
      </c>
      <c r="K80" s="4">
        <v>4.46</v>
      </c>
      <c r="L80" s="4">
        <v>2052</v>
      </c>
      <c r="M80" s="4">
        <v>0.8508</v>
      </c>
      <c r="N80" s="4">
        <v>6.3936000000000002</v>
      </c>
      <c r="O80" s="4">
        <v>4.8696000000000002</v>
      </c>
      <c r="P80" s="4">
        <v>2084.8496</v>
      </c>
      <c r="Q80" s="4">
        <v>54.704500000000003</v>
      </c>
      <c r="R80" s="4">
        <v>2139.6</v>
      </c>
      <c r="S80" s="4">
        <v>1686.5274999999999</v>
      </c>
      <c r="T80" s="4">
        <v>44.252899999999997</v>
      </c>
      <c r="U80" s="4">
        <v>1730.8</v>
      </c>
      <c r="V80" s="4">
        <v>28259.921699999999</v>
      </c>
      <c r="Y80" s="4">
        <v>1745.7809999999999</v>
      </c>
      <c r="Z80" s="4">
        <v>0</v>
      </c>
      <c r="AA80" s="4">
        <v>3.7917000000000001</v>
      </c>
      <c r="AB80" s="4" t="s">
        <v>384</v>
      </c>
      <c r="AC80" s="4">
        <v>0</v>
      </c>
      <c r="AD80" s="4">
        <v>11.5</v>
      </c>
      <c r="AE80" s="4">
        <v>850</v>
      </c>
      <c r="AF80" s="4">
        <v>876</v>
      </c>
      <c r="AG80" s="4">
        <v>879</v>
      </c>
      <c r="AH80" s="4">
        <v>52</v>
      </c>
      <c r="AI80" s="4">
        <v>24.75</v>
      </c>
      <c r="AJ80" s="4">
        <v>0.56999999999999995</v>
      </c>
      <c r="AK80" s="4">
        <v>986</v>
      </c>
      <c r="AL80" s="4">
        <v>8</v>
      </c>
      <c r="AM80" s="4">
        <v>0</v>
      </c>
      <c r="AN80" s="4">
        <v>31</v>
      </c>
      <c r="AO80" s="4">
        <v>192</v>
      </c>
      <c r="AP80" s="4">
        <v>188</v>
      </c>
      <c r="AQ80" s="4">
        <v>4.8</v>
      </c>
      <c r="AR80" s="4">
        <v>195</v>
      </c>
      <c r="AS80" s="4" t="s">
        <v>155</v>
      </c>
      <c r="AT80" s="4">
        <v>2</v>
      </c>
      <c r="AU80" s="5">
        <v>0.78408564814814818</v>
      </c>
      <c r="AV80" s="4">
        <v>47.164045000000002</v>
      </c>
      <c r="AW80" s="4">
        <v>-88.484907000000007</v>
      </c>
      <c r="AX80" s="4">
        <v>316</v>
      </c>
      <c r="AY80" s="4">
        <v>43.2</v>
      </c>
      <c r="AZ80" s="4">
        <v>12</v>
      </c>
      <c r="BA80" s="4">
        <v>9</v>
      </c>
      <c r="BB80" s="4" t="s">
        <v>445</v>
      </c>
      <c r="BC80" s="4">
        <v>1.222378</v>
      </c>
      <c r="BD80" s="4">
        <v>1.548951</v>
      </c>
      <c r="BE80" s="4">
        <v>2.3223780000000001</v>
      </c>
      <c r="BF80" s="4">
        <v>14.063000000000001</v>
      </c>
      <c r="BG80" s="4">
        <v>12.04</v>
      </c>
      <c r="BH80" s="4">
        <v>0.86</v>
      </c>
      <c r="BI80" s="4">
        <v>17.541</v>
      </c>
      <c r="BJ80" s="4">
        <v>1375.893</v>
      </c>
      <c r="BK80" s="4">
        <v>666.971</v>
      </c>
      <c r="BL80" s="4">
        <v>46.984000000000002</v>
      </c>
      <c r="BM80" s="4">
        <v>1.2330000000000001</v>
      </c>
      <c r="BN80" s="4">
        <v>48.216000000000001</v>
      </c>
      <c r="BO80" s="4">
        <v>38.006999999999998</v>
      </c>
      <c r="BP80" s="4">
        <v>0.997</v>
      </c>
      <c r="BQ80" s="4">
        <v>39.003999999999998</v>
      </c>
      <c r="BR80" s="4">
        <v>201.0959</v>
      </c>
      <c r="BU80" s="4">
        <v>74.537000000000006</v>
      </c>
      <c r="BW80" s="4">
        <v>593.28599999999994</v>
      </c>
      <c r="BX80" s="4">
        <v>0.56024600000000002</v>
      </c>
      <c r="BY80" s="4">
        <v>-5</v>
      </c>
      <c r="BZ80" s="4">
        <v>1.0321340000000001</v>
      </c>
      <c r="CA80" s="4">
        <v>13.691012000000001</v>
      </c>
      <c r="CB80" s="4">
        <v>20.849107</v>
      </c>
      <c r="CC80" s="4">
        <f t="shared" si="14"/>
        <v>3.6171653704</v>
      </c>
      <c r="CE80" s="4">
        <f t="shared" si="15"/>
        <v>14071.513577565853</v>
      </c>
      <c r="CF80" s="4">
        <f t="shared" si="16"/>
        <v>6821.2364495950442</v>
      </c>
      <c r="CG80" s="4">
        <f t="shared" si="17"/>
        <v>398.90116133985595</v>
      </c>
      <c r="CH80" s="4">
        <f t="shared" si="18"/>
        <v>2056.6451658979477</v>
      </c>
    </row>
    <row r="81" spans="1:86">
      <c r="A81" s="2">
        <v>42440</v>
      </c>
      <c r="B81" s="32">
        <v>0.57594256944444444</v>
      </c>
      <c r="C81" s="4">
        <v>6.556</v>
      </c>
      <c r="D81" s="4">
        <v>5.8075999999999999</v>
      </c>
      <c r="E81" s="4" t="s">
        <v>155</v>
      </c>
      <c r="F81" s="4">
        <v>58075.636363999998</v>
      </c>
      <c r="G81" s="4">
        <v>2096.5</v>
      </c>
      <c r="H81" s="4">
        <v>64.3</v>
      </c>
      <c r="I81" s="4">
        <v>38602.5</v>
      </c>
      <c r="K81" s="4">
        <v>4.3</v>
      </c>
      <c r="L81" s="4">
        <v>2052</v>
      </c>
      <c r="M81" s="4">
        <v>0.8468</v>
      </c>
      <c r="N81" s="4">
        <v>5.5521000000000003</v>
      </c>
      <c r="O81" s="4">
        <v>4.9180000000000001</v>
      </c>
      <c r="P81" s="4">
        <v>1775.3648000000001</v>
      </c>
      <c r="Q81" s="4">
        <v>54.450499999999998</v>
      </c>
      <c r="R81" s="4">
        <v>1829.8</v>
      </c>
      <c r="S81" s="4">
        <v>1436.1714999999999</v>
      </c>
      <c r="T81" s="4">
        <v>44.047499999999999</v>
      </c>
      <c r="U81" s="4">
        <v>1480.2</v>
      </c>
      <c r="V81" s="4">
        <v>38602.467499999999</v>
      </c>
      <c r="Y81" s="4">
        <v>1737.675</v>
      </c>
      <c r="Z81" s="4">
        <v>0</v>
      </c>
      <c r="AA81" s="4">
        <v>3.6421999999999999</v>
      </c>
      <c r="AB81" s="4" t="s">
        <v>384</v>
      </c>
      <c r="AC81" s="4">
        <v>0</v>
      </c>
      <c r="AD81" s="4">
        <v>11.4</v>
      </c>
      <c r="AE81" s="4">
        <v>851</v>
      </c>
      <c r="AF81" s="4">
        <v>878</v>
      </c>
      <c r="AG81" s="4">
        <v>881</v>
      </c>
      <c r="AH81" s="4">
        <v>52</v>
      </c>
      <c r="AI81" s="4">
        <v>24.75</v>
      </c>
      <c r="AJ81" s="4">
        <v>0.56999999999999995</v>
      </c>
      <c r="AK81" s="4">
        <v>986</v>
      </c>
      <c r="AL81" s="4">
        <v>8</v>
      </c>
      <c r="AM81" s="4">
        <v>0</v>
      </c>
      <c r="AN81" s="4">
        <v>31</v>
      </c>
      <c r="AO81" s="4">
        <v>192</v>
      </c>
      <c r="AP81" s="4">
        <v>188</v>
      </c>
      <c r="AQ81" s="4">
        <v>4.7</v>
      </c>
      <c r="AR81" s="4">
        <v>195</v>
      </c>
      <c r="AS81" s="4" t="s">
        <v>155</v>
      </c>
      <c r="AT81" s="4">
        <v>2</v>
      </c>
      <c r="AU81" s="5">
        <v>0.78409722222222233</v>
      </c>
      <c r="AV81" s="4">
        <v>47.164169999999999</v>
      </c>
      <c r="AW81" s="4">
        <v>-88.485150000000004</v>
      </c>
      <c r="AX81" s="4">
        <v>316.3</v>
      </c>
      <c r="AY81" s="4">
        <v>44.6</v>
      </c>
      <c r="AZ81" s="4">
        <v>12</v>
      </c>
      <c r="BA81" s="4">
        <v>8</v>
      </c>
      <c r="BB81" s="4" t="s">
        <v>436</v>
      </c>
      <c r="BC81" s="4">
        <v>1.453746</v>
      </c>
      <c r="BD81" s="4">
        <v>1.7</v>
      </c>
      <c r="BE81" s="4">
        <v>2.6024980000000002</v>
      </c>
      <c r="BF81" s="4">
        <v>14.063000000000001</v>
      </c>
      <c r="BG81" s="4">
        <v>11.71</v>
      </c>
      <c r="BH81" s="4">
        <v>0.83</v>
      </c>
      <c r="BI81" s="4">
        <v>18.088999999999999</v>
      </c>
      <c r="BJ81" s="4">
        <v>1174.6400000000001</v>
      </c>
      <c r="BK81" s="4">
        <v>662.23199999999997</v>
      </c>
      <c r="BL81" s="4">
        <v>39.334000000000003</v>
      </c>
      <c r="BM81" s="4">
        <v>1.206</v>
      </c>
      <c r="BN81" s="4">
        <v>40.540999999999997</v>
      </c>
      <c r="BO81" s="4">
        <v>31.818999999999999</v>
      </c>
      <c r="BP81" s="4">
        <v>0.97599999999999998</v>
      </c>
      <c r="BQ81" s="4">
        <v>32.795000000000002</v>
      </c>
      <c r="BR81" s="4">
        <v>270.05930000000001</v>
      </c>
      <c r="BU81" s="4">
        <v>72.94</v>
      </c>
      <c r="BW81" s="4">
        <v>560.28099999999995</v>
      </c>
      <c r="BX81" s="4">
        <v>0.47983500000000001</v>
      </c>
      <c r="BY81" s="4">
        <v>-5</v>
      </c>
      <c r="BZ81" s="4">
        <v>1.0322990000000001</v>
      </c>
      <c r="CA81" s="4">
        <v>11.725968</v>
      </c>
      <c r="CB81" s="4">
        <v>20.852440000000001</v>
      </c>
      <c r="CC81" s="4">
        <f t="shared" si="14"/>
        <v>3.0980007455999998</v>
      </c>
      <c r="CE81" s="4">
        <f t="shared" si="15"/>
        <v>10289.021915485442</v>
      </c>
      <c r="CF81" s="4">
        <f t="shared" si="16"/>
        <v>5800.6874967102713</v>
      </c>
      <c r="CG81" s="4">
        <f t="shared" si="17"/>
        <v>287.26118105832001</v>
      </c>
      <c r="CH81" s="4">
        <f t="shared" si="18"/>
        <v>2365.5299122970928</v>
      </c>
    </row>
    <row r="82" spans="1:86">
      <c r="A82" s="2">
        <v>42440</v>
      </c>
      <c r="B82" s="32">
        <v>0.57595414351851859</v>
      </c>
      <c r="C82" s="4">
        <v>6.1769999999999996</v>
      </c>
      <c r="D82" s="4">
        <v>5.7755000000000001</v>
      </c>
      <c r="E82" s="4" t="s">
        <v>155</v>
      </c>
      <c r="F82" s="4">
        <v>57755.132530000003</v>
      </c>
      <c r="G82" s="4">
        <v>2218.9</v>
      </c>
      <c r="H82" s="4">
        <v>64.400000000000006</v>
      </c>
      <c r="I82" s="4">
        <v>46131.7</v>
      </c>
      <c r="K82" s="4">
        <v>5.09</v>
      </c>
      <c r="L82" s="4">
        <v>2052</v>
      </c>
      <c r="M82" s="4">
        <v>0.84230000000000005</v>
      </c>
      <c r="N82" s="4">
        <v>5.2032999999999996</v>
      </c>
      <c r="O82" s="4">
        <v>4.8647</v>
      </c>
      <c r="P82" s="4">
        <v>1868.9827</v>
      </c>
      <c r="Q82" s="4">
        <v>54.213799999999999</v>
      </c>
      <c r="R82" s="4">
        <v>1923.2</v>
      </c>
      <c r="S82" s="4">
        <v>1511.9032</v>
      </c>
      <c r="T82" s="4">
        <v>43.855899999999998</v>
      </c>
      <c r="U82" s="4">
        <v>1555.8</v>
      </c>
      <c r="V82" s="4">
        <v>46131.7</v>
      </c>
      <c r="Y82" s="4">
        <v>1728.4079999999999</v>
      </c>
      <c r="Z82" s="4">
        <v>0</v>
      </c>
      <c r="AA82" s="4">
        <v>4.2892000000000001</v>
      </c>
      <c r="AB82" s="4" t="s">
        <v>384</v>
      </c>
      <c r="AC82" s="4">
        <v>0</v>
      </c>
      <c r="AD82" s="4">
        <v>11.5</v>
      </c>
      <c r="AE82" s="4">
        <v>852</v>
      </c>
      <c r="AF82" s="4">
        <v>879</v>
      </c>
      <c r="AG82" s="4">
        <v>882</v>
      </c>
      <c r="AH82" s="4">
        <v>52</v>
      </c>
      <c r="AI82" s="4">
        <v>24.75</v>
      </c>
      <c r="AJ82" s="4">
        <v>0.56999999999999995</v>
      </c>
      <c r="AK82" s="4">
        <v>986</v>
      </c>
      <c r="AL82" s="4">
        <v>8</v>
      </c>
      <c r="AM82" s="4">
        <v>0</v>
      </c>
      <c r="AN82" s="4">
        <v>31</v>
      </c>
      <c r="AO82" s="4">
        <v>192</v>
      </c>
      <c r="AP82" s="4">
        <v>188</v>
      </c>
      <c r="AQ82" s="4">
        <v>4.8</v>
      </c>
      <c r="AR82" s="4">
        <v>195</v>
      </c>
      <c r="AS82" s="4" t="s">
        <v>155</v>
      </c>
      <c r="AT82" s="4">
        <v>2</v>
      </c>
      <c r="AU82" s="5">
        <v>0.78410879629629626</v>
      </c>
      <c r="AV82" s="4">
        <v>47.164265999999998</v>
      </c>
      <c r="AW82" s="4">
        <v>-88.485384999999994</v>
      </c>
      <c r="AX82" s="4">
        <v>316.5</v>
      </c>
      <c r="AY82" s="4">
        <v>45.7</v>
      </c>
      <c r="AZ82" s="4">
        <v>12</v>
      </c>
      <c r="BA82" s="4">
        <v>9</v>
      </c>
      <c r="BB82" s="4" t="s">
        <v>435</v>
      </c>
      <c r="BC82" s="4">
        <v>1</v>
      </c>
      <c r="BD82" s="4">
        <v>1.7</v>
      </c>
      <c r="BE82" s="4">
        <v>2.2999999999999998</v>
      </c>
      <c r="BF82" s="4">
        <v>14.063000000000001</v>
      </c>
      <c r="BG82" s="4">
        <v>11.35</v>
      </c>
      <c r="BH82" s="4">
        <v>0.81</v>
      </c>
      <c r="BI82" s="4">
        <v>18.722000000000001</v>
      </c>
      <c r="BJ82" s="4">
        <v>1074.4659999999999</v>
      </c>
      <c r="BK82" s="4">
        <v>639.36699999999996</v>
      </c>
      <c r="BL82" s="4">
        <v>40.415999999999997</v>
      </c>
      <c r="BM82" s="4">
        <v>1.1719999999999999</v>
      </c>
      <c r="BN82" s="4">
        <v>41.588999999999999</v>
      </c>
      <c r="BO82" s="4">
        <v>32.694000000000003</v>
      </c>
      <c r="BP82" s="4">
        <v>0.94799999999999995</v>
      </c>
      <c r="BQ82" s="4">
        <v>33.643000000000001</v>
      </c>
      <c r="BR82" s="4">
        <v>314.99900000000002</v>
      </c>
      <c r="BU82" s="4">
        <v>70.811999999999998</v>
      </c>
      <c r="BW82" s="4">
        <v>643.99900000000002</v>
      </c>
      <c r="BX82" s="4">
        <v>0.44712299999999999</v>
      </c>
      <c r="BY82" s="4">
        <v>-5</v>
      </c>
      <c r="BZ82" s="4">
        <v>1.032268</v>
      </c>
      <c r="CA82" s="4">
        <v>10.926569000000001</v>
      </c>
      <c r="CB82" s="4">
        <v>20.851814000000001</v>
      </c>
      <c r="CC82" s="4">
        <f t="shared" si="14"/>
        <v>2.8867995298000002</v>
      </c>
      <c r="CE82" s="4">
        <f t="shared" si="15"/>
        <v>8769.9494847040387</v>
      </c>
      <c r="CF82" s="4">
        <f t="shared" si="16"/>
        <v>5218.6074684417808</v>
      </c>
      <c r="CG82" s="4">
        <f t="shared" si="17"/>
        <v>274.59911296764903</v>
      </c>
      <c r="CH82" s="4">
        <f t="shared" si="18"/>
        <v>2571.0681563979574</v>
      </c>
    </row>
    <row r="83" spans="1:86">
      <c r="A83" s="2">
        <v>42440</v>
      </c>
      <c r="B83" s="32">
        <v>0.57596571759259263</v>
      </c>
      <c r="C83" s="4">
        <v>6.7519999999999998</v>
      </c>
      <c r="D83" s="4">
        <v>5.8745000000000003</v>
      </c>
      <c r="E83" s="4" t="s">
        <v>155</v>
      </c>
      <c r="F83" s="4">
        <v>58745.412766000001</v>
      </c>
      <c r="G83" s="4">
        <v>2560.8000000000002</v>
      </c>
      <c r="H83" s="4">
        <v>60.9</v>
      </c>
      <c r="I83" s="4">
        <v>46131.6</v>
      </c>
      <c r="K83" s="4">
        <v>6.28</v>
      </c>
      <c r="L83" s="4">
        <v>2052</v>
      </c>
      <c r="M83" s="4">
        <v>0.83679999999999999</v>
      </c>
      <c r="N83" s="4">
        <v>5.6504000000000003</v>
      </c>
      <c r="O83" s="4">
        <v>4.9160000000000004</v>
      </c>
      <c r="P83" s="4">
        <v>2142.9623000000001</v>
      </c>
      <c r="Q83" s="4">
        <v>50.9298</v>
      </c>
      <c r="R83" s="4">
        <v>2193.9</v>
      </c>
      <c r="S83" s="4">
        <v>1733.5374999999999</v>
      </c>
      <c r="T83" s="4">
        <v>41.199300000000001</v>
      </c>
      <c r="U83" s="4">
        <v>1774.7</v>
      </c>
      <c r="V83" s="4">
        <v>46131.6</v>
      </c>
      <c r="Y83" s="4">
        <v>1717.173</v>
      </c>
      <c r="Z83" s="4">
        <v>0</v>
      </c>
      <c r="AA83" s="4">
        <v>5.2519</v>
      </c>
      <c r="AB83" s="4" t="s">
        <v>384</v>
      </c>
      <c r="AC83" s="4">
        <v>0</v>
      </c>
      <c r="AD83" s="4">
        <v>11.4</v>
      </c>
      <c r="AE83" s="4">
        <v>853</v>
      </c>
      <c r="AF83" s="4">
        <v>880</v>
      </c>
      <c r="AG83" s="4">
        <v>881</v>
      </c>
      <c r="AH83" s="4">
        <v>52</v>
      </c>
      <c r="AI83" s="4">
        <v>24.75</v>
      </c>
      <c r="AJ83" s="4">
        <v>0.56999999999999995</v>
      </c>
      <c r="AK83" s="4">
        <v>986</v>
      </c>
      <c r="AL83" s="4">
        <v>8</v>
      </c>
      <c r="AM83" s="4">
        <v>0</v>
      </c>
      <c r="AN83" s="4">
        <v>31</v>
      </c>
      <c r="AO83" s="4">
        <v>191.6</v>
      </c>
      <c r="AP83" s="4">
        <v>188</v>
      </c>
      <c r="AQ83" s="4">
        <v>5</v>
      </c>
      <c r="AR83" s="4">
        <v>195</v>
      </c>
      <c r="AS83" s="4" t="s">
        <v>155</v>
      </c>
      <c r="AT83" s="4">
        <v>2</v>
      </c>
      <c r="AU83" s="5">
        <v>0.78412037037037041</v>
      </c>
      <c r="AV83" s="4">
        <v>47.164352999999998</v>
      </c>
      <c r="AW83" s="4">
        <v>-88.485617000000005</v>
      </c>
      <c r="AX83" s="4">
        <v>316.5</v>
      </c>
      <c r="AY83" s="4">
        <v>45.5</v>
      </c>
      <c r="AZ83" s="4">
        <v>12</v>
      </c>
      <c r="BA83" s="4">
        <v>9</v>
      </c>
      <c r="BB83" s="4" t="s">
        <v>435</v>
      </c>
      <c r="BC83" s="4">
        <v>1</v>
      </c>
      <c r="BD83" s="4">
        <v>1.7241759999999999</v>
      </c>
      <c r="BE83" s="4">
        <v>2.2999999999999998</v>
      </c>
      <c r="BF83" s="4">
        <v>14.063000000000001</v>
      </c>
      <c r="BG83" s="4">
        <v>10.94</v>
      </c>
      <c r="BH83" s="4">
        <v>0.78</v>
      </c>
      <c r="BI83" s="4">
        <v>19.498999999999999</v>
      </c>
      <c r="BJ83" s="4">
        <v>1128.3889999999999</v>
      </c>
      <c r="BK83" s="4">
        <v>624.83500000000004</v>
      </c>
      <c r="BL83" s="4">
        <v>44.816000000000003</v>
      </c>
      <c r="BM83" s="4">
        <v>1.0649999999999999</v>
      </c>
      <c r="BN83" s="4">
        <v>45.881</v>
      </c>
      <c r="BO83" s="4">
        <v>36.253</v>
      </c>
      <c r="BP83" s="4">
        <v>0.86199999999999999</v>
      </c>
      <c r="BQ83" s="4">
        <v>37.115000000000002</v>
      </c>
      <c r="BR83" s="4">
        <v>304.63</v>
      </c>
      <c r="BU83" s="4">
        <v>68.036000000000001</v>
      </c>
      <c r="BW83" s="4">
        <v>762.59500000000003</v>
      </c>
      <c r="BX83" s="4">
        <v>0.392845</v>
      </c>
      <c r="BY83" s="4">
        <v>-5</v>
      </c>
      <c r="BZ83" s="4">
        <v>1.0304329999999999</v>
      </c>
      <c r="CA83" s="4">
        <v>9.600149</v>
      </c>
      <c r="CB83" s="4">
        <v>20.814747000000001</v>
      </c>
      <c r="CC83" s="4">
        <f t="shared" si="14"/>
        <v>2.5363593658000001</v>
      </c>
      <c r="CE83" s="4">
        <f t="shared" si="15"/>
        <v>8092.0287898808665</v>
      </c>
      <c r="CF83" s="4">
        <f t="shared" si="16"/>
        <v>4480.8862980100057</v>
      </c>
      <c r="CG83" s="4">
        <f t="shared" si="17"/>
        <v>266.16321901084501</v>
      </c>
      <c r="CH83" s="4">
        <f t="shared" si="18"/>
        <v>2184.5965622328899</v>
      </c>
    </row>
    <row r="84" spans="1:86">
      <c r="A84" s="2">
        <v>42440</v>
      </c>
      <c r="B84" s="32">
        <v>0.57597729166666667</v>
      </c>
      <c r="C84" s="4">
        <v>7.2729999999999997</v>
      </c>
      <c r="D84" s="4">
        <v>5.9142000000000001</v>
      </c>
      <c r="E84" s="4" t="s">
        <v>155</v>
      </c>
      <c r="F84" s="4">
        <v>59141.627907000002</v>
      </c>
      <c r="G84" s="4">
        <v>2735.7</v>
      </c>
      <c r="H84" s="4">
        <v>55.2</v>
      </c>
      <c r="I84" s="4">
        <v>45734.9</v>
      </c>
      <c r="K84" s="4">
        <v>6.41</v>
      </c>
      <c r="L84" s="4">
        <v>2052</v>
      </c>
      <c r="M84" s="4">
        <v>0.83279999999999998</v>
      </c>
      <c r="N84" s="4">
        <v>6.0570000000000004</v>
      </c>
      <c r="O84" s="4">
        <v>4.9250999999999996</v>
      </c>
      <c r="P84" s="4">
        <v>2278.2114000000001</v>
      </c>
      <c r="Q84" s="4">
        <v>45.969000000000001</v>
      </c>
      <c r="R84" s="4">
        <v>2324.1999999999998</v>
      </c>
      <c r="S84" s="4">
        <v>1842.9465</v>
      </c>
      <c r="T84" s="4">
        <v>37.186399999999999</v>
      </c>
      <c r="U84" s="4">
        <v>1880.1</v>
      </c>
      <c r="V84" s="4">
        <v>45734.917399999998</v>
      </c>
      <c r="Y84" s="4">
        <v>1708.848</v>
      </c>
      <c r="Z84" s="4">
        <v>0</v>
      </c>
      <c r="AA84" s="4">
        <v>5.3421000000000003</v>
      </c>
      <c r="AB84" s="4" t="s">
        <v>384</v>
      </c>
      <c r="AC84" s="4">
        <v>0</v>
      </c>
      <c r="AD84" s="4">
        <v>11.5</v>
      </c>
      <c r="AE84" s="4">
        <v>853</v>
      </c>
      <c r="AF84" s="4">
        <v>880</v>
      </c>
      <c r="AG84" s="4">
        <v>882</v>
      </c>
      <c r="AH84" s="4">
        <v>52</v>
      </c>
      <c r="AI84" s="4">
        <v>24.75</v>
      </c>
      <c r="AJ84" s="4">
        <v>0.56999999999999995</v>
      </c>
      <c r="AK84" s="4">
        <v>986</v>
      </c>
      <c r="AL84" s="4">
        <v>8</v>
      </c>
      <c r="AM84" s="4">
        <v>0</v>
      </c>
      <c r="AN84" s="4">
        <v>31</v>
      </c>
      <c r="AO84" s="4">
        <v>191</v>
      </c>
      <c r="AP84" s="4">
        <v>188</v>
      </c>
      <c r="AQ84" s="4">
        <v>5</v>
      </c>
      <c r="AR84" s="4">
        <v>195</v>
      </c>
      <c r="AS84" s="4" t="s">
        <v>155</v>
      </c>
      <c r="AT84" s="4">
        <v>2</v>
      </c>
      <c r="AU84" s="5">
        <v>0.78413194444444445</v>
      </c>
      <c r="AV84" s="4">
        <v>47.164406999999997</v>
      </c>
      <c r="AW84" s="4">
        <v>-88.485853000000006</v>
      </c>
      <c r="AX84" s="4">
        <v>316.7</v>
      </c>
      <c r="AY84" s="4">
        <v>43.7</v>
      </c>
      <c r="AZ84" s="4">
        <v>12</v>
      </c>
      <c r="BA84" s="4">
        <v>9</v>
      </c>
      <c r="BB84" s="4" t="s">
        <v>435</v>
      </c>
      <c r="BC84" s="4">
        <v>1.024076</v>
      </c>
      <c r="BD84" s="4">
        <v>1.824076</v>
      </c>
      <c r="BE84" s="4">
        <v>2.3240759999999998</v>
      </c>
      <c r="BF84" s="4">
        <v>14.063000000000001</v>
      </c>
      <c r="BG84" s="4">
        <v>10.66</v>
      </c>
      <c r="BH84" s="4">
        <v>0.76</v>
      </c>
      <c r="BI84" s="4">
        <v>20.081</v>
      </c>
      <c r="BJ84" s="4">
        <v>1180.2629999999999</v>
      </c>
      <c r="BK84" s="4">
        <v>610.82899999999995</v>
      </c>
      <c r="BL84" s="4">
        <v>46.488999999999997</v>
      </c>
      <c r="BM84" s="4">
        <v>0.93799999999999994</v>
      </c>
      <c r="BN84" s="4">
        <v>47.427</v>
      </c>
      <c r="BO84" s="4">
        <v>37.606999999999999</v>
      </c>
      <c r="BP84" s="4">
        <v>0.75900000000000001</v>
      </c>
      <c r="BQ84" s="4">
        <v>38.366</v>
      </c>
      <c r="BR84" s="4">
        <v>294.69130000000001</v>
      </c>
      <c r="BU84" s="4">
        <v>66.064999999999998</v>
      </c>
      <c r="BW84" s="4">
        <v>756.88900000000001</v>
      </c>
      <c r="BX84" s="4">
        <v>0.38252599999999998</v>
      </c>
      <c r="BY84" s="4">
        <v>-5</v>
      </c>
      <c r="BZ84" s="4">
        <v>1.0309999999999999</v>
      </c>
      <c r="CA84" s="4">
        <v>9.3479790000000005</v>
      </c>
      <c r="CB84" s="4">
        <v>20.8262</v>
      </c>
      <c r="CC84" s="4">
        <f t="shared" si="14"/>
        <v>2.4697360518</v>
      </c>
      <c r="CE84" s="4">
        <f t="shared" si="15"/>
        <v>8241.7060826423185</v>
      </c>
      <c r="CF84" s="4">
        <f t="shared" si="16"/>
        <v>4265.3824484494762</v>
      </c>
      <c r="CG84" s="4">
        <f t="shared" si="17"/>
        <v>267.90748804855804</v>
      </c>
      <c r="CH84" s="4">
        <f t="shared" si="18"/>
        <v>2057.8117586603771</v>
      </c>
    </row>
    <row r="85" spans="1:86">
      <c r="A85" s="2">
        <v>42440</v>
      </c>
      <c r="B85" s="32">
        <v>0.57598886574074071</v>
      </c>
      <c r="C85" s="4">
        <v>7.3609999999999998</v>
      </c>
      <c r="D85" s="4">
        <v>5.8211000000000004</v>
      </c>
      <c r="E85" s="4" t="s">
        <v>155</v>
      </c>
      <c r="F85" s="4">
        <v>58211.395348999999</v>
      </c>
      <c r="G85" s="4">
        <v>2862.8</v>
      </c>
      <c r="H85" s="4">
        <v>53.7</v>
      </c>
      <c r="I85" s="4">
        <v>42864.1</v>
      </c>
      <c r="K85" s="4">
        <v>5.62</v>
      </c>
      <c r="L85" s="4">
        <v>2052</v>
      </c>
      <c r="M85" s="4">
        <v>0.83599999999999997</v>
      </c>
      <c r="N85" s="4">
        <v>6.1538000000000004</v>
      </c>
      <c r="O85" s="4">
        <v>4.8662000000000001</v>
      </c>
      <c r="P85" s="4">
        <v>2393.2112000000002</v>
      </c>
      <c r="Q85" s="4">
        <v>44.890599999999999</v>
      </c>
      <c r="R85" s="4">
        <v>2438.1</v>
      </c>
      <c r="S85" s="4">
        <v>1937.5017</v>
      </c>
      <c r="T85" s="4">
        <v>36.342599999999997</v>
      </c>
      <c r="U85" s="4">
        <v>1973.8</v>
      </c>
      <c r="V85" s="4">
        <v>42864.093500000003</v>
      </c>
      <c r="Y85" s="4">
        <v>1715.384</v>
      </c>
      <c r="Z85" s="4">
        <v>0</v>
      </c>
      <c r="AA85" s="4">
        <v>4.7013999999999996</v>
      </c>
      <c r="AB85" s="4" t="s">
        <v>384</v>
      </c>
      <c r="AC85" s="4">
        <v>0</v>
      </c>
      <c r="AD85" s="4">
        <v>11.5</v>
      </c>
      <c r="AE85" s="4">
        <v>852</v>
      </c>
      <c r="AF85" s="4">
        <v>878</v>
      </c>
      <c r="AG85" s="4">
        <v>882</v>
      </c>
      <c r="AH85" s="4">
        <v>52.4</v>
      </c>
      <c r="AI85" s="4">
        <v>24.96</v>
      </c>
      <c r="AJ85" s="4">
        <v>0.56999999999999995</v>
      </c>
      <c r="AK85" s="4">
        <v>986</v>
      </c>
      <c r="AL85" s="4">
        <v>8</v>
      </c>
      <c r="AM85" s="4">
        <v>0</v>
      </c>
      <c r="AN85" s="4">
        <v>31</v>
      </c>
      <c r="AO85" s="4">
        <v>191</v>
      </c>
      <c r="AP85" s="4">
        <v>187.6</v>
      </c>
      <c r="AQ85" s="4">
        <v>4.9000000000000004</v>
      </c>
      <c r="AR85" s="4">
        <v>195</v>
      </c>
      <c r="AS85" s="4" t="s">
        <v>155</v>
      </c>
      <c r="AT85" s="4">
        <v>2</v>
      </c>
      <c r="AU85" s="5">
        <v>0.78414351851851849</v>
      </c>
      <c r="AV85" s="4">
        <v>47.164427000000003</v>
      </c>
      <c r="AW85" s="4">
        <v>-88.486062000000004</v>
      </c>
      <c r="AX85" s="4">
        <v>317</v>
      </c>
      <c r="AY85" s="4">
        <v>39.9</v>
      </c>
      <c r="AZ85" s="4">
        <v>12</v>
      </c>
      <c r="BA85" s="4">
        <v>9</v>
      </c>
      <c r="BB85" s="4" t="s">
        <v>435</v>
      </c>
      <c r="BC85" s="4">
        <v>1.1000000000000001</v>
      </c>
      <c r="BD85" s="4">
        <v>1.681818</v>
      </c>
      <c r="BE85" s="4">
        <v>2.206061</v>
      </c>
      <c r="BF85" s="4">
        <v>14.063000000000001</v>
      </c>
      <c r="BG85" s="4">
        <v>10.89</v>
      </c>
      <c r="BH85" s="4">
        <v>0.77</v>
      </c>
      <c r="BI85" s="4">
        <v>19.623000000000001</v>
      </c>
      <c r="BJ85" s="4">
        <v>1218.6969999999999</v>
      </c>
      <c r="BK85" s="4">
        <v>613.37300000000005</v>
      </c>
      <c r="BL85" s="4">
        <v>49.633000000000003</v>
      </c>
      <c r="BM85" s="4">
        <v>0.93100000000000005</v>
      </c>
      <c r="BN85" s="4">
        <v>50.564</v>
      </c>
      <c r="BO85" s="4">
        <v>40.182000000000002</v>
      </c>
      <c r="BP85" s="4">
        <v>0.754</v>
      </c>
      <c r="BQ85" s="4">
        <v>40.936</v>
      </c>
      <c r="BR85" s="4">
        <v>280.70209999999997</v>
      </c>
      <c r="BU85" s="4">
        <v>67.400999999999996</v>
      </c>
      <c r="BW85" s="4">
        <v>676.99400000000003</v>
      </c>
      <c r="BX85" s="4">
        <v>0.37335000000000002</v>
      </c>
      <c r="BY85" s="4">
        <v>-5</v>
      </c>
      <c r="BZ85" s="4">
        <v>1.0301340000000001</v>
      </c>
      <c r="CA85" s="4">
        <v>9.1237399999999997</v>
      </c>
      <c r="CB85" s="4">
        <v>20.808706999999998</v>
      </c>
      <c r="CC85" s="4">
        <f t="shared" si="14"/>
        <v>2.4104921079999997</v>
      </c>
      <c r="CE85" s="4">
        <f t="shared" si="15"/>
        <v>8305.9487013846592</v>
      </c>
      <c r="CF85" s="4">
        <f t="shared" si="16"/>
        <v>4180.4030639399398</v>
      </c>
      <c r="CG85" s="4">
        <f t="shared" si="17"/>
        <v>278.99659721808001</v>
      </c>
      <c r="CH85" s="4">
        <f t="shared" si="18"/>
        <v>1913.106574456938</v>
      </c>
    </row>
    <row r="86" spans="1:86">
      <c r="A86" s="2">
        <v>42440</v>
      </c>
      <c r="B86" s="32">
        <v>0.57600043981481475</v>
      </c>
      <c r="C86" s="4">
        <v>7.0289999999999999</v>
      </c>
      <c r="D86" s="4">
        <v>5.8861999999999997</v>
      </c>
      <c r="E86" s="4" t="s">
        <v>155</v>
      </c>
      <c r="F86" s="4">
        <v>58862.137591999999</v>
      </c>
      <c r="G86" s="4">
        <v>2673.1</v>
      </c>
      <c r="H86" s="4">
        <v>52.5</v>
      </c>
      <c r="I86" s="4">
        <v>45801.1</v>
      </c>
      <c r="K86" s="4">
        <v>5.0599999999999996</v>
      </c>
      <c r="L86" s="4">
        <v>2052</v>
      </c>
      <c r="M86" s="4">
        <v>0.83479999999999999</v>
      </c>
      <c r="N86" s="4">
        <v>5.8685</v>
      </c>
      <c r="O86" s="4">
        <v>4.9139999999999997</v>
      </c>
      <c r="P86" s="4">
        <v>2231.5844000000002</v>
      </c>
      <c r="Q86" s="4">
        <v>43.859000000000002</v>
      </c>
      <c r="R86" s="4">
        <v>2275.4</v>
      </c>
      <c r="S86" s="4">
        <v>1807.0925999999999</v>
      </c>
      <c r="T86" s="4">
        <v>35.516100000000002</v>
      </c>
      <c r="U86" s="4">
        <v>1842.6</v>
      </c>
      <c r="V86" s="4">
        <v>45801.055999999997</v>
      </c>
      <c r="Y86" s="4">
        <v>1713.09</v>
      </c>
      <c r="Z86" s="4">
        <v>0</v>
      </c>
      <c r="AA86" s="4">
        <v>4.2222</v>
      </c>
      <c r="AB86" s="4" t="s">
        <v>384</v>
      </c>
      <c r="AC86" s="4">
        <v>0</v>
      </c>
      <c r="AD86" s="4">
        <v>11.4</v>
      </c>
      <c r="AE86" s="4">
        <v>853</v>
      </c>
      <c r="AF86" s="4">
        <v>879</v>
      </c>
      <c r="AG86" s="4">
        <v>883</v>
      </c>
      <c r="AH86" s="4">
        <v>52.6</v>
      </c>
      <c r="AI86" s="4">
        <v>25.02</v>
      </c>
      <c r="AJ86" s="4">
        <v>0.56999999999999995</v>
      </c>
      <c r="AK86" s="4">
        <v>986</v>
      </c>
      <c r="AL86" s="4">
        <v>8</v>
      </c>
      <c r="AM86" s="4">
        <v>0</v>
      </c>
      <c r="AN86" s="4">
        <v>31</v>
      </c>
      <c r="AO86" s="4">
        <v>191</v>
      </c>
      <c r="AP86" s="4">
        <v>187.4</v>
      </c>
      <c r="AQ86" s="4">
        <v>5</v>
      </c>
      <c r="AR86" s="4">
        <v>195</v>
      </c>
      <c r="AS86" s="4" t="s">
        <v>155</v>
      </c>
      <c r="AT86" s="4">
        <v>2</v>
      </c>
      <c r="AU86" s="5">
        <v>0.78415509259259253</v>
      </c>
      <c r="AV86" s="4">
        <v>47.164445000000001</v>
      </c>
      <c r="AW86" s="4">
        <v>-88.486273999999995</v>
      </c>
      <c r="AX86" s="4">
        <v>317.10000000000002</v>
      </c>
      <c r="AY86" s="4">
        <v>37</v>
      </c>
      <c r="AZ86" s="4">
        <v>12</v>
      </c>
      <c r="BA86" s="4">
        <v>10</v>
      </c>
      <c r="BB86" s="4" t="s">
        <v>437</v>
      </c>
      <c r="BC86" s="4">
        <v>1.1000000000000001</v>
      </c>
      <c r="BD86" s="4">
        <v>1.024975</v>
      </c>
      <c r="BE86" s="4">
        <v>1.6249750000000001</v>
      </c>
      <c r="BF86" s="4">
        <v>14.063000000000001</v>
      </c>
      <c r="BG86" s="4">
        <v>10.81</v>
      </c>
      <c r="BH86" s="4">
        <v>0.77</v>
      </c>
      <c r="BI86" s="4">
        <v>19.783999999999999</v>
      </c>
      <c r="BJ86" s="4">
        <v>1157.931</v>
      </c>
      <c r="BK86" s="4">
        <v>617.12800000000004</v>
      </c>
      <c r="BL86" s="4">
        <v>46.110999999999997</v>
      </c>
      <c r="BM86" s="4">
        <v>0.90600000000000003</v>
      </c>
      <c r="BN86" s="4">
        <v>47.018000000000001</v>
      </c>
      <c r="BO86" s="4">
        <v>37.340000000000003</v>
      </c>
      <c r="BP86" s="4">
        <v>0.73399999999999999</v>
      </c>
      <c r="BQ86" s="4">
        <v>38.073999999999998</v>
      </c>
      <c r="BR86" s="4">
        <v>298.8347</v>
      </c>
      <c r="BU86" s="4">
        <v>67.063999999999993</v>
      </c>
      <c r="BW86" s="4">
        <v>605.76</v>
      </c>
      <c r="BX86" s="4">
        <v>0.36275299999999999</v>
      </c>
      <c r="BY86" s="4">
        <v>-5</v>
      </c>
      <c r="BZ86" s="4">
        <v>1.029433</v>
      </c>
      <c r="CA86" s="4">
        <v>8.8647760000000009</v>
      </c>
      <c r="CB86" s="4">
        <v>20.794547000000001</v>
      </c>
      <c r="CC86" s="4">
        <f t="shared" si="14"/>
        <v>2.3420738192000004</v>
      </c>
      <c r="CE86" s="4">
        <f t="shared" si="15"/>
        <v>7667.8048070266323</v>
      </c>
      <c r="CF86" s="4">
        <f t="shared" si="16"/>
        <v>4086.6140080460168</v>
      </c>
      <c r="CG86" s="4">
        <f t="shared" si="17"/>
        <v>252.12555862372804</v>
      </c>
      <c r="CH86" s="4">
        <f t="shared" si="18"/>
        <v>1978.8796993658186</v>
      </c>
    </row>
    <row r="87" spans="1:86">
      <c r="A87" s="2">
        <v>42440</v>
      </c>
      <c r="B87" s="32">
        <v>0.5760120138888889</v>
      </c>
      <c r="C87" s="4">
        <v>6.5359999999999996</v>
      </c>
      <c r="D87" s="4">
        <v>5.6726999999999999</v>
      </c>
      <c r="E87" s="4" t="s">
        <v>155</v>
      </c>
      <c r="F87" s="4">
        <v>56727.428818</v>
      </c>
      <c r="G87" s="4">
        <v>2674.4</v>
      </c>
      <c r="H87" s="4">
        <v>51.8</v>
      </c>
      <c r="I87" s="4">
        <v>46133.3</v>
      </c>
      <c r="K87" s="4">
        <v>5</v>
      </c>
      <c r="L87" s="4">
        <v>2052</v>
      </c>
      <c r="M87" s="4">
        <v>0.84060000000000001</v>
      </c>
      <c r="N87" s="4">
        <v>5.4941000000000004</v>
      </c>
      <c r="O87" s="4">
        <v>4.7686000000000002</v>
      </c>
      <c r="P87" s="4">
        <v>2248.1514999999999</v>
      </c>
      <c r="Q87" s="4">
        <v>43.513599999999997</v>
      </c>
      <c r="R87" s="4">
        <v>2291.6999999999998</v>
      </c>
      <c r="S87" s="4">
        <v>1818.6297</v>
      </c>
      <c r="T87" s="4">
        <v>35.200099999999999</v>
      </c>
      <c r="U87" s="4">
        <v>1853.8</v>
      </c>
      <c r="V87" s="4">
        <v>46133.346599999997</v>
      </c>
      <c r="Y87" s="4">
        <v>1724.954</v>
      </c>
      <c r="Z87" s="4">
        <v>0</v>
      </c>
      <c r="AA87" s="4">
        <v>4.2031000000000001</v>
      </c>
      <c r="AB87" s="4" t="s">
        <v>384</v>
      </c>
      <c r="AC87" s="4">
        <v>0</v>
      </c>
      <c r="AD87" s="4">
        <v>11.5</v>
      </c>
      <c r="AE87" s="4">
        <v>853</v>
      </c>
      <c r="AF87" s="4">
        <v>880</v>
      </c>
      <c r="AG87" s="4">
        <v>882</v>
      </c>
      <c r="AH87" s="4">
        <v>52</v>
      </c>
      <c r="AI87" s="4">
        <v>24.75</v>
      </c>
      <c r="AJ87" s="4">
        <v>0.56999999999999995</v>
      </c>
      <c r="AK87" s="4">
        <v>986</v>
      </c>
      <c r="AL87" s="4">
        <v>8</v>
      </c>
      <c r="AM87" s="4">
        <v>0</v>
      </c>
      <c r="AN87" s="4">
        <v>31</v>
      </c>
      <c r="AO87" s="4">
        <v>191</v>
      </c>
      <c r="AP87" s="4">
        <v>188</v>
      </c>
      <c r="AQ87" s="4">
        <v>5</v>
      </c>
      <c r="AR87" s="4">
        <v>195</v>
      </c>
      <c r="AS87" s="4" t="s">
        <v>155</v>
      </c>
      <c r="AT87" s="4">
        <v>2</v>
      </c>
      <c r="AU87" s="5">
        <v>0.78416666666666668</v>
      </c>
      <c r="AV87" s="4">
        <v>47.164448999999998</v>
      </c>
      <c r="AW87" s="4">
        <v>-88.486491999999998</v>
      </c>
      <c r="AX87" s="4">
        <v>317</v>
      </c>
      <c r="AY87" s="4">
        <v>36.1</v>
      </c>
      <c r="AZ87" s="4">
        <v>12</v>
      </c>
      <c r="BA87" s="4">
        <v>10</v>
      </c>
      <c r="BB87" s="4" t="s">
        <v>437</v>
      </c>
      <c r="BC87" s="4">
        <v>1.1248750000000001</v>
      </c>
      <c r="BD87" s="4">
        <v>1.14975</v>
      </c>
      <c r="BE87" s="4">
        <v>1.7497499999999999</v>
      </c>
      <c r="BF87" s="4">
        <v>14.063000000000001</v>
      </c>
      <c r="BG87" s="4">
        <v>11.22</v>
      </c>
      <c r="BH87" s="4">
        <v>0.8</v>
      </c>
      <c r="BI87" s="4">
        <v>18.96</v>
      </c>
      <c r="BJ87" s="4">
        <v>1119.6189999999999</v>
      </c>
      <c r="BK87" s="4">
        <v>618.50400000000002</v>
      </c>
      <c r="BL87" s="4">
        <v>47.976999999999997</v>
      </c>
      <c r="BM87" s="4">
        <v>0.92900000000000005</v>
      </c>
      <c r="BN87" s="4">
        <v>48.905999999999999</v>
      </c>
      <c r="BO87" s="4">
        <v>38.811</v>
      </c>
      <c r="BP87" s="4">
        <v>0.751</v>
      </c>
      <c r="BQ87" s="4">
        <v>39.561999999999998</v>
      </c>
      <c r="BR87" s="4">
        <v>310.8734</v>
      </c>
      <c r="BU87" s="4">
        <v>69.742000000000004</v>
      </c>
      <c r="BW87" s="4">
        <v>622.78899999999999</v>
      </c>
      <c r="BX87" s="4">
        <v>0.387299</v>
      </c>
      <c r="BY87" s="4">
        <v>-5</v>
      </c>
      <c r="BZ87" s="4">
        <v>1.0304329999999999</v>
      </c>
      <c r="CA87" s="4">
        <v>9.46462</v>
      </c>
      <c r="CB87" s="4">
        <v>20.814747000000001</v>
      </c>
      <c r="CC87" s="4">
        <f t="shared" si="14"/>
        <v>2.5005526040000001</v>
      </c>
      <c r="CE87" s="4">
        <f t="shared" si="15"/>
        <v>7915.78597969566</v>
      </c>
      <c r="CF87" s="4">
        <f t="shared" si="16"/>
        <v>4372.8672803745603</v>
      </c>
      <c r="CG87" s="4">
        <f t="shared" si="17"/>
        <v>279.70615444068</v>
      </c>
      <c r="CH87" s="4">
        <f t="shared" si="18"/>
        <v>2197.8970535336762</v>
      </c>
    </row>
    <row r="88" spans="1:86">
      <c r="A88" s="2">
        <v>42440</v>
      </c>
      <c r="B88" s="32">
        <v>0.57602358796296294</v>
      </c>
      <c r="C88" s="4">
        <v>6.3159999999999998</v>
      </c>
      <c r="D88" s="4">
        <v>5.5190999999999999</v>
      </c>
      <c r="E88" s="4" t="s">
        <v>155</v>
      </c>
      <c r="F88" s="4">
        <v>55190.796813000001</v>
      </c>
      <c r="G88" s="4">
        <v>3029.1</v>
      </c>
      <c r="H88" s="4">
        <v>51.7</v>
      </c>
      <c r="I88" s="4">
        <v>46129.4</v>
      </c>
      <c r="K88" s="4">
        <v>5.54</v>
      </c>
      <c r="L88" s="4">
        <v>2052</v>
      </c>
      <c r="M88" s="4">
        <v>0.84389999999999998</v>
      </c>
      <c r="N88" s="4">
        <v>5.3303000000000003</v>
      </c>
      <c r="O88" s="4">
        <v>4.6577000000000002</v>
      </c>
      <c r="P88" s="4">
        <v>2556.3665000000001</v>
      </c>
      <c r="Q88" s="4">
        <v>43.6312</v>
      </c>
      <c r="R88" s="4">
        <v>2600</v>
      </c>
      <c r="S88" s="4">
        <v>2067.9585000000002</v>
      </c>
      <c r="T88" s="4">
        <v>35.295200000000001</v>
      </c>
      <c r="U88" s="4">
        <v>2103.3000000000002</v>
      </c>
      <c r="V88" s="4">
        <v>46129.4</v>
      </c>
      <c r="Y88" s="4">
        <v>1731.7449999999999</v>
      </c>
      <c r="Z88" s="4">
        <v>0</v>
      </c>
      <c r="AA88" s="4">
        <v>4.6722999999999999</v>
      </c>
      <c r="AB88" s="4" t="s">
        <v>384</v>
      </c>
      <c r="AC88" s="4">
        <v>0</v>
      </c>
      <c r="AD88" s="4">
        <v>11.4</v>
      </c>
      <c r="AE88" s="4">
        <v>853</v>
      </c>
      <c r="AF88" s="4">
        <v>881</v>
      </c>
      <c r="AG88" s="4">
        <v>882</v>
      </c>
      <c r="AH88" s="4">
        <v>52</v>
      </c>
      <c r="AI88" s="4">
        <v>24.75</v>
      </c>
      <c r="AJ88" s="4">
        <v>0.56999999999999995</v>
      </c>
      <c r="AK88" s="4">
        <v>986</v>
      </c>
      <c r="AL88" s="4">
        <v>8</v>
      </c>
      <c r="AM88" s="4">
        <v>0</v>
      </c>
      <c r="AN88" s="4">
        <v>31</v>
      </c>
      <c r="AO88" s="4">
        <v>191</v>
      </c>
      <c r="AP88" s="4">
        <v>188</v>
      </c>
      <c r="AQ88" s="4">
        <v>5</v>
      </c>
      <c r="AR88" s="4">
        <v>195</v>
      </c>
      <c r="AS88" s="4" t="s">
        <v>155</v>
      </c>
      <c r="AT88" s="4">
        <v>2</v>
      </c>
      <c r="AU88" s="5">
        <v>0.78417824074074083</v>
      </c>
      <c r="AV88" s="4">
        <v>47.164428000000001</v>
      </c>
      <c r="AW88" s="4">
        <v>-88.486705000000001</v>
      </c>
      <c r="AX88" s="4">
        <v>317.2</v>
      </c>
      <c r="AY88" s="4">
        <v>35.4</v>
      </c>
      <c r="AZ88" s="4">
        <v>12</v>
      </c>
      <c r="BA88" s="4">
        <v>10</v>
      </c>
      <c r="BB88" s="4" t="s">
        <v>437</v>
      </c>
      <c r="BC88" s="4">
        <v>1.2247749999999999</v>
      </c>
      <c r="BD88" s="4">
        <v>1.2256739999999999</v>
      </c>
      <c r="BE88" s="4">
        <v>1.9</v>
      </c>
      <c r="BF88" s="4">
        <v>14.063000000000001</v>
      </c>
      <c r="BG88" s="4">
        <v>11.47</v>
      </c>
      <c r="BH88" s="4">
        <v>0.82</v>
      </c>
      <c r="BI88" s="4">
        <v>18.492999999999999</v>
      </c>
      <c r="BJ88" s="4">
        <v>1106.7560000000001</v>
      </c>
      <c r="BK88" s="4">
        <v>615.53499999999997</v>
      </c>
      <c r="BL88" s="4">
        <v>55.585999999999999</v>
      </c>
      <c r="BM88" s="4">
        <v>0.94899999999999995</v>
      </c>
      <c r="BN88" s="4">
        <v>56.533999999999999</v>
      </c>
      <c r="BO88" s="4">
        <v>44.966000000000001</v>
      </c>
      <c r="BP88" s="4">
        <v>0.76700000000000002</v>
      </c>
      <c r="BQ88" s="4">
        <v>45.732999999999997</v>
      </c>
      <c r="BR88" s="4">
        <v>316.72070000000002</v>
      </c>
      <c r="BU88" s="4">
        <v>71.34</v>
      </c>
      <c r="BW88" s="4">
        <v>705.38599999999997</v>
      </c>
      <c r="BX88" s="4">
        <v>0.37817499999999998</v>
      </c>
      <c r="BY88" s="4">
        <v>-5</v>
      </c>
      <c r="BZ88" s="4">
        <v>1.030567</v>
      </c>
      <c r="CA88" s="4">
        <v>9.2416520000000002</v>
      </c>
      <c r="CB88" s="4">
        <v>20.817453</v>
      </c>
      <c r="CC88" s="4">
        <f t="shared" si="14"/>
        <v>2.4416444583999999</v>
      </c>
      <c r="CE88" s="4">
        <f t="shared" si="15"/>
        <v>7640.5055892812652</v>
      </c>
      <c r="CF88" s="4">
        <f t="shared" si="16"/>
        <v>4249.3545170735397</v>
      </c>
      <c r="CG88" s="4">
        <f t="shared" si="17"/>
        <v>315.718407774252</v>
      </c>
      <c r="CH88" s="4">
        <f t="shared" si="18"/>
        <v>2186.485800475511</v>
      </c>
    </row>
    <row r="89" spans="1:86">
      <c r="A89" s="2">
        <v>42440</v>
      </c>
      <c r="B89" s="32">
        <v>0.57603516203703709</v>
      </c>
      <c r="C89" s="4">
        <v>6.899</v>
      </c>
      <c r="D89" s="4">
        <v>5.5095999999999998</v>
      </c>
      <c r="E89" s="4" t="s">
        <v>155</v>
      </c>
      <c r="F89" s="4">
        <v>55095.553633000003</v>
      </c>
      <c r="G89" s="4">
        <v>3639.8</v>
      </c>
      <c r="H89" s="4">
        <v>49.5</v>
      </c>
      <c r="I89" s="4">
        <v>46131.3</v>
      </c>
      <c r="K89" s="4">
        <v>6.37</v>
      </c>
      <c r="L89" s="4">
        <v>2052</v>
      </c>
      <c r="M89" s="4">
        <v>0.83940000000000003</v>
      </c>
      <c r="N89" s="4">
        <v>5.7907999999999999</v>
      </c>
      <c r="O89" s="4">
        <v>4.6246</v>
      </c>
      <c r="P89" s="4">
        <v>3055.1455999999998</v>
      </c>
      <c r="Q89" s="4">
        <v>41.548900000000003</v>
      </c>
      <c r="R89" s="4">
        <v>3096.7</v>
      </c>
      <c r="S89" s="4">
        <v>2471.4431</v>
      </c>
      <c r="T89" s="4">
        <v>33.610799999999998</v>
      </c>
      <c r="U89" s="4">
        <v>2505.1</v>
      </c>
      <c r="V89" s="4">
        <v>46131.3</v>
      </c>
      <c r="Y89" s="4">
        <v>1722.3910000000001</v>
      </c>
      <c r="Z89" s="4">
        <v>0</v>
      </c>
      <c r="AA89" s="4">
        <v>5.3479999999999999</v>
      </c>
      <c r="AB89" s="4" t="s">
        <v>384</v>
      </c>
      <c r="AC89" s="4">
        <v>0</v>
      </c>
      <c r="AD89" s="4">
        <v>11.4</v>
      </c>
      <c r="AE89" s="4">
        <v>853</v>
      </c>
      <c r="AF89" s="4">
        <v>882</v>
      </c>
      <c r="AG89" s="4">
        <v>882</v>
      </c>
      <c r="AH89" s="4">
        <v>52</v>
      </c>
      <c r="AI89" s="4">
        <v>24.75</v>
      </c>
      <c r="AJ89" s="4">
        <v>0.56999999999999995</v>
      </c>
      <c r="AK89" s="4">
        <v>986</v>
      </c>
      <c r="AL89" s="4">
        <v>8</v>
      </c>
      <c r="AM89" s="4">
        <v>0</v>
      </c>
      <c r="AN89" s="4">
        <v>31</v>
      </c>
      <c r="AO89" s="4">
        <v>191</v>
      </c>
      <c r="AP89" s="4">
        <v>188</v>
      </c>
      <c r="AQ89" s="4">
        <v>4.9000000000000004</v>
      </c>
      <c r="AR89" s="4">
        <v>195</v>
      </c>
      <c r="AS89" s="4" t="s">
        <v>155</v>
      </c>
      <c r="AT89" s="4">
        <v>2</v>
      </c>
      <c r="AU89" s="5">
        <v>0.78418981481481476</v>
      </c>
      <c r="AV89" s="4">
        <v>47.164396000000004</v>
      </c>
      <c r="AW89" s="4">
        <v>-88.486904999999993</v>
      </c>
      <c r="AX89" s="4">
        <v>317.3</v>
      </c>
      <c r="AY89" s="4">
        <v>34.299999999999997</v>
      </c>
      <c r="AZ89" s="4">
        <v>12</v>
      </c>
      <c r="BA89" s="4">
        <v>10</v>
      </c>
      <c r="BB89" s="4" t="s">
        <v>437</v>
      </c>
      <c r="BC89" s="4">
        <v>1.3</v>
      </c>
      <c r="BD89" s="4">
        <v>1.0493509999999999</v>
      </c>
      <c r="BE89" s="4">
        <v>1.9246749999999999</v>
      </c>
      <c r="BF89" s="4">
        <v>14.063000000000001</v>
      </c>
      <c r="BG89" s="4">
        <v>11.13</v>
      </c>
      <c r="BH89" s="4">
        <v>0.79</v>
      </c>
      <c r="BI89" s="4">
        <v>19.137</v>
      </c>
      <c r="BJ89" s="4">
        <v>1168.086</v>
      </c>
      <c r="BK89" s="4">
        <v>593.72</v>
      </c>
      <c r="BL89" s="4">
        <v>64.536000000000001</v>
      </c>
      <c r="BM89" s="4">
        <v>0.878</v>
      </c>
      <c r="BN89" s="4">
        <v>65.414000000000001</v>
      </c>
      <c r="BO89" s="4">
        <v>52.206000000000003</v>
      </c>
      <c r="BP89" s="4">
        <v>0.71</v>
      </c>
      <c r="BQ89" s="4">
        <v>52.915999999999997</v>
      </c>
      <c r="BR89" s="4">
        <v>307.69869999999997</v>
      </c>
      <c r="BU89" s="4">
        <v>68.930999999999997</v>
      </c>
      <c r="BW89" s="4">
        <v>784.37400000000002</v>
      </c>
      <c r="BX89" s="4">
        <v>0.37179400000000001</v>
      </c>
      <c r="BY89" s="4">
        <v>-5</v>
      </c>
      <c r="BZ89" s="4">
        <v>1.0308660000000001</v>
      </c>
      <c r="CA89" s="4">
        <v>9.0857159999999997</v>
      </c>
      <c r="CB89" s="4">
        <v>20.823492999999999</v>
      </c>
      <c r="CC89" s="4">
        <f t="shared" si="14"/>
        <v>2.4004461671999997</v>
      </c>
      <c r="CE89" s="4">
        <f t="shared" si="15"/>
        <v>7927.8345517032712</v>
      </c>
      <c r="CF89" s="4">
        <f t="shared" si="16"/>
        <v>4029.5953637294397</v>
      </c>
      <c r="CG89" s="4">
        <f t="shared" si="17"/>
        <v>359.14247164843198</v>
      </c>
      <c r="CH89" s="4">
        <f t="shared" si="18"/>
        <v>2088.360262321592</v>
      </c>
    </row>
    <row r="90" spans="1:86">
      <c r="A90" s="2">
        <v>42440</v>
      </c>
      <c r="B90" s="32">
        <v>0.57604673611111112</v>
      </c>
      <c r="C90" s="4">
        <v>6.7779999999999996</v>
      </c>
      <c r="D90" s="4">
        <v>5.5650000000000004</v>
      </c>
      <c r="E90" s="4" t="s">
        <v>155</v>
      </c>
      <c r="F90" s="4">
        <v>55650.072404999999</v>
      </c>
      <c r="G90" s="4">
        <v>3900.5</v>
      </c>
      <c r="H90" s="4">
        <v>37.6</v>
      </c>
      <c r="I90" s="4">
        <v>46130</v>
      </c>
      <c r="K90" s="4">
        <v>6.42</v>
      </c>
      <c r="L90" s="4">
        <v>2052</v>
      </c>
      <c r="M90" s="4">
        <v>0.83979999999999999</v>
      </c>
      <c r="N90" s="4">
        <v>5.6916000000000002</v>
      </c>
      <c r="O90" s="4">
        <v>4.6734</v>
      </c>
      <c r="P90" s="4">
        <v>3275.5057999999999</v>
      </c>
      <c r="Q90" s="4">
        <v>31.575500000000002</v>
      </c>
      <c r="R90" s="4">
        <v>3307.1</v>
      </c>
      <c r="S90" s="4">
        <v>2649.7022999999999</v>
      </c>
      <c r="T90" s="4">
        <v>25.542899999999999</v>
      </c>
      <c r="U90" s="4">
        <v>2675.2</v>
      </c>
      <c r="V90" s="4">
        <v>46130</v>
      </c>
      <c r="Y90" s="4">
        <v>1723.2190000000001</v>
      </c>
      <c r="Z90" s="4">
        <v>0</v>
      </c>
      <c r="AA90" s="4">
        <v>5.3875000000000002</v>
      </c>
      <c r="AB90" s="4" t="s">
        <v>384</v>
      </c>
      <c r="AC90" s="4">
        <v>0</v>
      </c>
      <c r="AD90" s="4">
        <v>11.5</v>
      </c>
      <c r="AE90" s="4">
        <v>853</v>
      </c>
      <c r="AF90" s="4">
        <v>881</v>
      </c>
      <c r="AG90" s="4">
        <v>882</v>
      </c>
      <c r="AH90" s="4">
        <v>52</v>
      </c>
      <c r="AI90" s="4">
        <v>24.75</v>
      </c>
      <c r="AJ90" s="4">
        <v>0.56999999999999995</v>
      </c>
      <c r="AK90" s="4">
        <v>986</v>
      </c>
      <c r="AL90" s="4">
        <v>8</v>
      </c>
      <c r="AM90" s="4">
        <v>0</v>
      </c>
      <c r="AN90" s="4">
        <v>31</v>
      </c>
      <c r="AO90" s="4">
        <v>191</v>
      </c>
      <c r="AP90" s="4">
        <v>188.4</v>
      </c>
      <c r="AQ90" s="4">
        <v>5</v>
      </c>
      <c r="AR90" s="4">
        <v>195</v>
      </c>
      <c r="AS90" s="4" t="s">
        <v>155</v>
      </c>
      <c r="AT90" s="4">
        <v>2</v>
      </c>
      <c r="AU90" s="5">
        <v>0.78420138888888891</v>
      </c>
      <c r="AV90" s="4">
        <v>47.164358</v>
      </c>
      <c r="AW90" s="4">
        <v>-88.487093000000002</v>
      </c>
      <c r="AX90" s="4">
        <v>317.60000000000002</v>
      </c>
      <c r="AY90" s="4">
        <v>33</v>
      </c>
      <c r="AZ90" s="4">
        <v>12</v>
      </c>
      <c r="BA90" s="4">
        <v>10</v>
      </c>
      <c r="BB90" s="4" t="s">
        <v>437</v>
      </c>
      <c r="BC90" s="4">
        <v>1.4228769999999999</v>
      </c>
      <c r="BD90" s="4">
        <v>1.2491509999999999</v>
      </c>
      <c r="BE90" s="4">
        <v>2.1474530000000001</v>
      </c>
      <c r="BF90" s="4">
        <v>14.063000000000001</v>
      </c>
      <c r="BG90" s="4">
        <v>11.16</v>
      </c>
      <c r="BH90" s="4">
        <v>0.79</v>
      </c>
      <c r="BI90" s="4">
        <v>19.079999999999998</v>
      </c>
      <c r="BJ90" s="4">
        <v>1151.9559999999999</v>
      </c>
      <c r="BK90" s="4">
        <v>602.01400000000001</v>
      </c>
      <c r="BL90" s="4">
        <v>69.424999999999997</v>
      </c>
      <c r="BM90" s="4">
        <v>0.66900000000000004</v>
      </c>
      <c r="BN90" s="4">
        <v>70.093999999999994</v>
      </c>
      <c r="BO90" s="4">
        <v>56.161000000000001</v>
      </c>
      <c r="BP90" s="4">
        <v>0.54100000000000004</v>
      </c>
      <c r="BQ90" s="4">
        <v>56.701999999999998</v>
      </c>
      <c r="BR90" s="4">
        <v>308.73140000000001</v>
      </c>
      <c r="BU90" s="4">
        <v>69.197000000000003</v>
      </c>
      <c r="BW90" s="4">
        <v>792.84799999999996</v>
      </c>
      <c r="BX90" s="4">
        <v>0.36727799999999999</v>
      </c>
      <c r="BY90" s="4">
        <v>-5</v>
      </c>
      <c r="BZ90" s="4">
        <v>1.031134</v>
      </c>
      <c r="CA90" s="4">
        <v>8.9753559999999997</v>
      </c>
      <c r="CB90" s="4">
        <v>20.828907000000001</v>
      </c>
      <c r="CC90" s="4">
        <f t="shared" si="14"/>
        <v>2.3712890551999997</v>
      </c>
      <c r="CE90" s="4">
        <f t="shared" si="15"/>
        <v>7723.3937516629912</v>
      </c>
      <c r="CF90" s="4">
        <f t="shared" si="16"/>
        <v>4036.2576053370481</v>
      </c>
      <c r="CG90" s="4">
        <f t="shared" si="17"/>
        <v>380.16371502626396</v>
      </c>
      <c r="CH90" s="4">
        <f t="shared" si="18"/>
        <v>2069.9177448636647</v>
      </c>
    </row>
    <row r="91" spans="1:86">
      <c r="A91" s="2">
        <v>42440</v>
      </c>
      <c r="B91" s="32">
        <v>0.57605831018518516</v>
      </c>
      <c r="C91" s="4">
        <v>6.7270000000000003</v>
      </c>
      <c r="D91" s="4">
        <v>5.5488999999999997</v>
      </c>
      <c r="E91" s="4" t="s">
        <v>155</v>
      </c>
      <c r="F91" s="4">
        <v>55489.17136</v>
      </c>
      <c r="G91" s="4">
        <v>3938.1</v>
      </c>
      <c r="H91" s="4">
        <v>41.9</v>
      </c>
      <c r="I91" s="4">
        <v>46133.3</v>
      </c>
      <c r="K91" s="4">
        <v>6.01</v>
      </c>
      <c r="L91" s="4">
        <v>2052</v>
      </c>
      <c r="M91" s="4">
        <v>0.84030000000000005</v>
      </c>
      <c r="N91" s="4">
        <v>5.6527000000000003</v>
      </c>
      <c r="O91" s="4">
        <v>4.6627999999999998</v>
      </c>
      <c r="P91" s="4">
        <v>3309.2006999999999</v>
      </c>
      <c r="Q91" s="4">
        <v>35.172600000000003</v>
      </c>
      <c r="R91" s="4">
        <v>3344.4</v>
      </c>
      <c r="S91" s="4">
        <v>2676.9594999999999</v>
      </c>
      <c r="T91" s="4">
        <v>28.4527</v>
      </c>
      <c r="U91" s="4">
        <v>2705.4</v>
      </c>
      <c r="V91" s="4">
        <v>46133.3</v>
      </c>
      <c r="Y91" s="4">
        <v>1724.3209999999999</v>
      </c>
      <c r="Z91" s="4">
        <v>0</v>
      </c>
      <c r="AA91" s="4">
        <v>5.0523999999999996</v>
      </c>
      <c r="AB91" s="4" t="s">
        <v>384</v>
      </c>
      <c r="AC91" s="4">
        <v>0</v>
      </c>
      <c r="AD91" s="4">
        <v>11.4</v>
      </c>
      <c r="AE91" s="4">
        <v>854</v>
      </c>
      <c r="AF91" s="4">
        <v>881</v>
      </c>
      <c r="AG91" s="4">
        <v>883</v>
      </c>
      <c r="AH91" s="4">
        <v>52</v>
      </c>
      <c r="AI91" s="4">
        <v>24.75</v>
      </c>
      <c r="AJ91" s="4">
        <v>0.56999999999999995</v>
      </c>
      <c r="AK91" s="4">
        <v>986</v>
      </c>
      <c r="AL91" s="4">
        <v>8</v>
      </c>
      <c r="AM91" s="4">
        <v>0</v>
      </c>
      <c r="AN91" s="4">
        <v>31</v>
      </c>
      <c r="AO91" s="4">
        <v>191</v>
      </c>
      <c r="AP91" s="4">
        <v>188.6</v>
      </c>
      <c r="AQ91" s="4">
        <v>4.9000000000000004</v>
      </c>
      <c r="AR91" s="4">
        <v>195</v>
      </c>
      <c r="AS91" s="4" t="s">
        <v>155</v>
      </c>
      <c r="AT91" s="4">
        <v>2</v>
      </c>
      <c r="AU91" s="5">
        <v>0.78421296296296295</v>
      </c>
      <c r="AV91" s="4">
        <v>47.164318000000002</v>
      </c>
      <c r="AW91" s="4">
        <v>-88.487267000000003</v>
      </c>
      <c r="AX91" s="4">
        <v>317.89999999999998</v>
      </c>
      <c r="AY91" s="4">
        <v>31.4</v>
      </c>
      <c r="AZ91" s="4">
        <v>12</v>
      </c>
      <c r="BA91" s="4">
        <v>10</v>
      </c>
      <c r="BB91" s="4" t="s">
        <v>437</v>
      </c>
      <c r="BC91" s="4">
        <v>1.824476</v>
      </c>
      <c r="BD91" s="4">
        <v>1.4489510000000001</v>
      </c>
      <c r="BE91" s="4">
        <v>2.624476</v>
      </c>
      <c r="BF91" s="4">
        <v>14.063000000000001</v>
      </c>
      <c r="BG91" s="4">
        <v>11.2</v>
      </c>
      <c r="BH91" s="4">
        <v>0.8</v>
      </c>
      <c r="BI91" s="4">
        <v>19.003</v>
      </c>
      <c r="BJ91" s="4">
        <v>1147.8579999999999</v>
      </c>
      <c r="BK91" s="4">
        <v>602.63800000000003</v>
      </c>
      <c r="BL91" s="4">
        <v>70.37</v>
      </c>
      <c r="BM91" s="4">
        <v>0.748</v>
      </c>
      <c r="BN91" s="4">
        <v>71.117999999999995</v>
      </c>
      <c r="BO91" s="4">
        <v>56.926000000000002</v>
      </c>
      <c r="BP91" s="4">
        <v>0.60499999999999998</v>
      </c>
      <c r="BQ91" s="4">
        <v>57.530999999999999</v>
      </c>
      <c r="BR91" s="4">
        <v>309.77120000000002</v>
      </c>
      <c r="BU91" s="4">
        <v>69.47</v>
      </c>
      <c r="BW91" s="4">
        <v>745.97900000000004</v>
      </c>
      <c r="BX91" s="4">
        <v>0.34063900000000003</v>
      </c>
      <c r="BY91" s="4">
        <v>-5</v>
      </c>
      <c r="BZ91" s="4">
        <v>1.0308660000000001</v>
      </c>
      <c r="CA91" s="4">
        <v>8.3243650000000002</v>
      </c>
      <c r="CB91" s="4">
        <v>20.823492999999999</v>
      </c>
      <c r="CC91" s="4">
        <f t="shared" si="14"/>
        <v>2.1992972329999998</v>
      </c>
      <c r="CE91" s="4">
        <f t="shared" si="15"/>
        <v>7137.7261532469902</v>
      </c>
      <c r="CF91" s="4">
        <f t="shared" si="16"/>
        <v>3747.38427012789</v>
      </c>
      <c r="CG91" s="4">
        <f t="shared" si="17"/>
        <v>357.74505498280502</v>
      </c>
      <c r="CH91" s="4">
        <f t="shared" si="18"/>
        <v>1926.2504558601363</v>
      </c>
    </row>
    <row r="92" spans="1:86">
      <c r="A92" s="2">
        <v>42440</v>
      </c>
      <c r="B92" s="32">
        <v>0.5760698842592592</v>
      </c>
      <c r="C92" s="4">
        <v>6.9269999999999996</v>
      </c>
      <c r="D92" s="4">
        <v>5.5023999999999997</v>
      </c>
      <c r="E92" s="4" t="s">
        <v>155</v>
      </c>
      <c r="F92" s="4">
        <v>55023.83653</v>
      </c>
      <c r="G92" s="4">
        <v>4188.5</v>
      </c>
      <c r="H92" s="4">
        <v>48.8</v>
      </c>
      <c r="I92" s="4">
        <v>46133.7</v>
      </c>
      <c r="K92" s="4">
        <v>6.04</v>
      </c>
      <c r="L92" s="4">
        <v>2052</v>
      </c>
      <c r="M92" s="4">
        <v>0.83919999999999995</v>
      </c>
      <c r="N92" s="4">
        <v>5.8125999999999998</v>
      </c>
      <c r="O92" s="4">
        <v>4.6173000000000002</v>
      </c>
      <c r="P92" s="4">
        <v>3514.79</v>
      </c>
      <c r="Q92" s="4">
        <v>40.950200000000002</v>
      </c>
      <c r="R92" s="4">
        <v>3555.7</v>
      </c>
      <c r="S92" s="4">
        <v>2845.5122000000001</v>
      </c>
      <c r="T92" s="4">
        <v>33.1526</v>
      </c>
      <c r="U92" s="4">
        <v>2878.7</v>
      </c>
      <c r="V92" s="4">
        <v>46133.7</v>
      </c>
      <c r="Y92" s="4">
        <v>1721.9380000000001</v>
      </c>
      <c r="Z92" s="4">
        <v>0</v>
      </c>
      <c r="AA92" s="4">
        <v>5.0702999999999996</v>
      </c>
      <c r="AB92" s="4" t="s">
        <v>384</v>
      </c>
      <c r="AC92" s="4">
        <v>0</v>
      </c>
      <c r="AD92" s="4">
        <v>11.4</v>
      </c>
      <c r="AE92" s="4">
        <v>854</v>
      </c>
      <c r="AF92" s="4">
        <v>881</v>
      </c>
      <c r="AG92" s="4">
        <v>883</v>
      </c>
      <c r="AH92" s="4">
        <v>52.4</v>
      </c>
      <c r="AI92" s="4">
        <v>24.96</v>
      </c>
      <c r="AJ92" s="4">
        <v>0.56999999999999995</v>
      </c>
      <c r="AK92" s="4">
        <v>986</v>
      </c>
      <c r="AL92" s="4">
        <v>8</v>
      </c>
      <c r="AM92" s="4">
        <v>0</v>
      </c>
      <c r="AN92" s="4">
        <v>31</v>
      </c>
      <c r="AO92" s="4">
        <v>191</v>
      </c>
      <c r="AP92" s="4">
        <v>188</v>
      </c>
      <c r="AQ92" s="4">
        <v>4.9000000000000004</v>
      </c>
      <c r="AR92" s="4">
        <v>195</v>
      </c>
      <c r="AS92" s="4" t="s">
        <v>155</v>
      </c>
      <c r="AT92" s="4">
        <v>2</v>
      </c>
      <c r="AU92" s="5">
        <v>0.78422453703703709</v>
      </c>
      <c r="AV92" s="4">
        <v>47.164279000000001</v>
      </c>
      <c r="AW92" s="4">
        <v>-88.487437999999997</v>
      </c>
      <c r="AX92" s="4">
        <v>318.10000000000002</v>
      </c>
      <c r="AY92" s="4">
        <v>30.5</v>
      </c>
      <c r="AZ92" s="4">
        <v>12</v>
      </c>
      <c r="BA92" s="4">
        <v>10</v>
      </c>
      <c r="BB92" s="4" t="s">
        <v>437</v>
      </c>
      <c r="BC92" s="4">
        <v>1.9975020000000001</v>
      </c>
      <c r="BD92" s="4">
        <v>1.721878</v>
      </c>
      <c r="BE92" s="4">
        <v>2.8462540000000001</v>
      </c>
      <c r="BF92" s="4">
        <v>14.063000000000001</v>
      </c>
      <c r="BG92" s="4">
        <v>11.12</v>
      </c>
      <c r="BH92" s="4">
        <v>0.79</v>
      </c>
      <c r="BI92" s="4">
        <v>19.167999999999999</v>
      </c>
      <c r="BJ92" s="4">
        <v>1171.3240000000001</v>
      </c>
      <c r="BK92" s="4">
        <v>592.20699999999999</v>
      </c>
      <c r="BL92" s="4">
        <v>74.171999999999997</v>
      </c>
      <c r="BM92" s="4">
        <v>0.86399999999999999</v>
      </c>
      <c r="BN92" s="4">
        <v>75.036000000000001</v>
      </c>
      <c r="BO92" s="4">
        <v>60.048999999999999</v>
      </c>
      <c r="BP92" s="4">
        <v>0.7</v>
      </c>
      <c r="BQ92" s="4">
        <v>60.747999999999998</v>
      </c>
      <c r="BR92" s="4">
        <v>307.41149999999999</v>
      </c>
      <c r="BU92" s="4">
        <v>68.844999999999999</v>
      </c>
      <c r="BW92" s="4">
        <v>742.91600000000005</v>
      </c>
      <c r="BX92" s="4">
        <v>0.33013399999999998</v>
      </c>
      <c r="BY92" s="4">
        <v>-5</v>
      </c>
      <c r="BZ92" s="4">
        <v>1.0315669999999999</v>
      </c>
      <c r="CA92" s="4">
        <v>8.0676500000000004</v>
      </c>
      <c r="CB92" s="4">
        <v>20.837653</v>
      </c>
      <c r="CC92" s="4">
        <f t="shared" si="14"/>
        <v>2.1314731299999998</v>
      </c>
      <c r="CE92" s="4">
        <f t="shared" si="15"/>
        <v>7059.0245552442002</v>
      </c>
      <c r="CF92" s="4">
        <f t="shared" si="16"/>
        <v>3568.95594625185</v>
      </c>
      <c r="CG92" s="4">
        <f t="shared" si="17"/>
        <v>366.09992084340001</v>
      </c>
      <c r="CH92" s="4">
        <f t="shared" si="18"/>
        <v>1852.6260258173249</v>
      </c>
    </row>
    <row r="93" spans="1:86">
      <c r="A93" s="2">
        <v>42440</v>
      </c>
      <c r="B93" s="32">
        <v>0.57608145833333335</v>
      </c>
      <c r="C93" s="4">
        <v>7.0570000000000004</v>
      </c>
      <c r="D93" s="4">
        <v>5.4016999999999999</v>
      </c>
      <c r="E93" s="4" t="s">
        <v>155</v>
      </c>
      <c r="F93" s="4">
        <v>54017.068062999999</v>
      </c>
      <c r="G93" s="4">
        <v>4353</v>
      </c>
      <c r="H93" s="4">
        <v>47.9</v>
      </c>
      <c r="I93" s="4">
        <v>46133.8</v>
      </c>
      <c r="K93" s="4">
        <v>6.11</v>
      </c>
      <c r="L93" s="4">
        <v>2052</v>
      </c>
      <c r="M93" s="4">
        <v>0.83909999999999996</v>
      </c>
      <c r="N93" s="4">
        <v>5.9215999999999998</v>
      </c>
      <c r="O93" s="4">
        <v>4.5324999999999998</v>
      </c>
      <c r="P93" s="4">
        <v>3652.5540000000001</v>
      </c>
      <c r="Q93" s="4">
        <v>40.192399999999999</v>
      </c>
      <c r="R93" s="4">
        <v>3692.7</v>
      </c>
      <c r="S93" s="4">
        <v>2957.7654000000002</v>
      </c>
      <c r="T93" s="4">
        <v>32.546999999999997</v>
      </c>
      <c r="U93" s="4">
        <v>2990.3</v>
      </c>
      <c r="V93" s="4">
        <v>46133.8</v>
      </c>
      <c r="Y93" s="4">
        <v>1721.81</v>
      </c>
      <c r="Z93" s="4">
        <v>0</v>
      </c>
      <c r="AA93" s="4">
        <v>5.1269</v>
      </c>
      <c r="AB93" s="4" t="s">
        <v>384</v>
      </c>
      <c r="AC93" s="4">
        <v>0</v>
      </c>
      <c r="AD93" s="4">
        <v>11.4</v>
      </c>
      <c r="AE93" s="4">
        <v>854</v>
      </c>
      <c r="AF93" s="4">
        <v>881</v>
      </c>
      <c r="AG93" s="4">
        <v>882</v>
      </c>
      <c r="AH93" s="4">
        <v>52.6</v>
      </c>
      <c r="AI93" s="4">
        <v>25.02</v>
      </c>
      <c r="AJ93" s="4">
        <v>0.56999999999999995</v>
      </c>
      <c r="AK93" s="4">
        <v>986</v>
      </c>
      <c r="AL93" s="4">
        <v>8</v>
      </c>
      <c r="AM93" s="4">
        <v>0</v>
      </c>
      <c r="AN93" s="4">
        <v>31</v>
      </c>
      <c r="AO93" s="4">
        <v>191</v>
      </c>
      <c r="AP93" s="4">
        <v>188</v>
      </c>
      <c r="AQ93" s="4">
        <v>4.8</v>
      </c>
      <c r="AR93" s="4">
        <v>195</v>
      </c>
      <c r="AS93" s="4" t="s">
        <v>155</v>
      </c>
      <c r="AT93" s="4">
        <v>2</v>
      </c>
      <c r="AU93" s="5">
        <v>0.78423611111111102</v>
      </c>
      <c r="AV93" s="4">
        <v>47.164245000000001</v>
      </c>
      <c r="AW93" s="4">
        <v>-88.487605000000002</v>
      </c>
      <c r="AX93" s="4">
        <v>318.2</v>
      </c>
      <c r="AY93" s="4">
        <v>29.5</v>
      </c>
      <c r="AZ93" s="4">
        <v>12</v>
      </c>
      <c r="BA93" s="4">
        <v>10</v>
      </c>
      <c r="BB93" s="4" t="s">
        <v>437</v>
      </c>
      <c r="BC93" s="4">
        <v>2.3242759999999998</v>
      </c>
      <c r="BD93" s="4">
        <v>2.1485509999999999</v>
      </c>
      <c r="BE93" s="4">
        <v>3.3485510000000001</v>
      </c>
      <c r="BF93" s="4">
        <v>14.063000000000001</v>
      </c>
      <c r="BG93" s="4">
        <v>11.12</v>
      </c>
      <c r="BH93" s="4">
        <v>0.79</v>
      </c>
      <c r="BI93" s="4">
        <v>19.177</v>
      </c>
      <c r="BJ93" s="4">
        <v>1191.365</v>
      </c>
      <c r="BK93" s="4">
        <v>580.39400000000001</v>
      </c>
      <c r="BL93" s="4">
        <v>76.956000000000003</v>
      </c>
      <c r="BM93" s="4">
        <v>0.84699999999999998</v>
      </c>
      <c r="BN93" s="4">
        <v>77.802000000000007</v>
      </c>
      <c r="BO93" s="4">
        <v>62.317</v>
      </c>
      <c r="BP93" s="4">
        <v>0.68600000000000005</v>
      </c>
      <c r="BQ93" s="4">
        <v>63.003</v>
      </c>
      <c r="BR93" s="4">
        <v>306.91829999999999</v>
      </c>
      <c r="BU93" s="4">
        <v>68.728999999999999</v>
      </c>
      <c r="BW93" s="4">
        <v>749.99800000000005</v>
      </c>
      <c r="BX93" s="4">
        <v>0.36104199999999997</v>
      </c>
      <c r="BY93" s="4">
        <v>-5</v>
      </c>
      <c r="BZ93" s="4">
        <v>1.029701</v>
      </c>
      <c r="CA93" s="4">
        <v>8.8229640000000007</v>
      </c>
      <c r="CB93" s="4">
        <v>20.799959999999999</v>
      </c>
      <c r="CC93" s="4">
        <f t="shared" si="14"/>
        <v>2.3310270888</v>
      </c>
      <c r="CE93" s="4">
        <f t="shared" si="15"/>
        <v>7851.9937678774204</v>
      </c>
      <c r="CF93" s="4">
        <f t="shared" si="16"/>
        <v>3825.2341397585519</v>
      </c>
      <c r="CG93" s="4">
        <f t="shared" si="17"/>
        <v>415.23728106632399</v>
      </c>
      <c r="CH93" s="4">
        <f t="shared" si="18"/>
        <v>2022.8230465453767</v>
      </c>
    </row>
    <row r="94" spans="1:86">
      <c r="A94" s="2">
        <v>42440</v>
      </c>
      <c r="B94" s="32">
        <v>0.57609303240740739</v>
      </c>
      <c r="C94" s="4">
        <v>7.0149999999999997</v>
      </c>
      <c r="D94" s="4">
        <v>5.1628999999999996</v>
      </c>
      <c r="E94" s="4" t="s">
        <v>155</v>
      </c>
      <c r="F94" s="4">
        <v>51629.456869000001</v>
      </c>
      <c r="G94" s="4">
        <v>4356.6000000000004</v>
      </c>
      <c r="H94" s="4">
        <v>53.2</v>
      </c>
      <c r="I94" s="4">
        <v>46132.3</v>
      </c>
      <c r="K94" s="4">
        <v>5.8</v>
      </c>
      <c r="L94" s="4">
        <v>2052</v>
      </c>
      <c r="M94" s="4">
        <v>0.84189999999999998</v>
      </c>
      <c r="N94" s="4">
        <v>5.9053000000000004</v>
      </c>
      <c r="O94" s="4">
        <v>4.3464999999999998</v>
      </c>
      <c r="P94" s="4">
        <v>3667.6943000000001</v>
      </c>
      <c r="Q94" s="4">
        <v>44.817799999999998</v>
      </c>
      <c r="R94" s="4">
        <v>3712.5</v>
      </c>
      <c r="S94" s="4">
        <v>2966.9609</v>
      </c>
      <c r="T94" s="4">
        <v>36.255099999999999</v>
      </c>
      <c r="U94" s="4">
        <v>3003.2</v>
      </c>
      <c r="V94" s="4">
        <v>46132.3</v>
      </c>
      <c r="Y94" s="4">
        <v>1727.5029999999999</v>
      </c>
      <c r="Z94" s="4">
        <v>0</v>
      </c>
      <c r="AA94" s="4">
        <v>4.8827999999999996</v>
      </c>
      <c r="AB94" s="4" t="s">
        <v>384</v>
      </c>
      <c r="AC94" s="4">
        <v>0</v>
      </c>
      <c r="AD94" s="4">
        <v>11.3</v>
      </c>
      <c r="AE94" s="4">
        <v>854</v>
      </c>
      <c r="AF94" s="4">
        <v>881</v>
      </c>
      <c r="AG94" s="4">
        <v>882</v>
      </c>
      <c r="AH94" s="4">
        <v>52</v>
      </c>
      <c r="AI94" s="4">
        <v>24.75</v>
      </c>
      <c r="AJ94" s="4">
        <v>0.56999999999999995</v>
      </c>
      <c r="AK94" s="4">
        <v>986</v>
      </c>
      <c r="AL94" s="4">
        <v>8</v>
      </c>
      <c r="AM94" s="4">
        <v>0</v>
      </c>
      <c r="AN94" s="4">
        <v>31</v>
      </c>
      <c r="AO94" s="4">
        <v>191</v>
      </c>
      <c r="AP94" s="4">
        <v>188</v>
      </c>
      <c r="AQ94" s="4">
        <v>4.7</v>
      </c>
      <c r="AR94" s="4">
        <v>195</v>
      </c>
      <c r="AS94" s="4" t="s">
        <v>155</v>
      </c>
      <c r="AT94" s="4">
        <v>2</v>
      </c>
      <c r="AU94" s="5">
        <v>0.78424768518518517</v>
      </c>
      <c r="AV94" s="4">
        <v>47.164214000000001</v>
      </c>
      <c r="AW94" s="4">
        <v>-88.487762000000004</v>
      </c>
      <c r="AX94" s="4">
        <v>318.5</v>
      </c>
      <c r="AY94" s="4">
        <v>28.1</v>
      </c>
      <c r="AZ94" s="4">
        <v>12</v>
      </c>
      <c r="BA94" s="4">
        <v>10</v>
      </c>
      <c r="BB94" s="4" t="s">
        <v>437</v>
      </c>
      <c r="BC94" s="4">
        <v>2.1101800000000002</v>
      </c>
      <c r="BD94" s="4">
        <v>2.2516970000000001</v>
      </c>
      <c r="BE94" s="4">
        <v>3.2343310000000001</v>
      </c>
      <c r="BF94" s="4">
        <v>14.063000000000001</v>
      </c>
      <c r="BG94" s="4">
        <v>11.32</v>
      </c>
      <c r="BH94" s="4">
        <v>0.81</v>
      </c>
      <c r="BI94" s="4">
        <v>18.783999999999999</v>
      </c>
      <c r="BJ94" s="4">
        <v>1204.316</v>
      </c>
      <c r="BK94" s="4">
        <v>564.17600000000004</v>
      </c>
      <c r="BL94" s="4">
        <v>78.33</v>
      </c>
      <c r="BM94" s="4">
        <v>0.95699999999999996</v>
      </c>
      <c r="BN94" s="4">
        <v>79.287000000000006</v>
      </c>
      <c r="BO94" s="4">
        <v>63.365000000000002</v>
      </c>
      <c r="BP94" s="4">
        <v>0.77400000000000002</v>
      </c>
      <c r="BQ94" s="4">
        <v>64.138999999999996</v>
      </c>
      <c r="BR94" s="4">
        <v>311.10000000000002</v>
      </c>
      <c r="BU94" s="4">
        <v>69.897999999999996</v>
      </c>
      <c r="BW94" s="4">
        <v>724.04600000000005</v>
      </c>
      <c r="BX94" s="4">
        <v>0.36619499999999999</v>
      </c>
      <c r="BY94" s="4">
        <v>-5</v>
      </c>
      <c r="BZ94" s="4">
        <v>1.0288660000000001</v>
      </c>
      <c r="CA94" s="4">
        <v>8.9488909999999997</v>
      </c>
      <c r="CB94" s="4">
        <v>20.783093000000001</v>
      </c>
      <c r="CC94" s="4">
        <f t="shared" si="14"/>
        <v>2.3642970021999998</v>
      </c>
      <c r="CE94" s="4">
        <f t="shared" si="15"/>
        <v>8050.6375823263315</v>
      </c>
      <c r="CF94" s="4">
        <f t="shared" si="16"/>
        <v>3771.415898025552</v>
      </c>
      <c r="CG94" s="4">
        <f t="shared" si="17"/>
        <v>428.75777112720294</v>
      </c>
      <c r="CH94" s="4">
        <f t="shared" si="18"/>
        <v>2079.6479926047</v>
      </c>
    </row>
    <row r="95" spans="1:86">
      <c r="A95" s="2">
        <v>42440</v>
      </c>
      <c r="B95" s="32">
        <v>0.57610460648148154</v>
      </c>
      <c r="C95" s="4">
        <v>7.9530000000000003</v>
      </c>
      <c r="D95" s="4">
        <v>5.0068999999999999</v>
      </c>
      <c r="E95" s="4" t="s">
        <v>155</v>
      </c>
      <c r="F95" s="4">
        <v>50068.652361</v>
      </c>
      <c r="G95" s="4">
        <v>4535</v>
      </c>
      <c r="H95" s="4">
        <v>53.7</v>
      </c>
      <c r="I95" s="4">
        <v>43993.599999999999</v>
      </c>
      <c r="K95" s="4">
        <v>6.09</v>
      </c>
      <c r="L95" s="4">
        <v>2052</v>
      </c>
      <c r="M95" s="4">
        <v>0.83819999999999995</v>
      </c>
      <c r="N95" s="4">
        <v>6.6660000000000004</v>
      </c>
      <c r="O95" s="4">
        <v>4.1966000000000001</v>
      </c>
      <c r="P95" s="4">
        <v>3801.0758999999998</v>
      </c>
      <c r="Q95" s="4">
        <v>45.009799999999998</v>
      </c>
      <c r="R95" s="4">
        <v>3846.1</v>
      </c>
      <c r="S95" s="4">
        <v>3077.2842999999998</v>
      </c>
      <c r="T95" s="4">
        <v>36.439100000000003</v>
      </c>
      <c r="U95" s="4">
        <v>3113.7</v>
      </c>
      <c r="V95" s="4">
        <v>43993.637999999999</v>
      </c>
      <c r="Y95" s="4">
        <v>1719.914</v>
      </c>
      <c r="Z95" s="4">
        <v>0</v>
      </c>
      <c r="AA95" s="4">
        <v>5.1021999999999998</v>
      </c>
      <c r="AB95" s="4" t="s">
        <v>384</v>
      </c>
      <c r="AC95" s="4">
        <v>0</v>
      </c>
      <c r="AD95" s="4">
        <v>11.4</v>
      </c>
      <c r="AE95" s="4">
        <v>853</v>
      </c>
      <c r="AF95" s="4">
        <v>881</v>
      </c>
      <c r="AG95" s="4">
        <v>881</v>
      </c>
      <c r="AH95" s="4">
        <v>52.4</v>
      </c>
      <c r="AI95" s="4">
        <v>24.96</v>
      </c>
      <c r="AJ95" s="4">
        <v>0.56999999999999995</v>
      </c>
      <c r="AK95" s="4">
        <v>986</v>
      </c>
      <c r="AL95" s="4">
        <v>8</v>
      </c>
      <c r="AM95" s="4">
        <v>0</v>
      </c>
      <c r="AN95" s="4">
        <v>31</v>
      </c>
      <c r="AO95" s="4">
        <v>191</v>
      </c>
      <c r="AP95" s="4">
        <v>188</v>
      </c>
      <c r="AQ95" s="4">
        <v>4.5999999999999996</v>
      </c>
      <c r="AR95" s="4">
        <v>195</v>
      </c>
      <c r="AS95" s="4" t="s">
        <v>155</v>
      </c>
      <c r="AT95" s="4">
        <v>2</v>
      </c>
      <c r="AU95" s="5">
        <v>0.78425925925925932</v>
      </c>
      <c r="AV95" s="4">
        <v>47.164194999999999</v>
      </c>
      <c r="AW95" s="4">
        <v>-88.487920000000003</v>
      </c>
      <c r="AX95" s="4">
        <v>318.8</v>
      </c>
      <c r="AY95" s="4">
        <v>27</v>
      </c>
      <c r="AZ95" s="4">
        <v>12</v>
      </c>
      <c r="BA95" s="4">
        <v>10</v>
      </c>
      <c r="BB95" s="4" t="s">
        <v>437</v>
      </c>
      <c r="BC95" s="4">
        <v>1.1515150000000001</v>
      </c>
      <c r="BD95" s="4">
        <v>2.0515150000000002</v>
      </c>
      <c r="BE95" s="4">
        <v>2.3272729999999999</v>
      </c>
      <c r="BF95" s="4">
        <v>14.063000000000001</v>
      </c>
      <c r="BG95" s="4">
        <v>11.05</v>
      </c>
      <c r="BH95" s="4">
        <v>0.79</v>
      </c>
      <c r="BI95" s="4">
        <v>19.308</v>
      </c>
      <c r="BJ95" s="4">
        <v>1324.0070000000001</v>
      </c>
      <c r="BK95" s="4">
        <v>530.51599999999996</v>
      </c>
      <c r="BL95" s="4">
        <v>79.061999999999998</v>
      </c>
      <c r="BM95" s="4">
        <v>0.93600000000000005</v>
      </c>
      <c r="BN95" s="4">
        <v>79.998000000000005</v>
      </c>
      <c r="BO95" s="4">
        <v>64.007000000000005</v>
      </c>
      <c r="BP95" s="4">
        <v>0.75800000000000001</v>
      </c>
      <c r="BQ95" s="4">
        <v>64.765000000000001</v>
      </c>
      <c r="BR95" s="4">
        <v>288.94310000000002</v>
      </c>
      <c r="BU95" s="4">
        <v>67.777000000000001</v>
      </c>
      <c r="BW95" s="4">
        <v>736.85799999999995</v>
      </c>
      <c r="BX95" s="4">
        <v>0.33921699999999999</v>
      </c>
      <c r="BY95" s="4">
        <v>-5</v>
      </c>
      <c r="BZ95" s="4">
        <v>1.029134</v>
      </c>
      <c r="CA95" s="4">
        <v>8.2896149999999995</v>
      </c>
      <c r="CB95" s="4">
        <v>20.788506999999999</v>
      </c>
      <c r="CC95" s="4">
        <f t="shared" si="14"/>
        <v>2.1901162829999996</v>
      </c>
      <c r="CE95" s="4">
        <f t="shared" si="15"/>
        <v>8198.7046906168343</v>
      </c>
      <c r="CF95" s="4">
        <f t="shared" si="16"/>
        <v>3285.1367233309797</v>
      </c>
      <c r="CG95" s="4">
        <f t="shared" si="17"/>
        <v>401.04705585982492</v>
      </c>
      <c r="CH95" s="4">
        <f t="shared" si="18"/>
        <v>1789.2346107621556</v>
      </c>
    </row>
    <row r="96" spans="1:86">
      <c r="A96" s="2">
        <v>42440</v>
      </c>
      <c r="B96" s="32">
        <v>0.57611618055555558</v>
      </c>
      <c r="C96" s="4">
        <v>7.8609999999999998</v>
      </c>
      <c r="D96" s="4">
        <v>5.0209000000000001</v>
      </c>
      <c r="E96" s="4" t="s">
        <v>155</v>
      </c>
      <c r="F96" s="4">
        <v>50209.318182000003</v>
      </c>
      <c r="G96" s="4">
        <v>4465</v>
      </c>
      <c r="H96" s="4">
        <v>56.2</v>
      </c>
      <c r="I96" s="4">
        <v>39987.599999999999</v>
      </c>
      <c r="K96" s="4">
        <v>5.61</v>
      </c>
      <c r="L96" s="4">
        <v>2052</v>
      </c>
      <c r="M96" s="4">
        <v>0.84279999999999999</v>
      </c>
      <c r="N96" s="4">
        <v>6.6249000000000002</v>
      </c>
      <c r="O96" s="4">
        <v>4.2316000000000003</v>
      </c>
      <c r="P96" s="4">
        <v>3763.0626999999999</v>
      </c>
      <c r="Q96" s="4">
        <v>47.405900000000003</v>
      </c>
      <c r="R96" s="4">
        <v>3810.5</v>
      </c>
      <c r="S96" s="4">
        <v>3049.6592999999998</v>
      </c>
      <c r="T96" s="4">
        <v>38.418599999999998</v>
      </c>
      <c r="U96" s="4">
        <v>3088.1</v>
      </c>
      <c r="V96" s="4">
        <v>39987.557000000001</v>
      </c>
      <c r="Y96" s="4">
        <v>1729.3969999999999</v>
      </c>
      <c r="Z96" s="4">
        <v>0</v>
      </c>
      <c r="AA96" s="4">
        <v>4.7317</v>
      </c>
      <c r="AB96" s="4" t="s">
        <v>384</v>
      </c>
      <c r="AC96" s="4">
        <v>0</v>
      </c>
      <c r="AD96" s="4">
        <v>11.3</v>
      </c>
      <c r="AE96" s="4">
        <v>853</v>
      </c>
      <c r="AF96" s="4">
        <v>881</v>
      </c>
      <c r="AG96" s="4">
        <v>881</v>
      </c>
      <c r="AH96" s="4">
        <v>53</v>
      </c>
      <c r="AI96" s="4">
        <v>25.23</v>
      </c>
      <c r="AJ96" s="4">
        <v>0.57999999999999996</v>
      </c>
      <c r="AK96" s="4">
        <v>986</v>
      </c>
      <c r="AL96" s="4">
        <v>8</v>
      </c>
      <c r="AM96" s="4">
        <v>0</v>
      </c>
      <c r="AN96" s="4">
        <v>31</v>
      </c>
      <c r="AO96" s="4">
        <v>191</v>
      </c>
      <c r="AP96" s="4">
        <v>188</v>
      </c>
      <c r="AQ96" s="4">
        <v>4.5</v>
      </c>
      <c r="AR96" s="4">
        <v>195</v>
      </c>
      <c r="AS96" s="4" t="s">
        <v>155</v>
      </c>
      <c r="AT96" s="4">
        <v>2</v>
      </c>
      <c r="AU96" s="5">
        <v>0.78427083333333336</v>
      </c>
      <c r="AV96" s="4">
        <v>47.164197000000001</v>
      </c>
      <c r="AW96" s="4">
        <v>-88.488078000000002</v>
      </c>
      <c r="AX96" s="4">
        <v>319.10000000000002</v>
      </c>
      <c r="AY96" s="4">
        <v>26</v>
      </c>
      <c r="AZ96" s="4">
        <v>12</v>
      </c>
      <c r="BA96" s="4">
        <v>10</v>
      </c>
      <c r="BB96" s="4" t="s">
        <v>437</v>
      </c>
      <c r="BC96" s="4">
        <v>1</v>
      </c>
      <c r="BD96" s="4">
        <v>1.9249750000000001</v>
      </c>
      <c r="BE96" s="4">
        <v>2.1249750000000001</v>
      </c>
      <c r="BF96" s="4">
        <v>14.063000000000001</v>
      </c>
      <c r="BG96" s="4">
        <v>11.41</v>
      </c>
      <c r="BH96" s="4">
        <v>0.81</v>
      </c>
      <c r="BI96" s="4">
        <v>18.654</v>
      </c>
      <c r="BJ96" s="4">
        <v>1351.9590000000001</v>
      </c>
      <c r="BK96" s="4">
        <v>549.625</v>
      </c>
      <c r="BL96" s="4">
        <v>80.42</v>
      </c>
      <c r="BM96" s="4">
        <v>1.0129999999999999</v>
      </c>
      <c r="BN96" s="4">
        <v>81.433000000000007</v>
      </c>
      <c r="BO96" s="4">
        <v>65.174000000000007</v>
      </c>
      <c r="BP96" s="4">
        <v>0.82099999999999995</v>
      </c>
      <c r="BQ96" s="4">
        <v>65.995000000000005</v>
      </c>
      <c r="BR96" s="4">
        <v>269.84160000000003</v>
      </c>
      <c r="BU96" s="4">
        <v>70.021000000000001</v>
      </c>
      <c r="BW96" s="4">
        <v>702.10699999999997</v>
      </c>
      <c r="BX96" s="4">
        <v>0.36829899999999999</v>
      </c>
      <c r="BY96" s="4">
        <v>-5</v>
      </c>
      <c r="BZ96" s="4">
        <v>1.0284329999999999</v>
      </c>
      <c r="CA96" s="4">
        <v>9.0003069999999994</v>
      </c>
      <c r="CB96" s="4">
        <v>20.774346999999999</v>
      </c>
      <c r="CC96" s="4">
        <f t="shared" si="14"/>
        <v>2.3778811093999996</v>
      </c>
      <c r="CE96" s="4">
        <f t="shared" si="15"/>
        <v>9089.5304004055106</v>
      </c>
      <c r="CF96" s="4">
        <f t="shared" si="16"/>
        <v>3695.2549199516243</v>
      </c>
      <c r="CG96" s="4">
        <f t="shared" si="17"/>
        <v>443.69951956735503</v>
      </c>
      <c r="CH96" s="4">
        <f t="shared" si="18"/>
        <v>1814.2069593042866</v>
      </c>
    </row>
    <row r="97" spans="1:86">
      <c r="A97" s="2">
        <v>42440</v>
      </c>
      <c r="B97" s="32">
        <v>0.57612775462962962</v>
      </c>
      <c r="C97" s="4">
        <v>6.4359999999999999</v>
      </c>
      <c r="D97" s="4">
        <v>4.4073000000000002</v>
      </c>
      <c r="E97" s="4" t="s">
        <v>155</v>
      </c>
      <c r="F97" s="4">
        <v>44072.954545000001</v>
      </c>
      <c r="G97" s="4">
        <v>3907.2</v>
      </c>
      <c r="H97" s="4">
        <v>59.5</v>
      </c>
      <c r="I97" s="4">
        <v>46131.3</v>
      </c>
      <c r="K97" s="4">
        <v>4.9000000000000004</v>
      </c>
      <c r="L97" s="4">
        <v>2052</v>
      </c>
      <c r="M97" s="4">
        <v>0.85399999999999998</v>
      </c>
      <c r="N97" s="4">
        <v>5.4962</v>
      </c>
      <c r="O97" s="4">
        <v>3.7637</v>
      </c>
      <c r="P97" s="4">
        <v>3336.6043</v>
      </c>
      <c r="Q97" s="4">
        <v>50.811</v>
      </c>
      <c r="R97" s="4">
        <v>3387.4</v>
      </c>
      <c r="S97" s="4">
        <v>2704.0491000000002</v>
      </c>
      <c r="T97" s="4">
        <v>41.178199999999997</v>
      </c>
      <c r="U97" s="4">
        <v>2745.2</v>
      </c>
      <c r="V97" s="4">
        <v>46131.3</v>
      </c>
      <c r="Y97" s="4">
        <v>1752.3389999999999</v>
      </c>
      <c r="Z97" s="4">
        <v>0</v>
      </c>
      <c r="AA97" s="4">
        <v>4.1877000000000004</v>
      </c>
      <c r="AB97" s="4" t="s">
        <v>384</v>
      </c>
      <c r="AC97" s="4">
        <v>0</v>
      </c>
      <c r="AD97" s="4">
        <v>11.4</v>
      </c>
      <c r="AE97" s="4">
        <v>852</v>
      </c>
      <c r="AF97" s="4">
        <v>881</v>
      </c>
      <c r="AG97" s="4">
        <v>882</v>
      </c>
      <c r="AH97" s="4">
        <v>53</v>
      </c>
      <c r="AI97" s="4">
        <v>25.23</v>
      </c>
      <c r="AJ97" s="4">
        <v>0.57999999999999996</v>
      </c>
      <c r="AK97" s="4">
        <v>986</v>
      </c>
      <c r="AL97" s="4">
        <v>8</v>
      </c>
      <c r="AM97" s="4">
        <v>0</v>
      </c>
      <c r="AN97" s="4">
        <v>31</v>
      </c>
      <c r="AO97" s="4">
        <v>191</v>
      </c>
      <c r="AP97" s="4">
        <v>188</v>
      </c>
      <c r="AQ97" s="4">
        <v>4.5</v>
      </c>
      <c r="AR97" s="4">
        <v>195</v>
      </c>
      <c r="AS97" s="4" t="s">
        <v>155</v>
      </c>
      <c r="AT97" s="4">
        <v>2</v>
      </c>
      <c r="AU97" s="5">
        <v>0.7842824074074074</v>
      </c>
      <c r="AV97" s="4">
        <v>47.164228000000001</v>
      </c>
      <c r="AW97" s="4">
        <v>-88.488221999999993</v>
      </c>
      <c r="AX97" s="4">
        <v>319.3</v>
      </c>
      <c r="AY97" s="4">
        <v>24.8</v>
      </c>
      <c r="AZ97" s="4">
        <v>12</v>
      </c>
      <c r="BA97" s="4">
        <v>10</v>
      </c>
      <c r="BB97" s="4" t="s">
        <v>437</v>
      </c>
      <c r="BC97" s="4">
        <v>1</v>
      </c>
      <c r="BD97" s="4">
        <v>2</v>
      </c>
      <c r="BE97" s="4">
        <v>2.2248749999999999</v>
      </c>
      <c r="BF97" s="4">
        <v>14.063000000000001</v>
      </c>
      <c r="BG97" s="4">
        <v>12.33</v>
      </c>
      <c r="BH97" s="4">
        <v>0.88</v>
      </c>
      <c r="BI97" s="4">
        <v>17.100999999999999</v>
      </c>
      <c r="BJ97" s="4">
        <v>1201.2670000000001</v>
      </c>
      <c r="BK97" s="4">
        <v>523.56399999999996</v>
      </c>
      <c r="BL97" s="4">
        <v>76.37</v>
      </c>
      <c r="BM97" s="4">
        <v>1.163</v>
      </c>
      <c r="BN97" s="4">
        <v>77.533000000000001</v>
      </c>
      <c r="BO97" s="4">
        <v>61.890999999999998</v>
      </c>
      <c r="BP97" s="4">
        <v>0.94299999999999995</v>
      </c>
      <c r="BQ97" s="4">
        <v>62.834000000000003</v>
      </c>
      <c r="BR97" s="4">
        <v>333.40440000000001</v>
      </c>
      <c r="BU97" s="4">
        <v>75.988</v>
      </c>
      <c r="BW97" s="4">
        <v>665.51099999999997</v>
      </c>
      <c r="BX97" s="4">
        <v>0.342721</v>
      </c>
      <c r="BY97" s="4">
        <v>-5</v>
      </c>
      <c r="BZ97" s="4">
        <v>1.028567</v>
      </c>
      <c r="CA97" s="4">
        <v>8.3752440000000004</v>
      </c>
      <c r="CB97" s="4">
        <v>20.777052999999999</v>
      </c>
      <c r="CC97" s="4">
        <f t="shared" si="14"/>
        <v>2.2127394647999998</v>
      </c>
      <c r="CE97" s="4">
        <f t="shared" si="15"/>
        <v>7515.4954629085569</v>
      </c>
      <c r="CF97" s="4">
        <f t="shared" si="16"/>
        <v>3275.5772584631522</v>
      </c>
      <c r="CG97" s="4">
        <f t="shared" si="17"/>
        <v>393.10881087751198</v>
      </c>
      <c r="CH97" s="4">
        <f t="shared" si="18"/>
        <v>2085.8803709031795</v>
      </c>
    </row>
    <row r="98" spans="1:86">
      <c r="A98" s="2">
        <v>42440</v>
      </c>
      <c r="B98" s="32">
        <v>0.57613932870370366</v>
      </c>
      <c r="C98" s="4">
        <v>6.0309999999999997</v>
      </c>
      <c r="D98" s="4">
        <v>4.5274999999999999</v>
      </c>
      <c r="E98" s="4" t="s">
        <v>155</v>
      </c>
      <c r="F98" s="4">
        <v>45275.241157999997</v>
      </c>
      <c r="G98" s="4">
        <v>4385.5</v>
      </c>
      <c r="H98" s="4">
        <v>59.5</v>
      </c>
      <c r="I98" s="4">
        <v>46130</v>
      </c>
      <c r="K98" s="4">
        <v>5.54</v>
      </c>
      <c r="L98" s="4">
        <v>2052</v>
      </c>
      <c r="M98" s="4">
        <v>0.85609999999999997</v>
      </c>
      <c r="N98" s="4">
        <v>5.1627000000000001</v>
      </c>
      <c r="O98" s="4">
        <v>3.8759000000000001</v>
      </c>
      <c r="P98" s="4">
        <v>3754.3211999999999</v>
      </c>
      <c r="Q98" s="4">
        <v>50.936399999999999</v>
      </c>
      <c r="R98" s="4">
        <v>3805.3</v>
      </c>
      <c r="S98" s="4">
        <v>3040.1770000000001</v>
      </c>
      <c r="T98" s="4">
        <v>41.247300000000003</v>
      </c>
      <c r="U98" s="4">
        <v>3081.4</v>
      </c>
      <c r="V98" s="4">
        <v>46130</v>
      </c>
      <c r="Y98" s="4">
        <v>1756.665</v>
      </c>
      <c r="Z98" s="4">
        <v>0</v>
      </c>
      <c r="AA98" s="4">
        <v>4.7431000000000001</v>
      </c>
      <c r="AB98" s="4" t="s">
        <v>384</v>
      </c>
      <c r="AC98" s="4">
        <v>0</v>
      </c>
      <c r="AD98" s="4">
        <v>11.3</v>
      </c>
      <c r="AE98" s="4">
        <v>853</v>
      </c>
      <c r="AF98" s="4">
        <v>881</v>
      </c>
      <c r="AG98" s="4">
        <v>881</v>
      </c>
      <c r="AH98" s="4">
        <v>52.6</v>
      </c>
      <c r="AI98" s="4">
        <v>25.02</v>
      </c>
      <c r="AJ98" s="4">
        <v>0.56999999999999995</v>
      </c>
      <c r="AK98" s="4">
        <v>986</v>
      </c>
      <c r="AL98" s="4">
        <v>8</v>
      </c>
      <c r="AM98" s="4">
        <v>0</v>
      </c>
      <c r="AN98" s="4">
        <v>31</v>
      </c>
      <c r="AO98" s="4">
        <v>191</v>
      </c>
      <c r="AP98" s="4">
        <v>188</v>
      </c>
      <c r="AQ98" s="4">
        <v>4.5</v>
      </c>
      <c r="AR98" s="4">
        <v>195</v>
      </c>
      <c r="AS98" s="4" t="s">
        <v>155</v>
      </c>
      <c r="AT98" s="4">
        <v>2</v>
      </c>
      <c r="AU98" s="5">
        <v>0.78429398148148144</v>
      </c>
      <c r="AV98" s="4">
        <v>47.164265</v>
      </c>
      <c r="AW98" s="4">
        <v>-88.488371000000001</v>
      </c>
      <c r="AX98" s="4">
        <v>319.39999999999998</v>
      </c>
      <c r="AY98" s="4">
        <v>25.3</v>
      </c>
      <c r="AZ98" s="4">
        <v>12</v>
      </c>
      <c r="BA98" s="4">
        <v>10</v>
      </c>
      <c r="BB98" s="4" t="s">
        <v>437</v>
      </c>
      <c r="BC98" s="4">
        <v>1.024775</v>
      </c>
      <c r="BD98" s="4">
        <v>1.752248</v>
      </c>
      <c r="BE98" s="4">
        <v>2.1513490000000002</v>
      </c>
      <c r="BF98" s="4">
        <v>14.063000000000001</v>
      </c>
      <c r="BG98" s="4">
        <v>12.52</v>
      </c>
      <c r="BH98" s="4">
        <v>0.89</v>
      </c>
      <c r="BI98" s="4">
        <v>16.812000000000001</v>
      </c>
      <c r="BJ98" s="4">
        <v>1146.7280000000001</v>
      </c>
      <c r="BK98" s="4">
        <v>547.94299999999998</v>
      </c>
      <c r="BL98" s="4">
        <v>87.328000000000003</v>
      </c>
      <c r="BM98" s="4">
        <v>1.1850000000000001</v>
      </c>
      <c r="BN98" s="4">
        <v>88.513000000000005</v>
      </c>
      <c r="BO98" s="4">
        <v>70.716999999999999</v>
      </c>
      <c r="BP98" s="4">
        <v>0.95899999999999996</v>
      </c>
      <c r="BQ98" s="4">
        <v>71.676000000000002</v>
      </c>
      <c r="BR98" s="4">
        <v>338.81729999999999</v>
      </c>
      <c r="BU98" s="4">
        <v>77.414000000000001</v>
      </c>
      <c r="BW98" s="4">
        <v>766.029</v>
      </c>
      <c r="BX98" s="4">
        <v>0.27715299999999998</v>
      </c>
      <c r="BY98" s="4">
        <v>-5</v>
      </c>
      <c r="BZ98" s="4">
        <v>1.0275669999999999</v>
      </c>
      <c r="CA98" s="4">
        <v>6.7729220000000003</v>
      </c>
      <c r="CB98" s="4">
        <v>20.756862000000002</v>
      </c>
      <c r="CC98" s="4">
        <f t="shared" si="14"/>
        <v>1.7894059924000001</v>
      </c>
      <c r="CE98" s="4">
        <f t="shared" si="15"/>
        <v>5801.724376514353</v>
      </c>
      <c r="CF98" s="4">
        <f t="shared" si="16"/>
        <v>2772.2478739861622</v>
      </c>
      <c r="CG98" s="4">
        <f t="shared" si="17"/>
        <v>362.635600082184</v>
      </c>
      <c r="CH98" s="4">
        <f t="shared" si="18"/>
        <v>1714.203009427498</v>
      </c>
    </row>
    <row r="99" spans="1:86">
      <c r="A99" s="2">
        <v>42440</v>
      </c>
      <c r="B99" s="32">
        <v>0.57615090277777781</v>
      </c>
      <c r="C99" s="4">
        <v>6.7850000000000001</v>
      </c>
      <c r="D99" s="4">
        <v>4.5777000000000001</v>
      </c>
      <c r="E99" s="4" t="s">
        <v>155</v>
      </c>
      <c r="F99" s="4">
        <v>45777.406172000003</v>
      </c>
      <c r="G99" s="4">
        <v>7870.2</v>
      </c>
      <c r="H99" s="4">
        <v>59.5</v>
      </c>
      <c r="I99" s="4">
        <v>46131</v>
      </c>
      <c r="K99" s="4">
        <v>7.63</v>
      </c>
      <c r="L99" s="4">
        <v>2052</v>
      </c>
      <c r="M99" s="4">
        <v>0.84950000000000003</v>
      </c>
      <c r="N99" s="4">
        <v>5.7641</v>
      </c>
      <c r="O99" s="4">
        <v>3.8887</v>
      </c>
      <c r="P99" s="4">
        <v>6685.5571</v>
      </c>
      <c r="Q99" s="4">
        <v>50.543799999999997</v>
      </c>
      <c r="R99" s="4">
        <v>6736.1</v>
      </c>
      <c r="S99" s="4">
        <v>5412.5039999999999</v>
      </c>
      <c r="T99" s="4">
        <v>40.9193</v>
      </c>
      <c r="U99" s="4">
        <v>5453.4</v>
      </c>
      <c r="V99" s="4">
        <v>46131</v>
      </c>
      <c r="Y99" s="4">
        <v>1743.124</v>
      </c>
      <c r="Z99" s="4">
        <v>0</v>
      </c>
      <c r="AA99" s="4">
        <v>6.4827000000000004</v>
      </c>
      <c r="AB99" s="4" t="s">
        <v>384</v>
      </c>
      <c r="AC99" s="4">
        <v>0</v>
      </c>
      <c r="AD99" s="4">
        <v>11.3</v>
      </c>
      <c r="AE99" s="4">
        <v>852</v>
      </c>
      <c r="AF99" s="4">
        <v>880</v>
      </c>
      <c r="AG99" s="4">
        <v>882</v>
      </c>
      <c r="AH99" s="4">
        <v>52.4</v>
      </c>
      <c r="AI99" s="4">
        <v>24.96</v>
      </c>
      <c r="AJ99" s="4">
        <v>0.56999999999999995</v>
      </c>
      <c r="AK99" s="4">
        <v>986</v>
      </c>
      <c r="AL99" s="4">
        <v>8</v>
      </c>
      <c r="AM99" s="4">
        <v>0</v>
      </c>
      <c r="AN99" s="4">
        <v>31</v>
      </c>
      <c r="AO99" s="4">
        <v>190.6</v>
      </c>
      <c r="AP99" s="4">
        <v>188</v>
      </c>
      <c r="AQ99" s="4">
        <v>4.5</v>
      </c>
      <c r="AR99" s="4">
        <v>195</v>
      </c>
      <c r="AS99" s="4" t="s">
        <v>155</v>
      </c>
      <c r="AT99" s="4">
        <v>2</v>
      </c>
      <c r="AU99" s="5">
        <v>0.78430555555555559</v>
      </c>
      <c r="AV99" s="4">
        <v>47.164288999999997</v>
      </c>
      <c r="AW99" s="4">
        <v>-88.488523000000001</v>
      </c>
      <c r="AX99" s="4">
        <v>319.60000000000002</v>
      </c>
      <c r="AY99" s="4">
        <v>25.2</v>
      </c>
      <c r="AZ99" s="4">
        <v>12</v>
      </c>
      <c r="BA99" s="4">
        <v>10</v>
      </c>
      <c r="BB99" s="4" t="s">
        <v>437</v>
      </c>
      <c r="BC99" s="4">
        <v>1.1000000000000001</v>
      </c>
      <c r="BD99" s="4">
        <v>1.024675</v>
      </c>
      <c r="BE99" s="4">
        <v>1.724675</v>
      </c>
      <c r="BF99" s="4">
        <v>14.063000000000001</v>
      </c>
      <c r="BG99" s="4">
        <v>11.94</v>
      </c>
      <c r="BH99" s="4">
        <v>0.85</v>
      </c>
      <c r="BI99" s="4">
        <v>17.72</v>
      </c>
      <c r="BJ99" s="4">
        <v>1225.03</v>
      </c>
      <c r="BK99" s="4">
        <v>526.01300000000003</v>
      </c>
      <c r="BL99" s="4">
        <v>148.79599999999999</v>
      </c>
      <c r="BM99" s="4">
        <v>1.125</v>
      </c>
      <c r="BN99" s="4">
        <v>149.92099999999999</v>
      </c>
      <c r="BO99" s="4">
        <v>120.462</v>
      </c>
      <c r="BP99" s="4">
        <v>0.91100000000000003</v>
      </c>
      <c r="BQ99" s="4">
        <v>121.373</v>
      </c>
      <c r="BR99" s="4">
        <v>324.19490000000002</v>
      </c>
      <c r="BU99" s="4">
        <v>73.501000000000005</v>
      </c>
      <c r="BW99" s="4">
        <v>1001.78</v>
      </c>
      <c r="BX99" s="4">
        <v>0.258324</v>
      </c>
      <c r="BY99" s="4">
        <v>-5</v>
      </c>
      <c r="BZ99" s="4">
        <v>1.027865</v>
      </c>
      <c r="CA99" s="4">
        <v>6.3128000000000002</v>
      </c>
      <c r="CB99" s="4">
        <v>20.762869999999999</v>
      </c>
      <c r="CC99" s="4">
        <f t="shared" si="14"/>
        <v>1.66784176</v>
      </c>
      <c r="CE99" s="4">
        <f t="shared" si="15"/>
        <v>5776.826929848</v>
      </c>
      <c r="CF99" s="4">
        <f t="shared" si="16"/>
        <v>2480.4993052008003</v>
      </c>
      <c r="CG99" s="4">
        <f t="shared" si="17"/>
        <v>572.35399537679996</v>
      </c>
      <c r="CH99" s="4">
        <f t="shared" si="18"/>
        <v>1528.7934408458402</v>
      </c>
    </row>
    <row r="100" spans="1:86">
      <c r="A100" s="2">
        <v>42440</v>
      </c>
      <c r="B100" s="32">
        <v>0.57616247685185185</v>
      </c>
      <c r="C100" s="4">
        <v>7.5830000000000002</v>
      </c>
      <c r="D100" s="4">
        <v>4.819</v>
      </c>
      <c r="E100" s="4" t="s">
        <v>155</v>
      </c>
      <c r="F100" s="4">
        <v>48190</v>
      </c>
      <c r="G100" s="4">
        <v>11397.9</v>
      </c>
      <c r="H100" s="4">
        <v>63.7</v>
      </c>
      <c r="I100" s="4">
        <v>46130.6</v>
      </c>
      <c r="K100" s="4">
        <v>7.78</v>
      </c>
      <c r="L100" s="4">
        <v>2052</v>
      </c>
      <c r="M100" s="4">
        <v>0.8407</v>
      </c>
      <c r="N100" s="4">
        <v>6.3747999999999996</v>
      </c>
      <c r="O100" s="4">
        <v>4.0514000000000001</v>
      </c>
      <c r="P100" s="4">
        <v>9582.3382999999994</v>
      </c>
      <c r="Q100" s="4">
        <v>53.556600000000003</v>
      </c>
      <c r="R100" s="4">
        <v>9635.9</v>
      </c>
      <c r="S100" s="4">
        <v>7765.7134999999998</v>
      </c>
      <c r="T100" s="4">
        <v>43.403300000000002</v>
      </c>
      <c r="U100" s="4">
        <v>7809.1</v>
      </c>
      <c r="V100" s="4">
        <v>46130.6</v>
      </c>
      <c r="Y100" s="4">
        <v>1725.1369999999999</v>
      </c>
      <c r="Z100" s="4">
        <v>0</v>
      </c>
      <c r="AA100" s="4">
        <v>6.5434000000000001</v>
      </c>
      <c r="AB100" s="4" t="s">
        <v>384</v>
      </c>
      <c r="AC100" s="4">
        <v>0</v>
      </c>
      <c r="AD100" s="4">
        <v>11.4</v>
      </c>
      <c r="AE100" s="4">
        <v>852</v>
      </c>
      <c r="AF100" s="4">
        <v>878</v>
      </c>
      <c r="AG100" s="4">
        <v>882</v>
      </c>
      <c r="AH100" s="4">
        <v>53</v>
      </c>
      <c r="AI100" s="4">
        <v>25.23</v>
      </c>
      <c r="AJ100" s="4">
        <v>0.57999999999999996</v>
      </c>
      <c r="AK100" s="4">
        <v>986</v>
      </c>
      <c r="AL100" s="4">
        <v>8</v>
      </c>
      <c r="AM100" s="4">
        <v>0</v>
      </c>
      <c r="AN100" s="4">
        <v>31</v>
      </c>
      <c r="AO100" s="4">
        <v>190</v>
      </c>
      <c r="AP100" s="4">
        <v>188</v>
      </c>
      <c r="AQ100" s="4">
        <v>4.7</v>
      </c>
      <c r="AR100" s="4">
        <v>195</v>
      </c>
      <c r="AS100" s="4" t="s">
        <v>155</v>
      </c>
      <c r="AT100" s="4">
        <v>2</v>
      </c>
      <c r="AU100" s="5">
        <v>0.78431712962962974</v>
      </c>
      <c r="AV100" s="4">
        <v>47.164299</v>
      </c>
      <c r="AW100" s="4">
        <v>-88.488665999999995</v>
      </c>
      <c r="AX100" s="4">
        <v>319.7</v>
      </c>
      <c r="AY100" s="4">
        <v>23.8</v>
      </c>
      <c r="AZ100" s="4">
        <v>12</v>
      </c>
      <c r="BA100" s="4">
        <v>10</v>
      </c>
      <c r="BB100" s="4" t="s">
        <v>437</v>
      </c>
      <c r="BC100" s="4">
        <v>1.1000000000000001</v>
      </c>
      <c r="BD100" s="4">
        <v>1.1000000000000001</v>
      </c>
      <c r="BE100" s="4">
        <v>1.8</v>
      </c>
      <c r="BF100" s="4">
        <v>14.063000000000001</v>
      </c>
      <c r="BG100" s="4">
        <v>11.24</v>
      </c>
      <c r="BH100" s="4">
        <v>0.8</v>
      </c>
      <c r="BI100" s="4">
        <v>18.946999999999999</v>
      </c>
      <c r="BJ100" s="4">
        <v>1284.9749999999999</v>
      </c>
      <c r="BK100" s="4">
        <v>519.76300000000003</v>
      </c>
      <c r="BL100" s="4">
        <v>202.27099999999999</v>
      </c>
      <c r="BM100" s="4">
        <v>1.131</v>
      </c>
      <c r="BN100" s="4">
        <v>203.40100000000001</v>
      </c>
      <c r="BO100" s="4">
        <v>163.92400000000001</v>
      </c>
      <c r="BP100" s="4">
        <v>0.91600000000000004</v>
      </c>
      <c r="BQ100" s="4">
        <v>164.84</v>
      </c>
      <c r="BR100" s="4">
        <v>307.47570000000002</v>
      </c>
      <c r="BU100" s="4">
        <v>68.992000000000004</v>
      </c>
      <c r="BW100" s="4">
        <v>959.02300000000002</v>
      </c>
      <c r="BX100" s="4">
        <v>0.30361900000000003</v>
      </c>
      <c r="BY100" s="4">
        <v>-5</v>
      </c>
      <c r="BZ100" s="4">
        <v>1.0281340000000001</v>
      </c>
      <c r="CA100" s="4">
        <v>7.419689</v>
      </c>
      <c r="CB100" s="4">
        <v>20.768307</v>
      </c>
      <c r="CC100" s="4">
        <f t="shared" si="14"/>
        <v>1.9602818337999999</v>
      </c>
      <c r="CE100" s="4">
        <f t="shared" si="15"/>
        <v>7121.9838099629242</v>
      </c>
      <c r="CF100" s="4">
        <f t="shared" si="16"/>
        <v>2880.7904208391292</v>
      </c>
      <c r="CG100" s="4">
        <f t="shared" si="17"/>
        <v>913.6269664657201</v>
      </c>
      <c r="CH100" s="4">
        <f t="shared" si="18"/>
        <v>1704.1864295858031</v>
      </c>
    </row>
    <row r="101" spans="1:86">
      <c r="A101" s="2">
        <v>42440</v>
      </c>
      <c r="B101" s="32">
        <v>0.576174050925926</v>
      </c>
      <c r="C101" s="4">
        <v>7.1669999999999998</v>
      </c>
      <c r="D101" s="4">
        <v>5.1597999999999997</v>
      </c>
      <c r="E101" s="4" t="s">
        <v>155</v>
      </c>
      <c r="F101" s="4">
        <v>51598.180243000003</v>
      </c>
      <c r="G101" s="4">
        <v>2886.3</v>
      </c>
      <c r="H101" s="4">
        <v>70.400000000000006</v>
      </c>
      <c r="I101" s="4">
        <v>46131.199999999997</v>
      </c>
      <c r="K101" s="4">
        <v>6.36</v>
      </c>
      <c r="L101" s="4">
        <v>2052</v>
      </c>
      <c r="M101" s="4">
        <v>0.84060000000000001</v>
      </c>
      <c r="N101" s="4">
        <v>6.0244999999999997</v>
      </c>
      <c r="O101" s="4">
        <v>4.3372000000000002</v>
      </c>
      <c r="P101" s="4">
        <v>2426.1995000000002</v>
      </c>
      <c r="Q101" s="4">
        <v>59.176499999999997</v>
      </c>
      <c r="R101" s="4">
        <v>2485.4</v>
      </c>
      <c r="S101" s="4">
        <v>1966.2393</v>
      </c>
      <c r="T101" s="4">
        <v>47.957799999999999</v>
      </c>
      <c r="U101" s="4">
        <v>2014.2</v>
      </c>
      <c r="V101" s="4">
        <v>46131.199999999997</v>
      </c>
      <c r="Y101" s="4">
        <v>1724.87</v>
      </c>
      <c r="Z101" s="4">
        <v>0</v>
      </c>
      <c r="AA101" s="4">
        <v>5.3498999999999999</v>
      </c>
      <c r="AB101" s="4" t="s">
        <v>384</v>
      </c>
      <c r="AC101" s="4">
        <v>0</v>
      </c>
      <c r="AD101" s="4">
        <v>11.3</v>
      </c>
      <c r="AE101" s="4">
        <v>852</v>
      </c>
      <c r="AF101" s="4">
        <v>878</v>
      </c>
      <c r="AG101" s="4">
        <v>882</v>
      </c>
      <c r="AH101" s="4">
        <v>53</v>
      </c>
      <c r="AI101" s="4">
        <v>25.23</v>
      </c>
      <c r="AJ101" s="4">
        <v>0.57999999999999996</v>
      </c>
      <c r="AK101" s="4">
        <v>986</v>
      </c>
      <c r="AL101" s="4">
        <v>8</v>
      </c>
      <c r="AM101" s="4">
        <v>0</v>
      </c>
      <c r="AN101" s="4">
        <v>31</v>
      </c>
      <c r="AO101" s="4">
        <v>190</v>
      </c>
      <c r="AP101" s="4">
        <v>188</v>
      </c>
      <c r="AQ101" s="4">
        <v>4.5999999999999996</v>
      </c>
      <c r="AR101" s="4">
        <v>195</v>
      </c>
      <c r="AS101" s="4" t="s">
        <v>155</v>
      </c>
      <c r="AT101" s="4">
        <v>2</v>
      </c>
      <c r="AU101" s="5">
        <v>0.78432870370370367</v>
      </c>
      <c r="AV101" s="4">
        <v>47.164302999999997</v>
      </c>
      <c r="AW101" s="4">
        <v>-88.488803000000004</v>
      </c>
      <c r="AX101" s="4">
        <v>319.60000000000002</v>
      </c>
      <c r="AY101" s="4">
        <v>23.2</v>
      </c>
      <c r="AZ101" s="4">
        <v>12</v>
      </c>
      <c r="BA101" s="4">
        <v>10</v>
      </c>
      <c r="BB101" s="4" t="s">
        <v>437</v>
      </c>
      <c r="BC101" s="4">
        <v>1.0510489999999999</v>
      </c>
      <c r="BD101" s="4">
        <v>1.124476</v>
      </c>
      <c r="BE101" s="4">
        <v>1.8</v>
      </c>
      <c r="BF101" s="4">
        <v>14.063000000000001</v>
      </c>
      <c r="BG101" s="4">
        <v>11.23</v>
      </c>
      <c r="BH101" s="4">
        <v>0.8</v>
      </c>
      <c r="BI101" s="4">
        <v>18.965</v>
      </c>
      <c r="BJ101" s="4">
        <v>1219.587</v>
      </c>
      <c r="BK101" s="4">
        <v>558.83600000000001</v>
      </c>
      <c r="BL101" s="4">
        <v>51.435000000000002</v>
      </c>
      <c r="BM101" s="4">
        <v>1.2549999999999999</v>
      </c>
      <c r="BN101" s="4">
        <v>52.689</v>
      </c>
      <c r="BO101" s="4">
        <v>41.683999999999997</v>
      </c>
      <c r="BP101" s="4">
        <v>1.0169999999999999</v>
      </c>
      <c r="BQ101" s="4">
        <v>42.7</v>
      </c>
      <c r="BR101" s="4">
        <v>308.80540000000002</v>
      </c>
      <c r="BU101" s="4">
        <v>69.278000000000006</v>
      </c>
      <c r="BW101" s="4">
        <v>787.48099999999999</v>
      </c>
      <c r="BX101" s="4">
        <v>0.327567</v>
      </c>
      <c r="BY101" s="4">
        <v>-5</v>
      </c>
      <c r="BZ101" s="4">
        <v>1.0278659999999999</v>
      </c>
      <c r="CA101" s="4">
        <v>8.0049189999999992</v>
      </c>
      <c r="CB101" s="4">
        <v>20.762892999999998</v>
      </c>
      <c r="CC101" s="4">
        <f t="shared" si="14"/>
        <v>2.1148995997999998</v>
      </c>
      <c r="CE101" s="4">
        <f t="shared" si="15"/>
        <v>7292.7332758943894</v>
      </c>
      <c r="CF101" s="4">
        <f t="shared" si="16"/>
        <v>3341.6573749701479</v>
      </c>
      <c r="CG101" s="4">
        <f t="shared" si="17"/>
        <v>255.33210085109997</v>
      </c>
      <c r="CH101" s="4">
        <f t="shared" si="18"/>
        <v>1846.555773680662</v>
      </c>
    </row>
    <row r="102" spans="1:86">
      <c r="A102" s="2">
        <v>42440</v>
      </c>
      <c r="B102" s="32">
        <v>0.57618562500000003</v>
      </c>
      <c r="C102" s="4">
        <v>7.383</v>
      </c>
      <c r="D102" s="4">
        <v>5.3125</v>
      </c>
      <c r="E102" s="4" t="s">
        <v>155</v>
      </c>
      <c r="F102" s="4">
        <v>53125.404959</v>
      </c>
      <c r="G102" s="4">
        <v>1992.4</v>
      </c>
      <c r="H102" s="4">
        <v>65.5</v>
      </c>
      <c r="I102" s="4">
        <v>46131.7</v>
      </c>
      <c r="K102" s="4">
        <v>5.86</v>
      </c>
      <c r="L102" s="4">
        <v>2052</v>
      </c>
      <c r="M102" s="4">
        <v>0.83740000000000003</v>
      </c>
      <c r="N102" s="4">
        <v>6.1825000000000001</v>
      </c>
      <c r="O102" s="4">
        <v>4.4485999999999999</v>
      </c>
      <c r="P102" s="4">
        <v>1668.3937000000001</v>
      </c>
      <c r="Q102" s="4">
        <v>54.806600000000003</v>
      </c>
      <c r="R102" s="4">
        <v>1723.2</v>
      </c>
      <c r="S102" s="4">
        <v>1352.0988</v>
      </c>
      <c r="T102" s="4">
        <v>44.4163</v>
      </c>
      <c r="U102" s="4">
        <v>1396.5</v>
      </c>
      <c r="V102" s="4">
        <v>46131.7</v>
      </c>
      <c r="Y102" s="4">
        <v>1718.3030000000001</v>
      </c>
      <c r="Z102" s="4">
        <v>0</v>
      </c>
      <c r="AA102" s="4">
        <v>4.9035000000000002</v>
      </c>
      <c r="AB102" s="4" t="s">
        <v>384</v>
      </c>
      <c r="AC102" s="4">
        <v>0</v>
      </c>
      <c r="AD102" s="4">
        <v>11.3</v>
      </c>
      <c r="AE102" s="4">
        <v>853</v>
      </c>
      <c r="AF102" s="4">
        <v>879</v>
      </c>
      <c r="AG102" s="4">
        <v>883</v>
      </c>
      <c r="AH102" s="4">
        <v>53</v>
      </c>
      <c r="AI102" s="4">
        <v>25.23</v>
      </c>
      <c r="AJ102" s="4">
        <v>0.57999999999999996</v>
      </c>
      <c r="AK102" s="4">
        <v>986</v>
      </c>
      <c r="AL102" s="4">
        <v>8</v>
      </c>
      <c r="AM102" s="4">
        <v>0</v>
      </c>
      <c r="AN102" s="4">
        <v>31</v>
      </c>
      <c r="AO102" s="4">
        <v>190</v>
      </c>
      <c r="AP102" s="4">
        <v>188</v>
      </c>
      <c r="AQ102" s="4">
        <v>4.7</v>
      </c>
      <c r="AR102" s="4">
        <v>195</v>
      </c>
      <c r="AS102" s="4" t="s">
        <v>155</v>
      </c>
      <c r="AT102" s="4">
        <v>2</v>
      </c>
      <c r="AU102" s="5">
        <v>0.78434027777777782</v>
      </c>
      <c r="AV102" s="4">
        <v>47.164290999999999</v>
      </c>
      <c r="AW102" s="4">
        <v>-88.488934</v>
      </c>
      <c r="AX102" s="4">
        <v>319.8</v>
      </c>
      <c r="AY102" s="4">
        <v>21.7</v>
      </c>
      <c r="AZ102" s="4">
        <v>12</v>
      </c>
      <c r="BA102" s="4">
        <v>10</v>
      </c>
      <c r="BB102" s="4" t="s">
        <v>437</v>
      </c>
      <c r="BC102" s="4">
        <v>0.92437599999999998</v>
      </c>
      <c r="BD102" s="4">
        <v>1.2243759999999999</v>
      </c>
      <c r="BE102" s="4">
        <v>1.824376</v>
      </c>
      <c r="BF102" s="4">
        <v>14.063000000000001</v>
      </c>
      <c r="BG102" s="4">
        <v>11</v>
      </c>
      <c r="BH102" s="4">
        <v>0.78</v>
      </c>
      <c r="BI102" s="4">
        <v>19.420000000000002</v>
      </c>
      <c r="BJ102" s="4">
        <v>1229.394</v>
      </c>
      <c r="BK102" s="4">
        <v>563.029</v>
      </c>
      <c r="BL102" s="4">
        <v>34.743000000000002</v>
      </c>
      <c r="BM102" s="4">
        <v>1.141</v>
      </c>
      <c r="BN102" s="4">
        <v>35.884</v>
      </c>
      <c r="BO102" s="4">
        <v>28.155999999999999</v>
      </c>
      <c r="BP102" s="4">
        <v>0.92500000000000004</v>
      </c>
      <c r="BQ102" s="4">
        <v>29.081</v>
      </c>
      <c r="BR102" s="4">
        <v>303.3365</v>
      </c>
      <c r="BU102" s="4">
        <v>67.792000000000002</v>
      </c>
      <c r="BW102" s="4">
        <v>708.97299999999996</v>
      </c>
      <c r="BX102" s="4">
        <v>0.32613399999999998</v>
      </c>
      <c r="BY102" s="4">
        <v>-5</v>
      </c>
      <c r="BZ102" s="4">
        <v>1.029433</v>
      </c>
      <c r="CA102" s="4">
        <v>7.9699</v>
      </c>
      <c r="CB102" s="4">
        <v>20.794547000000001</v>
      </c>
      <c r="CC102" s="4">
        <f t="shared" si="14"/>
        <v>2.1056475799999999</v>
      </c>
      <c r="CE102" s="4">
        <f t="shared" si="15"/>
        <v>7319.2159887281996</v>
      </c>
      <c r="CF102" s="4">
        <f t="shared" si="16"/>
        <v>3352.0017658437</v>
      </c>
      <c r="CG102" s="4">
        <f t="shared" si="17"/>
        <v>173.1341784393</v>
      </c>
      <c r="CH102" s="4">
        <f t="shared" si="18"/>
        <v>1805.9184937984501</v>
      </c>
    </row>
    <row r="103" spans="1:86">
      <c r="A103" s="2">
        <v>42440</v>
      </c>
      <c r="B103" s="32">
        <v>0.57619719907407407</v>
      </c>
      <c r="C103" s="4">
        <v>7.8659999999999997</v>
      </c>
      <c r="D103" s="4">
        <v>5.2992999999999997</v>
      </c>
      <c r="E103" s="4" t="s">
        <v>155</v>
      </c>
      <c r="F103" s="4">
        <v>52993.173554000001</v>
      </c>
      <c r="G103" s="4">
        <v>337.1</v>
      </c>
      <c r="H103" s="4">
        <v>57.7</v>
      </c>
      <c r="I103" s="4">
        <v>45139.7</v>
      </c>
      <c r="K103" s="4">
        <v>5.71</v>
      </c>
      <c r="L103" s="4">
        <v>2052</v>
      </c>
      <c r="M103" s="4">
        <v>0.8347</v>
      </c>
      <c r="N103" s="4">
        <v>6.5659999999999998</v>
      </c>
      <c r="O103" s="4">
        <v>4.4236000000000004</v>
      </c>
      <c r="P103" s="4">
        <v>281.39229999999998</v>
      </c>
      <c r="Q103" s="4">
        <v>48.134399999999999</v>
      </c>
      <c r="R103" s="4">
        <v>329.5</v>
      </c>
      <c r="S103" s="4">
        <v>228.04580000000001</v>
      </c>
      <c r="T103" s="4">
        <v>39.009099999999997</v>
      </c>
      <c r="U103" s="4">
        <v>267.10000000000002</v>
      </c>
      <c r="V103" s="4">
        <v>45139.681700000001</v>
      </c>
      <c r="Y103" s="4">
        <v>1712.8969999999999</v>
      </c>
      <c r="Z103" s="4">
        <v>0</v>
      </c>
      <c r="AA103" s="4">
        <v>4.7633000000000001</v>
      </c>
      <c r="AB103" s="4" t="s">
        <v>384</v>
      </c>
      <c r="AC103" s="4">
        <v>0</v>
      </c>
      <c r="AD103" s="4">
        <v>11.3</v>
      </c>
      <c r="AE103" s="4">
        <v>853</v>
      </c>
      <c r="AF103" s="4">
        <v>880</v>
      </c>
      <c r="AG103" s="4">
        <v>882</v>
      </c>
      <c r="AH103" s="4">
        <v>53</v>
      </c>
      <c r="AI103" s="4">
        <v>25.23</v>
      </c>
      <c r="AJ103" s="4">
        <v>0.57999999999999996</v>
      </c>
      <c r="AK103" s="4">
        <v>986</v>
      </c>
      <c r="AL103" s="4">
        <v>8</v>
      </c>
      <c r="AM103" s="4">
        <v>0</v>
      </c>
      <c r="AN103" s="4">
        <v>31</v>
      </c>
      <c r="AO103" s="4">
        <v>190</v>
      </c>
      <c r="AP103" s="4">
        <v>188</v>
      </c>
      <c r="AQ103" s="4">
        <v>4.7</v>
      </c>
      <c r="AR103" s="4">
        <v>195</v>
      </c>
      <c r="AS103" s="4" t="s">
        <v>155</v>
      </c>
      <c r="AT103" s="4">
        <v>2</v>
      </c>
      <c r="AU103" s="5">
        <v>0.78435185185185186</v>
      </c>
      <c r="AV103" s="4">
        <v>47.164270999999999</v>
      </c>
      <c r="AW103" s="4">
        <v>-88.489069999999998</v>
      </c>
      <c r="AX103" s="4">
        <v>320</v>
      </c>
      <c r="AY103" s="4">
        <v>22.8</v>
      </c>
      <c r="AZ103" s="4">
        <v>12</v>
      </c>
      <c r="BA103" s="4">
        <v>10</v>
      </c>
      <c r="BB103" s="4" t="s">
        <v>437</v>
      </c>
      <c r="BC103" s="4">
        <v>1.024276</v>
      </c>
      <c r="BD103" s="4">
        <v>1.324276</v>
      </c>
      <c r="BE103" s="4">
        <v>1.9242760000000001</v>
      </c>
      <c r="BF103" s="4">
        <v>14.063000000000001</v>
      </c>
      <c r="BG103" s="4">
        <v>10.81</v>
      </c>
      <c r="BH103" s="4">
        <v>0.77</v>
      </c>
      <c r="BI103" s="4">
        <v>19.797000000000001</v>
      </c>
      <c r="BJ103" s="4">
        <v>1283.771</v>
      </c>
      <c r="BK103" s="4">
        <v>550.47299999999996</v>
      </c>
      <c r="BL103" s="4">
        <v>5.7610000000000001</v>
      </c>
      <c r="BM103" s="4">
        <v>0.98599999999999999</v>
      </c>
      <c r="BN103" s="4">
        <v>6.7469999999999999</v>
      </c>
      <c r="BO103" s="4">
        <v>4.6689999999999996</v>
      </c>
      <c r="BP103" s="4">
        <v>0.79900000000000004</v>
      </c>
      <c r="BQ103" s="4">
        <v>5.468</v>
      </c>
      <c r="BR103" s="4">
        <v>291.8365</v>
      </c>
      <c r="BU103" s="4">
        <v>66.444999999999993</v>
      </c>
      <c r="BW103" s="4">
        <v>677.16300000000001</v>
      </c>
      <c r="BX103" s="4">
        <v>0.33582499999999998</v>
      </c>
      <c r="BY103" s="4">
        <v>-5</v>
      </c>
      <c r="BZ103" s="4">
        <v>1.029134</v>
      </c>
      <c r="CA103" s="4">
        <v>8.2067239999999995</v>
      </c>
      <c r="CB103" s="4">
        <v>20.788506999999999</v>
      </c>
      <c r="CC103" s="4">
        <f t="shared" si="14"/>
        <v>2.1682164808</v>
      </c>
      <c r="CE103" s="4">
        <f t="shared" si="15"/>
        <v>7870.0590443243873</v>
      </c>
      <c r="CF103" s="4">
        <f t="shared" si="16"/>
        <v>3374.6322453976436</v>
      </c>
      <c r="CG103" s="4">
        <f t="shared" si="17"/>
        <v>33.521152023504001</v>
      </c>
      <c r="CH103" s="4">
        <f t="shared" si="18"/>
        <v>1789.0811416436218</v>
      </c>
    </row>
    <row r="104" spans="1:86">
      <c r="A104" s="2">
        <v>42440</v>
      </c>
      <c r="B104" s="32">
        <v>0.57620877314814811</v>
      </c>
      <c r="C104" s="4">
        <v>8.2669999999999995</v>
      </c>
      <c r="D104" s="4">
        <v>5.0156000000000001</v>
      </c>
      <c r="E104" s="4" t="s">
        <v>155</v>
      </c>
      <c r="F104" s="4">
        <v>50156.196269</v>
      </c>
      <c r="G104" s="4">
        <v>5667.2</v>
      </c>
      <c r="H104" s="4">
        <v>57.6</v>
      </c>
      <c r="I104" s="4">
        <v>40423.199999999997</v>
      </c>
      <c r="K104" s="4">
        <v>5.32</v>
      </c>
      <c r="L104" s="4">
        <v>2052</v>
      </c>
      <c r="M104" s="4">
        <v>0.83919999999999995</v>
      </c>
      <c r="N104" s="4">
        <v>6.9379</v>
      </c>
      <c r="O104" s="4">
        <v>4.2092000000000001</v>
      </c>
      <c r="P104" s="4">
        <v>4756.0030999999999</v>
      </c>
      <c r="Q104" s="4">
        <v>48.339100000000002</v>
      </c>
      <c r="R104" s="4">
        <v>4804.3</v>
      </c>
      <c r="S104" s="4">
        <v>3854.3575000000001</v>
      </c>
      <c r="T104" s="4">
        <v>39.174900000000001</v>
      </c>
      <c r="U104" s="4">
        <v>3893.5</v>
      </c>
      <c r="V104" s="4">
        <v>40423.2091</v>
      </c>
      <c r="Y104" s="4">
        <v>1722.08</v>
      </c>
      <c r="Z104" s="4">
        <v>0</v>
      </c>
      <c r="AA104" s="4">
        <v>4.4623999999999997</v>
      </c>
      <c r="AB104" s="4" t="s">
        <v>384</v>
      </c>
      <c r="AC104" s="4">
        <v>0</v>
      </c>
      <c r="AD104" s="4">
        <v>11.3</v>
      </c>
      <c r="AE104" s="4">
        <v>854</v>
      </c>
      <c r="AF104" s="4">
        <v>881</v>
      </c>
      <c r="AG104" s="4">
        <v>882</v>
      </c>
      <c r="AH104" s="4">
        <v>53</v>
      </c>
      <c r="AI104" s="4">
        <v>25.23</v>
      </c>
      <c r="AJ104" s="4">
        <v>0.57999999999999996</v>
      </c>
      <c r="AK104" s="4">
        <v>986</v>
      </c>
      <c r="AL104" s="4">
        <v>8</v>
      </c>
      <c r="AM104" s="4">
        <v>0</v>
      </c>
      <c r="AN104" s="4">
        <v>31</v>
      </c>
      <c r="AO104" s="4">
        <v>190</v>
      </c>
      <c r="AP104" s="4">
        <v>188</v>
      </c>
      <c r="AQ104" s="4">
        <v>4.5999999999999996</v>
      </c>
      <c r="AR104" s="4">
        <v>195</v>
      </c>
      <c r="AS104" s="4" t="s">
        <v>155</v>
      </c>
      <c r="AT104" s="4">
        <v>2</v>
      </c>
      <c r="AU104" s="5">
        <v>0.78436342592592589</v>
      </c>
      <c r="AV104" s="4">
        <v>47.164240999999997</v>
      </c>
      <c r="AW104" s="4">
        <v>-88.489198000000002</v>
      </c>
      <c r="AX104" s="4">
        <v>320.2</v>
      </c>
      <c r="AY104" s="4">
        <v>22.3</v>
      </c>
      <c r="AZ104" s="4">
        <v>12</v>
      </c>
      <c r="BA104" s="4">
        <v>10</v>
      </c>
      <c r="BB104" s="4" t="s">
        <v>437</v>
      </c>
      <c r="BC104" s="4">
        <v>1.1000000000000001</v>
      </c>
      <c r="BD104" s="4">
        <v>1.4</v>
      </c>
      <c r="BE104" s="4">
        <v>2</v>
      </c>
      <c r="BF104" s="4">
        <v>14.063000000000001</v>
      </c>
      <c r="BG104" s="4">
        <v>11.14</v>
      </c>
      <c r="BH104" s="4">
        <v>0.79</v>
      </c>
      <c r="BI104" s="4">
        <v>19.158000000000001</v>
      </c>
      <c r="BJ104" s="4">
        <v>1384.6120000000001</v>
      </c>
      <c r="BK104" s="4">
        <v>534.65800000000002</v>
      </c>
      <c r="BL104" s="4">
        <v>99.397999999999996</v>
      </c>
      <c r="BM104" s="4">
        <v>1.01</v>
      </c>
      <c r="BN104" s="4">
        <v>100.408</v>
      </c>
      <c r="BO104" s="4">
        <v>80.554000000000002</v>
      </c>
      <c r="BP104" s="4">
        <v>0.81899999999999995</v>
      </c>
      <c r="BQ104" s="4">
        <v>81.373000000000005</v>
      </c>
      <c r="BR104" s="4">
        <v>266.7627</v>
      </c>
      <c r="BU104" s="4">
        <v>68.186999999999998</v>
      </c>
      <c r="BW104" s="4">
        <v>647.54200000000003</v>
      </c>
      <c r="BX104" s="4">
        <v>0.36558800000000002</v>
      </c>
      <c r="BY104" s="4">
        <v>-5</v>
      </c>
      <c r="BZ104" s="4">
        <v>1.0288660000000001</v>
      </c>
      <c r="CA104" s="4">
        <v>8.9340569999999992</v>
      </c>
      <c r="CB104" s="4">
        <v>20.783093000000001</v>
      </c>
      <c r="CC104" s="4">
        <f t="shared" si="14"/>
        <v>2.3603778593999998</v>
      </c>
      <c r="CE104" s="4">
        <f t="shared" si="15"/>
        <v>9240.5412905703488</v>
      </c>
      <c r="CF104" s="4">
        <f t="shared" si="16"/>
        <v>3568.1687904869818</v>
      </c>
      <c r="CG104" s="4">
        <f t="shared" si="17"/>
        <v>543.06229213496704</v>
      </c>
      <c r="CH104" s="4">
        <f t="shared" si="18"/>
        <v>1780.305055953603</v>
      </c>
    </row>
    <row r="105" spans="1:86">
      <c r="A105" s="2">
        <v>42440</v>
      </c>
      <c r="B105" s="32">
        <v>0.57622034722222215</v>
      </c>
      <c r="C105" s="4">
        <v>8.4260000000000002</v>
      </c>
      <c r="D105" s="4">
        <v>4.8098999999999998</v>
      </c>
      <c r="E105" s="4" t="s">
        <v>155</v>
      </c>
      <c r="F105" s="4">
        <v>48098.823529000001</v>
      </c>
      <c r="G105" s="4">
        <v>4761</v>
      </c>
      <c r="H105" s="4">
        <v>54.9</v>
      </c>
      <c r="I105" s="4">
        <v>38494.5</v>
      </c>
      <c r="K105" s="4">
        <v>4.91</v>
      </c>
      <c r="L105" s="4">
        <v>2052</v>
      </c>
      <c r="M105" s="4">
        <v>0.84189999999999998</v>
      </c>
      <c r="N105" s="4">
        <v>7.0940000000000003</v>
      </c>
      <c r="O105" s="4">
        <v>4.0495000000000001</v>
      </c>
      <c r="P105" s="4">
        <v>4008.3746000000001</v>
      </c>
      <c r="Q105" s="4">
        <v>46.195799999999998</v>
      </c>
      <c r="R105" s="4">
        <v>4054.6</v>
      </c>
      <c r="S105" s="4">
        <v>3248.4648000000002</v>
      </c>
      <c r="T105" s="4">
        <v>37.438000000000002</v>
      </c>
      <c r="U105" s="4">
        <v>3285.9</v>
      </c>
      <c r="V105" s="4">
        <v>38494.531600000002</v>
      </c>
      <c r="Y105" s="4">
        <v>1727.6079999999999</v>
      </c>
      <c r="Z105" s="4">
        <v>0</v>
      </c>
      <c r="AA105" s="4">
        <v>4.1346999999999996</v>
      </c>
      <c r="AB105" s="4" t="s">
        <v>384</v>
      </c>
      <c r="AC105" s="4">
        <v>0</v>
      </c>
      <c r="AD105" s="4">
        <v>11.3</v>
      </c>
      <c r="AE105" s="4">
        <v>853</v>
      </c>
      <c r="AF105" s="4">
        <v>880</v>
      </c>
      <c r="AG105" s="4">
        <v>882</v>
      </c>
      <c r="AH105" s="4">
        <v>53</v>
      </c>
      <c r="AI105" s="4">
        <v>25.23</v>
      </c>
      <c r="AJ105" s="4">
        <v>0.57999999999999996</v>
      </c>
      <c r="AK105" s="4">
        <v>986</v>
      </c>
      <c r="AL105" s="4">
        <v>8</v>
      </c>
      <c r="AM105" s="4">
        <v>0</v>
      </c>
      <c r="AN105" s="4">
        <v>31</v>
      </c>
      <c r="AO105" s="4">
        <v>190</v>
      </c>
      <c r="AP105" s="4">
        <v>188</v>
      </c>
      <c r="AQ105" s="4">
        <v>4.4000000000000004</v>
      </c>
      <c r="AR105" s="4">
        <v>195</v>
      </c>
      <c r="AS105" s="4" t="s">
        <v>155</v>
      </c>
      <c r="AT105" s="4">
        <v>2</v>
      </c>
      <c r="AU105" s="5">
        <v>0.78437499999999993</v>
      </c>
      <c r="AV105" s="4">
        <v>47.164211999999999</v>
      </c>
      <c r="AW105" s="4">
        <v>-88.489324999999994</v>
      </c>
      <c r="AX105" s="4">
        <v>320.3</v>
      </c>
      <c r="AY105" s="4">
        <v>22.6</v>
      </c>
      <c r="AZ105" s="4">
        <v>12</v>
      </c>
      <c r="BA105" s="4">
        <v>10</v>
      </c>
      <c r="BB105" s="4" t="s">
        <v>437</v>
      </c>
      <c r="BC105" s="4">
        <v>1.1240760000000001</v>
      </c>
      <c r="BD105" s="4">
        <v>1.4</v>
      </c>
      <c r="BE105" s="4">
        <v>2.024076</v>
      </c>
      <c r="BF105" s="4">
        <v>14.063000000000001</v>
      </c>
      <c r="BG105" s="4">
        <v>11.34</v>
      </c>
      <c r="BH105" s="4">
        <v>0.81</v>
      </c>
      <c r="BI105" s="4">
        <v>18.777000000000001</v>
      </c>
      <c r="BJ105" s="4">
        <v>1434.3679999999999</v>
      </c>
      <c r="BK105" s="4">
        <v>521.13099999999997</v>
      </c>
      <c r="BL105" s="4">
        <v>84.873999999999995</v>
      </c>
      <c r="BM105" s="4">
        <v>0.97799999999999998</v>
      </c>
      <c r="BN105" s="4">
        <v>85.852000000000004</v>
      </c>
      <c r="BO105" s="4">
        <v>68.783000000000001</v>
      </c>
      <c r="BP105" s="4">
        <v>0.79300000000000004</v>
      </c>
      <c r="BQ105" s="4">
        <v>69.575999999999993</v>
      </c>
      <c r="BR105" s="4">
        <v>257.37310000000002</v>
      </c>
      <c r="BU105" s="4">
        <v>69.304000000000002</v>
      </c>
      <c r="BW105" s="4">
        <v>607.86400000000003</v>
      </c>
      <c r="BX105" s="4">
        <v>0.39336100000000002</v>
      </c>
      <c r="BY105" s="4">
        <v>-5</v>
      </c>
      <c r="BZ105" s="4">
        <v>1.0295669999999999</v>
      </c>
      <c r="CA105" s="4">
        <v>9.6127599999999997</v>
      </c>
      <c r="CB105" s="4">
        <v>20.797253000000001</v>
      </c>
      <c r="CC105" s="4">
        <f t="shared" si="14"/>
        <v>2.5396911919999998</v>
      </c>
      <c r="CE105" s="4">
        <f t="shared" si="15"/>
        <v>10299.811795752959</v>
      </c>
      <c r="CF105" s="4">
        <f t="shared" si="16"/>
        <v>3742.1019019753198</v>
      </c>
      <c r="CG105" s="4">
        <f t="shared" si="17"/>
        <v>499.60659015071997</v>
      </c>
      <c r="CH105" s="4">
        <f t="shared" si="18"/>
        <v>1848.127183044732</v>
      </c>
    </row>
    <row r="106" spans="1:86">
      <c r="A106" s="2">
        <v>42440</v>
      </c>
      <c r="B106" s="32">
        <v>0.5762319212962963</v>
      </c>
      <c r="C106" s="4">
        <v>8.2910000000000004</v>
      </c>
      <c r="D106" s="4">
        <v>5.1436000000000002</v>
      </c>
      <c r="E106" s="4" t="s">
        <v>155</v>
      </c>
      <c r="F106" s="4">
        <v>51436.025743999999</v>
      </c>
      <c r="G106" s="4">
        <v>3970.1</v>
      </c>
      <c r="H106" s="4">
        <v>50.1</v>
      </c>
      <c r="I106" s="4">
        <v>35943.5</v>
      </c>
      <c r="K106" s="4">
        <v>4.5599999999999996</v>
      </c>
      <c r="L106" s="4">
        <v>2052</v>
      </c>
      <c r="M106" s="4">
        <v>0.84219999999999995</v>
      </c>
      <c r="N106" s="4">
        <v>6.9832000000000001</v>
      </c>
      <c r="O106" s="4">
        <v>4.3322000000000003</v>
      </c>
      <c r="P106" s="4">
        <v>3343.7784999999999</v>
      </c>
      <c r="Q106" s="4">
        <v>42.165599999999998</v>
      </c>
      <c r="R106" s="4">
        <v>3385.9</v>
      </c>
      <c r="S106" s="4">
        <v>2709.8631999999998</v>
      </c>
      <c r="T106" s="4">
        <v>34.171799999999998</v>
      </c>
      <c r="U106" s="4">
        <v>2744</v>
      </c>
      <c r="V106" s="4">
        <v>35943.456700000002</v>
      </c>
      <c r="Y106" s="4">
        <v>1728.279</v>
      </c>
      <c r="Z106" s="4">
        <v>0</v>
      </c>
      <c r="AA106" s="4">
        <v>3.8378000000000001</v>
      </c>
      <c r="AB106" s="4" t="s">
        <v>384</v>
      </c>
      <c r="AC106" s="4">
        <v>0</v>
      </c>
      <c r="AD106" s="4">
        <v>11.3</v>
      </c>
      <c r="AE106" s="4">
        <v>853</v>
      </c>
      <c r="AF106" s="4">
        <v>879</v>
      </c>
      <c r="AG106" s="4">
        <v>882</v>
      </c>
      <c r="AH106" s="4">
        <v>53</v>
      </c>
      <c r="AI106" s="4">
        <v>25.23</v>
      </c>
      <c r="AJ106" s="4">
        <v>0.57999999999999996</v>
      </c>
      <c r="AK106" s="4">
        <v>986</v>
      </c>
      <c r="AL106" s="4">
        <v>8</v>
      </c>
      <c r="AM106" s="4">
        <v>0</v>
      </c>
      <c r="AN106" s="4">
        <v>31</v>
      </c>
      <c r="AO106" s="4">
        <v>190</v>
      </c>
      <c r="AP106" s="4">
        <v>188</v>
      </c>
      <c r="AQ106" s="4">
        <v>4.3</v>
      </c>
      <c r="AR106" s="4">
        <v>195</v>
      </c>
      <c r="AS106" s="4" t="s">
        <v>155</v>
      </c>
      <c r="AT106" s="4">
        <v>2</v>
      </c>
      <c r="AU106" s="5">
        <v>0.78438657407407408</v>
      </c>
      <c r="AV106" s="4">
        <v>47.164175</v>
      </c>
      <c r="AW106" s="4">
        <v>-88.489458999999997</v>
      </c>
      <c r="AX106" s="4">
        <v>320.3</v>
      </c>
      <c r="AY106" s="4">
        <v>23.8</v>
      </c>
      <c r="AZ106" s="4">
        <v>12</v>
      </c>
      <c r="BA106" s="4">
        <v>10</v>
      </c>
      <c r="BB106" s="4" t="s">
        <v>437</v>
      </c>
      <c r="BC106" s="4">
        <v>1.1515150000000001</v>
      </c>
      <c r="BD106" s="4">
        <v>1.424242</v>
      </c>
      <c r="BE106" s="4">
        <v>2.075758</v>
      </c>
      <c r="BF106" s="4">
        <v>14.063000000000001</v>
      </c>
      <c r="BG106" s="4">
        <v>11.37</v>
      </c>
      <c r="BH106" s="4">
        <v>0.81</v>
      </c>
      <c r="BI106" s="4">
        <v>18.731000000000002</v>
      </c>
      <c r="BJ106" s="4">
        <v>1419.8589999999999</v>
      </c>
      <c r="BK106" s="4">
        <v>560.62599999999998</v>
      </c>
      <c r="BL106" s="4">
        <v>71.197999999999993</v>
      </c>
      <c r="BM106" s="4">
        <v>0.89800000000000002</v>
      </c>
      <c r="BN106" s="4">
        <v>72.096000000000004</v>
      </c>
      <c r="BO106" s="4">
        <v>57.7</v>
      </c>
      <c r="BP106" s="4">
        <v>0.72799999999999998</v>
      </c>
      <c r="BQ106" s="4">
        <v>58.427999999999997</v>
      </c>
      <c r="BR106" s="4">
        <v>241.66220000000001</v>
      </c>
      <c r="BU106" s="4">
        <v>69.718999999999994</v>
      </c>
      <c r="BW106" s="4">
        <v>567.37400000000002</v>
      </c>
      <c r="BX106" s="4">
        <v>0.41122700000000001</v>
      </c>
      <c r="BY106" s="4">
        <v>-5</v>
      </c>
      <c r="BZ106" s="4">
        <v>1.029433</v>
      </c>
      <c r="CA106" s="4">
        <v>10.04936</v>
      </c>
      <c r="CB106" s="4">
        <v>20.794547000000001</v>
      </c>
      <c r="CC106" s="4">
        <f t="shared" si="14"/>
        <v>2.655040912</v>
      </c>
      <c r="CE106" s="4">
        <f t="shared" si="15"/>
        <v>10658.699657459279</v>
      </c>
      <c r="CF106" s="4">
        <f t="shared" si="16"/>
        <v>4208.5475770219191</v>
      </c>
      <c r="CG106" s="4">
        <f t="shared" si="17"/>
        <v>438.61151254175996</v>
      </c>
      <c r="CH106" s="4">
        <f t="shared" si="18"/>
        <v>1814.1271833054241</v>
      </c>
    </row>
    <row r="107" spans="1:86">
      <c r="A107" s="2">
        <v>42440</v>
      </c>
      <c r="B107" s="32">
        <v>0.57624349537037034</v>
      </c>
      <c r="C107" s="4">
        <v>7.87</v>
      </c>
      <c r="D107" s="4">
        <v>5.6288999999999998</v>
      </c>
      <c r="E107" s="4" t="s">
        <v>155</v>
      </c>
      <c r="F107" s="4">
        <v>56289.213483</v>
      </c>
      <c r="G107" s="4">
        <v>3297.7</v>
      </c>
      <c r="H107" s="4">
        <v>53.5</v>
      </c>
      <c r="I107" s="4">
        <v>35765</v>
      </c>
      <c r="K107" s="4">
        <v>4.4000000000000004</v>
      </c>
      <c r="L107" s="4">
        <v>2052</v>
      </c>
      <c r="M107" s="4">
        <v>0.84099999999999997</v>
      </c>
      <c r="N107" s="4">
        <v>6.6181000000000001</v>
      </c>
      <c r="O107" s="4">
        <v>4.7336999999999998</v>
      </c>
      <c r="P107" s="4">
        <v>2773.2489999999998</v>
      </c>
      <c r="Q107" s="4">
        <v>44.9831</v>
      </c>
      <c r="R107" s="4">
        <v>2818.2</v>
      </c>
      <c r="S107" s="4">
        <v>2247.4949000000001</v>
      </c>
      <c r="T107" s="4">
        <v>36.455199999999998</v>
      </c>
      <c r="U107" s="4">
        <v>2284</v>
      </c>
      <c r="V107" s="4">
        <v>35764.989399999999</v>
      </c>
      <c r="Y107" s="4">
        <v>1725.643</v>
      </c>
      <c r="Z107" s="4">
        <v>0</v>
      </c>
      <c r="AA107" s="4">
        <v>3.7002000000000002</v>
      </c>
      <c r="AB107" s="4" t="s">
        <v>384</v>
      </c>
      <c r="AC107" s="4">
        <v>0</v>
      </c>
      <c r="AD107" s="4">
        <v>11.3</v>
      </c>
      <c r="AE107" s="4">
        <v>854</v>
      </c>
      <c r="AF107" s="4">
        <v>878</v>
      </c>
      <c r="AG107" s="4">
        <v>881</v>
      </c>
      <c r="AH107" s="4">
        <v>53</v>
      </c>
      <c r="AI107" s="4">
        <v>25.23</v>
      </c>
      <c r="AJ107" s="4">
        <v>0.57999999999999996</v>
      </c>
      <c r="AK107" s="4">
        <v>986</v>
      </c>
      <c r="AL107" s="4">
        <v>8</v>
      </c>
      <c r="AM107" s="4">
        <v>0</v>
      </c>
      <c r="AN107" s="4">
        <v>31</v>
      </c>
      <c r="AO107" s="4">
        <v>190</v>
      </c>
      <c r="AP107" s="4">
        <v>188</v>
      </c>
      <c r="AQ107" s="4">
        <v>4.3</v>
      </c>
      <c r="AR107" s="4">
        <v>195</v>
      </c>
      <c r="AS107" s="4" t="s">
        <v>155</v>
      </c>
      <c r="AT107" s="4">
        <v>2</v>
      </c>
      <c r="AU107" s="5">
        <v>0.78439814814814823</v>
      </c>
      <c r="AV107" s="4">
        <v>47.164127000000001</v>
      </c>
      <c r="AW107" s="4">
        <v>-88.489593999999997</v>
      </c>
      <c r="AX107" s="4">
        <v>320.2</v>
      </c>
      <c r="AY107" s="4">
        <v>24.9</v>
      </c>
      <c r="AZ107" s="4">
        <v>12</v>
      </c>
      <c r="BA107" s="4">
        <v>10</v>
      </c>
      <c r="BB107" s="4" t="s">
        <v>437</v>
      </c>
      <c r="BC107" s="4">
        <v>0.97502500000000003</v>
      </c>
      <c r="BD107" s="4">
        <v>1.5</v>
      </c>
      <c r="BE107" s="4">
        <v>1.975025</v>
      </c>
      <c r="BF107" s="4">
        <v>14.063000000000001</v>
      </c>
      <c r="BG107" s="4">
        <v>11.27</v>
      </c>
      <c r="BH107" s="4">
        <v>0.8</v>
      </c>
      <c r="BI107" s="4">
        <v>18.911999999999999</v>
      </c>
      <c r="BJ107" s="4">
        <v>1343.9380000000001</v>
      </c>
      <c r="BK107" s="4">
        <v>611.82000000000005</v>
      </c>
      <c r="BL107" s="4">
        <v>58.975999999999999</v>
      </c>
      <c r="BM107" s="4">
        <v>0.95699999999999996</v>
      </c>
      <c r="BN107" s="4">
        <v>59.932000000000002</v>
      </c>
      <c r="BO107" s="4">
        <v>47.795000000000002</v>
      </c>
      <c r="BP107" s="4">
        <v>0.77500000000000002</v>
      </c>
      <c r="BQ107" s="4">
        <v>48.57</v>
      </c>
      <c r="BR107" s="4">
        <v>240.1611</v>
      </c>
      <c r="BU107" s="4">
        <v>69.525999999999996</v>
      </c>
      <c r="BW107" s="4">
        <v>546.35199999999998</v>
      </c>
      <c r="BX107" s="4">
        <v>0.42459799999999998</v>
      </c>
      <c r="BY107" s="4">
        <v>-5</v>
      </c>
      <c r="BZ107" s="4">
        <v>1.0308660000000001</v>
      </c>
      <c r="CA107" s="4">
        <v>10.376113999999999</v>
      </c>
      <c r="CB107" s="4">
        <v>20.823492999999999</v>
      </c>
      <c r="CC107" s="4">
        <f t="shared" si="14"/>
        <v>2.7413693187999999</v>
      </c>
      <c r="CE107" s="4">
        <f t="shared" si="15"/>
        <v>10416.805861008204</v>
      </c>
      <c r="CF107" s="4">
        <f t="shared" si="16"/>
        <v>4742.1906084075599</v>
      </c>
      <c r="CG107" s="4">
        <f t="shared" si="17"/>
        <v>376.46398916405997</v>
      </c>
      <c r="CH107" s="4">
        <f t="shared" si="18"/>
        <v>1861.4783971181539</v>
      </c>
    </row>
    <row r="108" spans="1:86">
      <c r="A108" s="2">
        <v>42440</v>
      </c>
      <c r="B108" s="32">
        <v>0.57625506944444449</v>
      </c>
      <c r="C108" s="4">
        <v>8.1460000000000008</v>
      </c>
      <c r="D108" s="4">
        <v>5.6459999999999999</v>
      </c>
      <c r="E108" s="4" t="s">
        <v>155</v>
      </c>
      <c r="F108" s="4">
        <v>56459.619205000003</v>
      </c>
      <c r="G108" s="4">
        <v>3021.1</v>
      </c>
      <c r="H108" s="4">
        <v>59.2</v>
      </c>
      <c r="I108" s="4">
        <v>36697.9</v>
      </c>
      <c r="K108" s="4">
        <v>4.3</v>
      </c>
      <c r="L108" s="4">
        <v>2052</v>
      </c>
      <c r="M108" s="4">
        <v>0.8377</v>
      </c>
      <c r="N108" s="4">
        <v>6.8243999999999998</v>
      </c>
      <c r="O108" s="4">
        <v>4.7297000000000002</v>
      </c>
      <c r="P108" s="4">
        <v>2530.8276000000001</v>
      </c>
      <c r="Q108" s="4">
        <v>49.5929</v>
      </c>
      <c r="R108" s="4">
        <v>2580.4</v>
      </c>
      <c r="S108" s="4">
        <v>2051.0319</v>
      </c>
      <c r="T108" s="4">
        <v>40.191000000000003</v>
      </c>
      <c r="U108" s="4">
        <v>2091.1999999999998</v>
      </c>
      <c r="V108" s="4">
        <v>36697.859700000001</v>
      </c>
      <c r="Y108" s="4">
        <v>1718.9960000000001</v>
      </c>
      <c r="Z108" s="4">
        <v>0</v>
      </c>
      <c r="AA108" s="4">
        <v>3.6021999999999998</v>
      </c>
      <c r="AB108" s="4" t="s">
        <v>384</v>
      </c>
      <c r="AC108" s="4">
        <v>0</v>
      </c>
      <c r="AD108" s="4">
        <v>11.3</v>
      </c>
      <c r="AE108" s="4">
        <v>854</v>
      </c>
      <c r="AF108" s="4">
        <v>879</v>
      </c>
      <c r="AG108" s="4">
        <v>881</v>
      </c>
      <c r="AH108" s="4">
        <v>53</v>
      </c>
      <c r="AI108" s="4">
        <v>25.23</v>
      </c>
      <c r="AJ108" s="4">
        <v>0.57999999999999996</v>
      </c>
      <c r="AK108" s="4">
        <v>986</v>
      </c>
      <c r="AL108" s="4">
        <v>8</v>
      </c>
      <c r="AM108" s="4">
        <v>0</v>
      </c>
      <c r="AN108" s="4">
        <v>31</v>
      </c>
      <c r="AO108" s="4">
        <v>190</v>
      </c>
      <c r="AP108" s="4">
        <v>187.6</v>
      </c>
      <c r="AQ108" s="4">
        <v>4.5</v>
      </c>
      <c r="AR108" s="4">
        <v>195</v>
      </c>
      <c r="AS108" s="4" t="s">
        <v>155</v>
      </c>
      <c r="AT108" s="4">
        <v>2</v>
      </c>
      <c r="AU108" s="5">
        <v>0.78440972222222216</v>
      </c>
      <c r="AV108" s="4">
        <v>47.164059999999999</v>
      </c>
      <c r="AW108" s="4">
        <v>-88.489726000000005</v>
      </c>
      <c r="AX108" s="4">
        <v>320.10000000000002</v>
      </c>
      <c r="AY108" s="4">
        <v>26.7</v>
      </c>
      <c r="AZ108" s="4">
        <v>12</v>
      </c>
      <c r="BA108" s="4">
        <v>11</v>
      </c>
      <c r="BB108" s="4" t="s">
        <v>420</v>
      </c>
      <c r="BC108" s="4">
        <v>0.9</v>
      </c>
      <c r="BD108" s="4">
        <v>1.54975</v>
      </c>
      <c r="BE108" s="4">
        <v>1.9497500000000001</v>
      </c>
      <c r="BF108" s="4">
        <v>14.063000000000001</v>
      </c>
      <c r="BG108" s="4">
        <v>11.03</v>
      </c>
      <c r="BH108" s="4">
        <v>0.78</v>
      </c>
      <c r="BI108" s="4">
        <v>19.372</v>
      </c>
      <c r="BJ108" s="4">
        <v>1358.855</v>
      </c>
      <c r="BK108" s="4">
        <v>599.40700000000004</v>
      </c>
      <c r="BL108" s="4">
        <v>52.773000000000003</v>
      </c>
      <c r="BM108" s="4">
        <v>1.034</v>
      </c>
      <c r="BN108" s="4">
        <v>53.807000000000002</v>
      </c>
      <c r="BO108" s="4">
        <v>42.768000000000001</v>
      </c>
      <c r="BP108" s="4">
        <v>0.83799999999999997</v>
      </c>
      <c r="BQ108" s="4">
        <v>43.606000000000002</v>
      </c>
      <c r="BR108" s="4">
        <v>241.62739999999999</v>
      </c>
      <c r="BU108" s="4">
        <v>67.91</v>
      </c>
      <c r="BW108" s="4">
        <v>521.52300000000002</v>
      </c>
      <c r="BX108" s="4">
        <v>0.43232999999999999</v>
      </c>
      <c r="BY108" s="4">
        <v>-5</v>
      </c>
      <c r="BZ108" s="4">
        <v>1.0307010000000001</v>
      </c>
      <c r="CA108" s="4">
        <v>10.565064</v>
      </c>
      <c r="CB108" s="4">
        <v>20.820160000000001</v>
      </c>
      <c r="CC108" s="4">
        <f t="shared" si="14"/>
        <v>2.7912899087999996</v>
      </c>
      <c r="CE108" s="4">
        <f t="shared" si="15"/>
        <v>10724.223361164841</v>
      </c>
      <c r="CF108" s="4">
        <f t="shared" si="16"/>
        <v>4730.5816678348565</v>
      </c>
      <c r="CG108" s="4">
        <f t="shared" si="17"/>
        <v>344.14303504564799</v>
      </c>
      <c r="CH108" s="4">
        <f t="shared" si="18"/>
        <v>1906.9482820297389</v>
      </c>
    </row>
    <row r="109" spans="1:86">
      <c r="A109" s="2">
        <v>42440</v>
      </c>
      <c r="B109" s="32">
        <v>0.57626664351851853</v>
      </c>
      <c r="C109" s="4">
        <v>7.9550000000000001</v>
      </c>
      <c r="D109" s="4">
        <v>5.3463000000000003</v>
      </c>
      <c r="E109" s="4" t="s">
        <v>155</v>
      </c>
      <c r="F109" s="4">
        <v>53462.930463999997</v>
      </c>
      <c r="G109" s="4">
        <v>2823.8</v>
      </c>
      <c r="H109" s="4">
        <v>59.3</v>
      </c>
      <c r="I109" s="4">
        <v>34396.9</v>
      </c>
      <c r="K109" s="4">
        <v>4.3</v>
      </c>
      <c r="L109" s="4">
        <v>2052</v>
      </c>
      <c r="M109" s="4">
        <v>0.84450000000000003</v>
      </c>
      <c r="N109" s="4">
        <v>6.7176999999999998</v>
      </c>
      <c r="O109" s="4">
        <v>4.5149999999999997</v>
      </c>
      <c r="P109" s="4">
        <v>2384.7213999999999</v>
      </c>
      <c r="Q109" s="4">
        <v>50.0794</v>
      </c>
      <c r="R109" s="4">
        <v>2434.8000000000002</v>
      </c>
      <c r="S109" s="4">
        <v>1932.6247000000001</v>
      </c>
      <c r="T109" s="4">
        <v>40.585299999999997</v>
      </c>
      <c r="U109" s="4">
        <v>1973.2</v>
      </c>
      <c r="V109" s="4">
        <v>34396.881099999999</v>
      </c>
      <c r="Y109" s="4">
        <v>1732.931</v>
      </c>
      <c r="Z109" s="4">
        <v>0</v>
      </c>
      <c r="AA109" s="4">
        <v>3.6314000000000002</v>
      </c>
      <c r="AB109" s="4" t="s">
        <v>384</v>
      </c>
      <c r="AC109" s="4">
        <v>0</v>
      </c>
      <c r="AD109" s="4">
        <v>11.3</v>
      </c>
      <c r="AE109" s="4">
        <v>854</v>
      </c>
      <c r="AF109" s="4">
        <v>880</v>
      </c>
      <c r="AG109" s="4">
        <v>882</v>
      </c>
      <c r="AH109" s="4">
        <v>53</v>
      </c>
      <c r="AI109" s="4">
        <v>25.23</v>
      </c>
      <c r="AJ109" s="4">
        <v>0.57999999999999996</v>
      </c>
      <c r="AK109" s="4">
        <v>986</v>
      </c>
      <c r="AL109" s="4">
        <v>8</v>
      </c>
      <c r="AM109" s="4">
        <v>0</v>
      </c>
      <c r="AN109" s="4">
        <v>31</v>
      </c>
      <c r="AO109" s="4">
        <v>190</v>
      </c>
      <c r="AP109" s="4">
        <v>187</v>
      </c>
      <c r="AQ109" s="4">
        <v>4.4000000000000004</v>
      </c>
      <c r="AR109" s="4">
        <v>195</v>
      </c>
      <c r="AS109" s="4" t="s">
        <v>155</v>
      </c>
      <c r="AT109" s="4">
        <v>2</v>
      </c>
      <c r="AU109" s="5">
        <v>0.78442129629629631</v>
      </c>
      <c r="AV109" s="4">
        <v>47.163970999999997</v>
      </c>
      <c r="AW109" s="4">
        <v>-88.489846999999997</v>
      </c>
      <c r="AX109" s="4">
        <v>319.89999999999998</v>
      </c>
      <c r="AY109" s="4">
        <v>27.9</v>
      </c>
      <c r="AZ109" s="4">
        <v>12</v>
      </c>
      <c r="BA109" s="4">
        <v>11</v>
      </c>
      <c r="BB109" s="4" t="s">
        <v>420</v>
      </c>
      <c r="BC109" s="4">
        <v>0.94955000000000001</v>
      </c>
      <c r="BD109" s="4">
        <v>1.526573</v>
      </c>
      <c r="BE109" s="4">
        <v>2.1</v>
      </c>
      <c r="BF109" s="4">
        <v>14.063000000000001</v>
      </c>
      <c r="BG109" s="4">
        <v>11.55</v>
      </c>
      <c r="BH109" s="4">
        <v>0.82</v>
      </c>
      <c r="BI109" s="4">
        <v>18.411999999999999</v>
      </c>
      <c r="BJ109" s="4">
        <v>1388.028</v>
      </c>
      <c r="BK109" s="4">
        <v>593.76</v>
      </c>
      <c r="BL109" s="4">
        <v>51.6</v>
      </c>
      <c r="BM109" s="4">
        <v>1.0840000000000001</v>
      </c>
      <c r="BN109" s="4">
        <v>52.683999999999997</v>
      </c>
      <c r="BO109" s="4">
        <v>41.817999999999998</v>
      </c>
      <c r="BP109" s="4">
        <v>0.878</v>
      </c>
      <c r="BQ109" s="4">
        <v>42.695999999999998</v>
      </c>
      <c r="BR109" s="4">
        <v>235.01339999999999</v>
      </c>
      <c r="BU109" s="4">
        <v>71.040999999999997</v>
      </c>
      <c r="BW109" s="4">
        <v>545.56700000000001</v>
      </c>
      <c r="BX109" s="4">
        <v>0.43973200000000001</v>
      </c>
      <c r="BY109" s="4">
        <v>-5</v>
      </c>
      <c r="BZ109" s="4">
        <v>1.0302990000000001</v>
      </c>
      <c r="CA109" s="4">
        <v>10.745951</v>
      </c>
      <c r="CB109" s="4">
        <v>20.81204</v>
      </c>
      <c r="CC109" s="4">
        <f t="shared" si="14"/>
        <v>2.8390802541999998</v>
      </c>
      <c r="CE109" s="4">
        <f t="shared" si="15"/>
        <v>11142.013613347117</v>
      </c>
      <c r="CF109" s="4">
        <f t="shared" si="16"/>
        <v>4766.2453517227195</v>
      </c>
      <c r="CG109" s="4">
        <f t="shared" si="17"/>
        <v>342.73041555031199</v>
      </c>
      <c r="CH109" s="4">
        <f t="shared" si="18"/>
        <v>1886.5055331153196</v>
      </c>
    </row>
    <row r="110" spans="1:86">
      <c r="A110" s="2">
        <v>42440</v>
      </c>
      <c r="B110" s="32">
        <v>0.57627821759259257</v>
      </c>
      <c r="C110" s="4">
        <v>8.202</v>
      </c>
      <c r="D110" s="4">
        <v>4.9244000000000003</v>
      </c>
      <c r="E110" s="4" t="s">
        <v>155</v>
      </c>
      <c r="F110" s="4">
        <v>49244.017856999999</v>
      </c>
      <c r="G110" s="4">
        <v>2633.4</v>
      </c>
      <c r="H110" s="4">
        <v>56.9</v>
      </c>
      <c r="I110" s="4">
        <v>36276.5</v>
      </c>
      <c r="K110" s="4">
        <v>4.3</v>
      </c>
      <c r="L110" s="4">
        <v>2052</v>
      </c>
      <c r="M110" s="4">
        <v>0.8448</v>
      </c>
      <c r="N110" s="4">
        <v>6.9292999999999996</v>
      </c>
      <c r="O110" s="4">
        <v>4.1600999999999999</v>
      </c>
      <c r="P110" s="4">
        <v>2224.6871999999998</v>
      </c>
      <c r="Q110" s="4">
        <v>48.068399999999997</v>
      </c>
      <c r="R110" s="4">
        <v>2272.8000000000002</v>
      </c>
      <c r="S110" s="4">
        <v>1802.9297999999999</v>
      </c>
      <c r="T110" s="4">
        <v>38.955500000000001</v>
      </c>
      <c r="U110" s="4">
        <v>1841.9</v>
      </c>
      <c r="V110" s="4">
        <v>36276.475899999998</v>
      </c>
      <c r="Y110" s="4">
        <v>1733.5029999999999</v>
      </c>
      <c r="Z110" s="4">
        <v>0</v>
      </c>
      <c r="AA110" s="4">
        <v>3.6326000000000001</v>
      </c>
      <c r="AB110" s="4" t="s">
        <v>384</v>
      </c>
      <c r="AC110" s="4">
        <v>0</v>
      </c>
      <c r="AD110" s="4">
        <v>11.3</v>
      </c>
      <c r="AE110" s="4">
        <v>854</v>
      </c>
      <c r="AF110" s="4">
        <v>881</v>
      </c>
      <c r="AG110" s="4">
        <v>883</v>
      </c>
      <c r="AH110" s="4">
        <v>53</v>
      </c>
      <c r="AI110" s="4">
        <v>25.23</v>
      </c>
      <c r="AJ110" s="4">
        <v>0.57999999999999996</v>
      </c>
      <c r="AK110" s="4">
        <v>986</v>
      </c>
      <c r="AL110" s="4">
        <v>8</v>
      </c>
      <c r="AM110" s="4">
        <v>0</v>
      </c>
      <c r="AN110" s="4">
        <v>31</v>
      </c>
      <c r="AO110" s="4">
        <v>190</v>
      </c>
      <c r="AP110" s="4">
        <v>187.4</v>
      </c>
      <c r="AQ110" s="4">
        <v>4.3</v>
      </c>
      <c r="AR110" s="4">
        <v>195</v>
      </c>
      <c r="AS110" s="4" t="s">
        <v>155</v>
      </c>
      <c r="AT110" s="4">
        <v>2</v>
      </c>
      <c r="AU110" s="5">
        <v>0.78443287037037035</v>
      </c>
      <c r="AV110" s="4">
        <v>47.163882000000001</v>
      </c>
      <c r="AW110" s="4">
        <v>-88.489971999999995</v>
      </c>
      <c r="AX110" s="4">
        <v>319.7</v>
      </c>
      <c r="AY110" s="4">
        <v>28.9</v>
      </c>
      <c r="AZ110" s="4">
        <v>12</v>
      </c>
      <c r="BA110" s="4">
        <v>11</v>
      </c>
      <c r="BB110" s="4" t="s">
        <v>420</v>
      </c>
      <c r="BC110" s="4">
        <v>1.2232529999999999</v>
      </c>
      <c r="BD110" s="4">
        <v>1.073952</v>
      </c>
      <c r="BE110" s="4">
        <v>2.2479040000000001</v>
      </c>
      <c r="BF110" s="4">
        <v>14.063000000000001</v>
      </c>
      <c r="BG110" s="4">
        <v>11.57</v>
      </c>
      <c r="BH110" s="4">
        <v>0.82</v>
      </c>
      <c r="BI110" s="4">
        <v>18.373000000000001</v>
      </c>
      <c r="BJ110" s="4">
        <v>1427.404</v>
      </c>
      <c r="BK110" s="4">
        <v>545.423</v>
      </c>
      <c r="BL110" s="4">
        <v>47.991</v>
      </c>
      <c r="BM110" s="4">
        <v>1.0369999999999999</v>
      </c>
      <c r="BN110" s="4">
        <v>49.027999999999999</v>
      </c>
      <c r="BO110" s="4">
        <v>38.893000000000001</v>
      </c>
      <c r="BP110" s="4">
        <v>0.84</v>
      </c>
      <c r="BQ110" s="4">
        <v>39.732999999999997</v>
      </c>
      <c r="BR110" s="4">
        <v>247.1026</v>
      </c>
      <c r="BU110" s="4">
        <v>70.847999999999999</v>
      </c>
      <c r="BW110" s="4">
        <v>544.08900000000006</v>
      </c>
      <c r="BX110" s="4">
        <v>0.41298899999999999</v>
      </c>
      <c r="BY110" s="4">
        <v>-5</v>
      </c>
      <c r="BZ110" s="4">
        <v>1.032</v>
      </c>
      <c r="CA110" s="4">
        <v>10.092419</v>
      </c>
      <c r="CB110" s="4">
        <v>20.846399999999999</v>
      </c>
      <c r="CC110" s="4">
        <f t="shared" si="14"/>
        <v>2.6664170997999999</v>
      </c>
      <c r="CE110" s="4">
        <f t="shared" si="15"/>
        <v>10761.25155995617</v>
      </c>
      <c r="CF110" s="4">
        <f t="shared" si="16"/>
        <v>4111.9641738330392</v>
      </c>
      <c r="CG110" s="4">
        <f t="shared" si="17"/>
        <v>299.54855684286895</v>
      </c>
      <c r="CH110" s="4">
        <f t="shared" si="18"/>
        <v>1862.9156424664818</v>
      </c>
    </row>
    <row r="111" spans="1:86">
      <c r="A111" s="2">
        <v>42440</v>
      </c>
      <c r="B111" s="32">
        <v>0.57628979166666661</v>
      </c>
      <c r="C111" s="4">
        <v>8.5690000000000008</v>
      </c>
      <c r="D111" s="4">
        <v>4.7557</v>
      </c>
      <c r="E111" s="4" t="s">
        <v>155</v>
      </c>
      <c r="F111" s="4">
        <v>47557.176165999997</v>
      </c>
      <c r="G111" s="4">
        <v>2630.6</v>
      </c>
      <c r="H111" s="4">
        <v>56.9</v>
      </c>
      <c r="I111" s="4">
        <v>34486.300000000003</v>
      </c>
      <c r="K111" s="4">
        <v>4.3</v>
      </c>
      <c r="L111" s="4">
        <v>2052</v>
      </c>
      <c r="M111" s="4">
        <v>0.84540000000000004</v>
      </c>
      <c r="N111" s="4">
        <v>7.2443999999999997</v>
      </c>
      <c r="O111" s="4">
        <v>4.0205000000000002</v>
      </c>
      <c r="P111" s="4">
        <v>2223.8899000000001</v>
      </c>
      <c r="Q111" s="4">
        <v>48.103299999999997</v>
      </c>
      <c r="R111" s="4">
        <v>2272</v>
      </c>
      <c r="S111" s="4">
        <v>1802.2836</v>
      </c>
      <c r="T111" s="4">
        <v>38.983800000000002</v>
      </c>
      <c r="U111" s="4">
        <v>1841.3</v>
      </c>
      <c r="V111" s="4">
        <v>34486.272700000001</v>
      </c>
      <c r="Y111" s="4">
        <v>1734.761</v>
      </c>
      <c r="Z111" s="4">
        <v>0</v>
      </c>
      <c r="AA111" s="4">
        <v>3.6352000000000002</v>
      </c>
      <c r="AB111" s="4" t="s">
        <v>384</v>
      </c>
      <c r="AC111" s="4">
        <v>0</v>
      </c>
      <c r="AD111" s="4">
        <v>11.3</v>
      </c>
      <c r="AE111" s="4">
        <v>853</v>
      </c>
      <c r="AF111" s="4">
        <v>881</v>
      </c>
      <c r="AG111" s="4">
        <v>883</v>
      </c>
      <c r="AH111" s="4">
        <v>53</v>
      </c>
      <c r="AI111" s="4">
        <v>25.23</v>
      </c>
      <c r="AJ111" s="4">
        <v>0.57999999999999996</v>
      </c>
      <c r="AK111" s="4">
        <v>986</v>
      </c>
      <c r="AL111" s="4">
        <v>8</v>
      </c>
      <c r="AM111" s="4">
        <v>0</v>
      </c>
      <c r="AN111" s="4">
        <v>31</v>
      </c>
      <c r="AO111" s="4">
        <v>190</v>
      </c>
      <c r="AP111" s="4">
        <v>188</v>
      </c>
      <c r="AQ111" s="4">
        <v>4.4000000000000004</v>
      </c>
      <c r="AR111" s="4">
        <v>195</v>
      </c>
      <c r="AS111" s="4" t="s">
        <v>155</v>
      </c>
      <c r="AT111" s="4">
        <v>2</v>
      </c>
      <c r="AU111" s="5">
        <v>0.7844444444444445</v>
      </c>
      <c r="AV111" s="4">
        <v>47.163811000000003</v>
      </c>
      <c r="AW111" s="4">
        <v>-88.490120000000005</v>
      </c>
      <c r="AX111" s="4">
        <v>319.2</v>
      </c>
      <c r="AY111" s="4">
        <v>29.4</v>
      </c>
      <c r="AZ111" s="4">
        <v>12</v>
      </c>
      <c r="BA111" s="4">
        <v>11</v>
      </c>
      <c r="BB111" s="4" t="s">
        <v>420</v>
      </c>
      <c r="BC111" s="4">
        <v>1.5020979999999999</v>
      </c>
      <c r="BD111" s="4">
        <v>1.324476</v>
      </c>
      <c r="BE111" s="4">
        <v>2.7</v>
      </c>
      <c r="BF111" s="4">
        <v>14.063000000000001</v>
      </c>
      <c r="BG111" s="4">
        <v>11.61</v>
      </c>
      <c r="BH111" s="4">
        <v>0.83</v>
      </c>
      <c r="BI111" s="4">
        <v>18.286999999999999</v>
      </c>
      <c r="BJ111" s="4">
        <v>1492.672</v>
      </c>
      <c r="BK111" s="4">
        <v>527.24900000000002</v>
      </c>
      <c r="BL111" s="4">
        <v>47.985999999999997</v>
      </c>
      <c r="BM111" s="4">
        <v>1.038</v>
      </c>
      <c r="BN111" s="4">
        <v>49.023000000000003</v>
      </c>
      <c r="BO111" s="4">
        <v>38.887999999999998</v>
      </c>
      <c r="BP111" s="4">
        <v>0.84099999999999997</v>
      </c>
      <c r="BQ111" s="4">
        <v>39.729999999999997</v>
      </c>
      <c r="BR111" s="4">
        <v>234.965</v>
      </c>
      <c r="BU111" s="4">
        <v>70.917000000000002</v>
      </c>
      <c r="BW111" s="4">
        <v>544.61500000000001</v>
      </c>
      <c r="BX111" s="4">
        <v>0.36330899999999999</v>
      </c>
      <c r="BY111" s="4">
        <v>-5</v>
      </c>
      <c r="BZ111" s="4">
        <v>1.0315669999999999</v>
      </c>
      <c r="CA111" s="4">
        <v>8.8783639999999995</v>
      </c>
      <c r="CB111" s="4">
        <v>20.837653</v>
      </c>
      <c r="CC111" s="4">
        <f t="shared" si="14"/>
        <v>2.3456637687999997</v>
      </c>
      <c r="CE111" s="4">
        <f t="shared" si="15"/>
        <v>9899.6065554101751</v>
      </c>
      <c r="CF111" s="4">
        <f t="shared" si="16"/>
        <v>3496.7880798550918</v>
      </c>
      <c r="CG111" s="4">
        <f t="shared" si="17"/>
        <v>263.49483908484001</v>
      </c>
      <c r="CH111" s="4">
        <f t="shared" si="18"/>
        <v>1558.32028355322</v>
      </c>
    </row>
    <row r="112" spans="1:86">
      <c r="A112" s="2">
        <v>42440</v>
      </c>
      <c r="B112" s="32">
        <v>0.57630136574074076</v>
      </c>
      <c r="C112" s="4">
        <v>8.3759999999999994</v>
      </c>
      <c r="D112" s="4">
        <v>5.1083999999999996</v>
      </c>
      <c r="E112" s="4" t="s">
        <v>155</v>
      </c>
      <c r="F112" s="4">
        <v>51084.390651000002</v>
      </c>
      <c r="G112" s="4">
        <v>2601.1</v>
      </c>
      <c r="H112" s="4">
        <v>56.9</v>
      </c>
      <c r="I112" s="4">
        <v>31538.3</v>
      </c>
      <c r="K112" s="4">
        <v>4.4000000000000004</v>
      </c>
      <c r="L112" s="4">
        <v>2052</v>
      </c>
      <c r="M112" s="4">
        <v>0.84650000000000003</v>
      </c>
      <c r="N112" s="4">
        <v>7.0902000000000003</v>
      </c>
      <c r="O112" s="4">
        <v>4.3242000000000003</v>
      </c>
      <c r="P112" s="4">
        <v>2201.7799</v>
      </c>
      <c r="Q112" s="4">
        <v>48.165199999999999</v>
      </c>
      <c r="R112" s="4">
        <v>2249.9</v>
      </c>
      <c r="S112" s="4">
        <v>1784.3652999999999</v>
      </c>
      <c r="T112" s="4">
        <v>39.033999999999999</v>
      </c>
      <c r="U112" s="4">
        <v>1823.4</v>
      </c>
      <c r="V112" s="4">
        <v>31538.251100000001</v>
      </c>
      <c r="Y112" s="4">
        <v>1736.9960000000001</v>
      </c>
      <c r="Z112" s="4">
        <v>0</v>
      </c>
      <c r="AA112" s="4">
        <v>3.7246000000000001</v>
      </c>
      <c r="AB112" s="4" t="s">
        <v>384</v>
      </c>
      <c r="AC112" s="4">
        <v>0</v>
      </c>
      <c r="AD112" s="4">
        <v>11.3</v>
      </c>
      <c r="AE112" s="4">
        <v>854</v>
      </c>
      <c r="AF112" s="4">
        <v>881</v>
      </c>
      <c r="AG112" s="4">
        <v>882</v>
      </c>
      <c r="AH112" s="4">
        <v>53</v>
      </c>
      <c r="AI112" s="4">
        <v>25.23</v>
      </c>
      <c r="AJ112" s="4">
        <v>0.57999999999999996</v>
      </c>
      <c r="AK112" s="4">
        <v>986</v>
      </c>
      <c r="AL112" s="4">
        <v>8</v>
      </c>
      <c r="AM112" s="4">
        <v>0</v>
      </c>
      <c r="AN112" s="4">
        <v>31</v>
      </c>
      <c r="AO112" s="4">
        <v>190</v>
      </c>
      <c r="AP112" s="4">
        <v>188</v>
      </c>
      <c r="AQ112" s="4">
        <v>4.4000000000000004</v>
      </c>
      <c r="AR112" s="4">
        <v>195</v>
      </c>
      <c r="AS112" s="4" t="s">
        <v>155</v>
      </c>
      <c r="AT112" s="4">
        <v>2</v>
      </c>
      <c r="AU112" s="5">
        <v>0.78445601851851843</v>
      </c>
      <c r="AV112" s="4">
        <v>47.163755000000002</v>
      </c>
      <c r="AW112" s="4">
        <v>-88.490292999999994</v>
      </c>
      <c r="AX112" s="4">
        <v>319.39999999999998</v>
      </c>
      <c r="AY112" s="4">
        <v>30.3</v>
      </c>
      <c r="AZ112" s="4">
        <v>12</v>
      </c>
      <c r="BA112" s="4">
        <v>11</v>
      </c>
      <c r="BB112" s="4" t="s">
        <v>420</v>
      </c>
      <c r="BC112" s="4">
        <v>1.2487509999999999</v>
      </c>
      <c r="BD112" s="4">
        <v>1.4243760000000001</v>
      </c>
      <c r="BE112" s="4">
        <v>2.7243759999999999</v>
      </c>
      <c r="BF112" s="4">
        <v>14.063000000000001</v>
      </c>
      <c r="BG112" s="4">
        <v>11.7</v>
      </c>
      <c r="BH112" s="4">
        <v>0.83</v>
      </c>
      <c r="BI112" s="4">
        <v>18.135000000000002</v>
      </c>
      <c r="BJ112" s="4">
        <v>1475.492</v>
      </c>
      <c r="BK112" s="4">
        <v>572.75300000000004</v>
      </c>
      <c r="BL112" s="4">
        <v>47.982999999999997</v>
      </c>
      <c r="BM112" s="4">
        <v>1.05</v>
      </c>
      <c r="BN112" s="4">
        <v>49.033000000000001</v>
      </c>
      <c r="BO112" s="4">
        <v>38.887</v>
      </c>
      <c r="BP112" s="4">
        <v>0.85099999999999998</v>
      </c>
      <c r="BQ112" s="4">
        <v>39.737000000000002</v>
      </c>
      <c r="BR112" s="4">
        <v>217.0274</v>
      </c>
      <c r="BU112" s="4">
        <v>71.718000000000004</v>
      </c>
      <c r="BW112" s="4">
        <v>563.577</v>
      </c>
      <c r="BX112" s="4">
        <v>0.36618600000000001</v>
      </c>
      <c r="BY112" s="4">
        <v>-5</v>
      </c>
      <c r="BZ112" s="4">
        <v>1.0322990000000001</v>
      </c>
      <c r="CA112" s="4">
        <v>8.9486699999999999</v>
      </c>
      <c r="CB112" s="4">
        <v>20.852440000000001</v>
      </c>
      <c r="CC112" s="4">
        <f t="shared" si="14"/>
        <v>2.364238614</v>
      </c>
      <c r="CE112" s="4">
        <f t="shared" si="15"/>
        <v>9863.1571737430804</v>
      </c>
      <c r="CF112" s="4">
        <f t="shared" si="16"/>
        <v>3828.6570586169701</v>
      </c>
      <c r="CG112" s="4">
        <f t="shared" si="17"/>
        <v>265.62819494312998</v>
      </c>
      <c r="CH112" s="4">
        <f t="shared" si="18"/>
        <v>1450.753617917826</v>
      </c>
    </row>
    <row r="113" spans="1:86">
      <c r="A113" s="2">
        <v>42440</v>
      </c>
      <c r="B113" s="32">
        <v>0.5763129398148148</v>
      </c>
      <c r="C113" s="4">
        <v>8.2469999999999999</v>
      </c>
      <c r="D113" s="4">
        <v>5.3289999999999997</v>
      </c>
      <c r="E113" s="4" t="s">
        <v>155</v>
      </c>
      <c r="F113" s="4">
        <v>53289.801653000002</v>
      </c>
      <c r="G113" s="4">
        <v>2370.1999999999998</v>
      </c>
      <c r="H113" s="4">
        <v>56.9</v>
      </c>
      <c r="I113" s="4">
        <v>31647.200000000001</v>
      </c>
      <c r="K113" s="4">
        <v>4.3099999999999996</v>
      </c>
      <c r="L113" s="4">
        <v>2052</v>
      </c>
      <c r="M113" s="4">
        <v>0.84530000000000005</v>
      </c>
      <c r="N113" s="4">
        <v>6.9714</v>
      </c>
      <c r="O113" s="4">
        <v>4.5045000000000002</v>
      </c>
      <c r="P113" s="4">
        <v>2003.4822999999999</v>
      </c>
      <c r="Q113" s="4">
        <v>48.127099999999999</v>
      </c>
      <c r="R113" s="4">
        <v>2051.6</v>
      </c>
      <c r="S113" s="4">
        <v>1623.6611</v>
      </c>
      <c r="T113" s="4">
        <v>39.003100000000003</v>
      </c>
      <c r="U113" s="4">
        <v>1662.7</v>
      </c>
      <c r="V113" s="4">
        <v>31647.234799999998</v>
      </c>
      <c r="Y113" s="4">
        <v>1734.519</v>
      </c>
      <c r="Z113" s="4">
        <v>0</v>
      </c>
      <c r="AA113" s="4">
        <v>3.6456</v>
      </c>
      <c r="AB113" s="4" t="s">
        <v>384</v>
      </c>
      <c r="AC113" s="4">
        <v>0</v>
      </c>
      <c r="AD113" s="4">
        <v>11.4</v>
      </c>
      <c r="AE113" s="4">
        <v>854</v>
      </c>
      <c r="AF113" s="4">
        <v>881</v>
      </c>
      <c r="AG113" s="4">
        <v>882</v>
      </c>
      <c r="AH113" s="4">
        <v>53</v>
      </c>
      <c r="AI113" s="4">
        <v>25.23</v>
      </c>
      <c r="AJ113" s="4">
        <v>0.57999999999999996</v>
      </c>
      <c r="AK113" s="4">
        <v>986</v>
      </c>
      <c r="AL113" s="4">
        <v>8</v>
      </c>
      <c r="AM113" s="4">
        <v>0</v>
      </c>
      <c r="AN113" s="4">
        <v>31</v>
      </c>
      <c r="AO113" s="4">
        <v>190</v>
      </c>
      <c r="AP113" s="4">
        <v>188</v>
      </c>
      <c r="AQ113" s="4">
        <v>4.5999999999999996</v>
      </c>
      <c r="AR113" s="4">
        <v>195</v>
      </c>
      <c r="AS113" s="4" t="s">
        <v>155</v>
      </c>
      <c r="AT113" s="4">
        <v>2</v>
      </c>
      <c r="AU113" s="5">
        <v>0.78446759259259258</v>
      </c>
      <c r="AV113" s="4">
        <v>47.163724999999999</v>
      </c>
      <c r="AW113" s="4">
        <v>-88.490478999999993</v>
      </c>
      <c r="AX113" s="4">
        <v>319.39999999999998</v>
      </c>
      <c r="AY113" s="4">
        <v>30.6</v>
      </c>
      <c r="AZ113" s="4">
        <v>12</v>
      </c>
      <c r="BA113" s="4">
        <v>11</v>
      </c>
      <c r="BB113" s="4" t="s">
        <v>420</v>
      </c>
      <c r="BC113" s="4">
        <v>1.521379</v>
      </c>
      <c r="BD113" s="4">
        <v>1.3786210000000001</v>
      </c>
      <c r="BE113" s="4">
        <v>2.872827</v>
      </c>
      <c r="BF113" s="4">
        <v>14.063000000000001</v>
      </c>
      <c r="BG113" s="4">
        <v>11.6</v>
      </c>
      <c r="BH113" s="4">
        <v>0.82</v>
      </c>
      <c r="BI113" s="4">
        <v>18.303999999999998</v>
      </c>
      <c r="BJ113" s="4">
        <v>1443.5840000000001</v>
      </c>
      <c r="BK113" s="4">
        <v>593.66800000000001</v>
      </c>
      <c r="BL113" s="4">
        <v>43.445</v>
      </c>
      <c r="BM113" s="4">
        <v>1.044</v>
      </c>
      <c r="BN113" s="4">
        <v>44.488999999999997</v>
      </c>
      <c r="BO113" s="4">
        <v>35.209000000000003</v>
      </c>
      <c r="BP113" s="4">
        <v>0.84599999999999997</v>
      </c>
      <c r="BQ113" s="4">
        <v>36.055</v>
      </c>
      <c r="BR113" s="4">
        <v>216.6969</v>
      </c>
      <c r="BU113" s="4">
        <v>71.260000000000005</v>
      </c>
      <c r="BW113" s="4">
        <v>548.89800000000002</v>
      </c>
      <c r="BX113" s="4">
        <v>0.393897</v>
      </c>
      <c r="BY113" s="4">
        <v>-5</v>
      </c>
      <c r="BZ113" s="4">
        <v>1.0335669999999999</v>
      </c>
      <c r="CA113" s="4">
        <v>9.6258579999999991</v>
      </c>
      <c r="CB113" s="4">
        <v>20.878053000000001</v>
      </c>
      <c r="CC113" s="4">
        <f t="shared" si="14"/>
        <v>2.5431516835999997</v>
      </c>
      <c r="CE113" s="4">
        <f t="shared" si="15"/>
        <v>10380.113742518783</v>
      </c>
      <c r="CF113" s="4">
        <f t="shared" si="16"/>
        <v>4268.7792087565676</v>
      </c>
      <c r="CG113" s="4">
        <f t="shared" si="17"/>
        <v>259.25405171192995</v>
      </c>
      <c r="CH113" s="4">
        <f t="shared" si="18"/>
        <v>1558.1625105648293</v>
      </c>
    </row>
    <row r="114" spans="1:86">
      <c r="A114" s="2">
        <v>42440</v>
      </c>
      <c r="B114" s="32">
        <v>0.57632451388888895</v>
      </c>
      <c r="C114" s="4">
        <v>8.2479999999999993</v>
      </c>
      <c r="D114" s="4">
        <v>5.0731999999999999</v>
      </c>
      <c r="E114" s="4" t="s">
        <v>155</v>
      </c>
      <c r="F114" s="4">
        <v>50731.595486999999</v>
      </c>
      <c r="G114" s="4">
        <v>2239.6</v>
      </c>
      <c r="H114" s="4">
        <v>57</v>
      </c>
      <c r="I114" s="4">
        <v>31181.5</v>
      </c>
      <c r="K114" s="4">
        <v>4.2</v>
      </c>
      <c r="L114" s="4">
        <v>2052</v>
      </c>
      <c r="M114" s="4">
        <v>0.84830000000000005</v>
      </c>
      <c r="N114" s="4">
        <v>6.9966999999999997</v>
      </c>
      <c r="O114" s="4">
        <v>4.3036000000000003</v>
      </c>
      <c r="P114" s="4">
        <v>1899.8613</v>
      </c>
      <c r="Q114" s="4">
        <v>48.384599999999999</v>
      </c>
      <c r="R114" s="4">
        <v>1948.2</v>
      </c>
      <c r="S114" s="4">
        <v>1539.6846</v>
      </c>
      <c r="T114" s="4">
        <v>39.211799999999997</v>
      </c>
      <c r="U114" s="4">
        <v>1578.9</v>
      </c>
      <c r="V114" s="4">
        <v>31181.521700000001</v>
      </c>
      <c r="Y114" s="4">
        <v>1740.7339999999999</v>
      </c>
      <c r="Z114" s="4">
        <v>0</v>
      </c>
      <c r="AA114" s="4">
        <v>3.5629</v>
      </c>
      <c r="AB114" s="4" t="s">
        <v>384</v>
      </c>
      <c r="AC114" s="4">
        <v>0</v>
      </c>
      <c r="AD114" s="4">
        <v>11.3</v>
      </c>
      <c r="AE114" s="4">
        <v>854</v>
      </c>
      <c r="AF114" s="4">
        <v>882</v>
      </c>
      <c r="AG114" s="4">
        <v>882</v>
      </c>
      <c r="AH114" s="4">
        <v>53</v>
      </c>
      <c r="AI114" s="4">
        <v>25.23</v>
      </c>
      <c r="AJ114" s="4">
        <v>0.57999999999999996</v>
      </c>
      <c r="AK114" s="4">
        <v>986</v>
      </c>
      <c r="AL114" s="4">
        <v>8</v>
      </c>
      <c r="AM114" s="4">
        <v>0</v>
      </c>
      <c r="AN114" s="4">
        <v>31</v>
      </c>
      <c r="AO114" s="4">
        <v>190</v>
      </c>
      <c r="AP114" s="4">
        <v>188</v>
      </c>
      <c r="AQ114" s="4">
        <v>4.7</v>
      </c>
      <c r="AR114" s="4">
        <v>195</v>
      </c>
      <c r="AS114" s="4" t="s">
        <v>155</v>
      </c>
      <c r="AT114" s="4">
        <v>2</v>
      </c>
      <c r="AU114" s="5">
        <v>0.78447916666666673</v>
      </c>
      <c r="AV114" s="4">
        <v>47.163694</v>
      </c>
      <c r="AW114" s="4">
        <v>-88.490667000000002</v>
      </c>
      <c r="AX114" s="4">
        <v>319.39999999999998</v>
      </c>
      <c r="AY114" s="4">
        <v>31.3</v>
      </c>
      <c r="AZ114" s="4">
        <v>12</v>
      </c>
      <c r="BA114" s="4">
        <v>11</v>
      </c>
      <c r="BB114" s="4" t="s">
        <v>420</v>
      </c>
      <c r="BC114" s="4">
        <v>1.9241760000000001</v>
      </c>
      <c r="BD114" s="4">
        <v>1.048352</v>
      </c>
      <c r="BE114" s="4">
        <v>3.148352</v>
      </c>
      <c r="BF114" s="4">
        <v>14.063000000000001</v>
      </c>
      <c r="BG114" s="4">
        <v>11.84</v>
      </c>
      <c r="BH114" s="4">
        <v>0.84</v>
      </c>
      <c r="BI114" s="4">
        <v>17.881</v>
      </c>
      <c r="BJ114" s="4">
        <v>1471.211</v>
      </c>
      <c r="BK114" s="4">
        <v>575.95699999999999</v>
      </c>
      <c r="BL114" s="4">
        <v>41.835000000000001</v>
      </c>
      <c r="BM114" s="4">
        <v>1.0649999999999999</v>
      </c>
      <c r="BN114" s="4">
        <v>42.9</v>
      </c>
      <c r="BO114" s="4">
        <v>33.904000000000003</v>
      </c>
      <c r="BP114" s="4">
        <v>0.86299999999999999</v>
      </c>
      <c r="BQ114" s="4">
        <v>34.767000000000003</v>
      </c>
      <c r="BR114" s="4">
        <v>216.80670000000001</v>
      </c>
      <c r="BU114" s="4">
        <v>72.62</v>
      </c>
      <c r="BW114" s="4">
        <v>544.73099999999999</v>
      </c>
      <c r="BX114" s="4">
        <v>0.43706600000000001</v>
      </c>
      <c r="BY114" s="4">
        <v>-5</v>
      </c>
      <c r="BZ114" s="4">
        <v>1.032567</v>
      </c>
      <c r="CA114" s="4">
        <v>10.680799</v>
      </c>
      <c r="CB114" s="4">
        <v>20.857862000000001</v>
      </c>
      <c r="CC114" s="4">
        <f t="shared" si="14"/>
        <v>2.8218670958000001</v>
      </c>
      <c r="CE114" s="4">
        <f t="shared" si="15"/>
        <v>11738.140606258983</v>
      </c>
      <c r="CF114" s="4">
        <f t="shared" si="16"/>
        <v>4595.3056693833214</v>
      </c>
      <c r="CG114" s="4">
        <f t="shared" si="17"/>
        <v>277.39048610825103</v>
      </c>
      <c r="CH114" s="4">
        <f t="shared" si="18"/>
        <v>1729.8045820613152</v>
      </c>
    </row>
    <row r="115" spans="1:86">
      <c r="A115" s="2">
        <v>42440</v>
      </c>
      <c r="B115" s="32">
        <v>0.57633608796296298</v>
      </c>
      <c r="C115" s="4">
        <v>7.6909999999999998</v>
      </c>
      <c r="D115" s="4">
        <v>5.7314999999999996</v>
      </c>
      <c r="E115" s="4" t="s">
        <v>155</v>
      </c>
      <c r="F115" s="4">
        <v>57314.995970999997</v>
      </c>
      <c r="G115" s="4">
        <v>2129.5</v>
      </c>
      <c r="H115" s="4">
        <v>61.3</v>
      </c>
      <c r="I115" s="4">
        <v>31876.2</v>
      </c>
      <c r="K115" s="4">
        <v>4.2</v>
      </c>
      <c r="L115" s="4">
        <v>2052</v>
      </c>
      <c r="M115" s="4">
        <v>0.84550000000000003</v>
      </c>
      <c r="N115" s="4">
        <v>6.5026999999999999</v>
      </c>
      <c r="O115" s="4">
        <v>4.8457999999999997</v>
      </c>
      <c r="P115" s="4">
        <v>1800.4110000000001</v>
      </c>
      <c r="Q115" s="4">
        <v>51.826000000000001</v>
      </c>
      <c r="R115" s="4">
        <v>1852.2</v>
      </c>
      <c r="S115" s="4">
        <v>1459.0880999999999</v>
      </c>
      <c r="T115" s="4">
        <v>42.000799999999998</v>
      </c>
      <c r="U115" s="4">
        <v>1501.1</v>
      </c>
      <c r="V115" s="4">
        <v>31876.163400000001</v>
      </c>
      <c r="Y115" s="4">
        <v>1734.896</v>
      </c>
      <c r="Z115" s="4">
        <v>0</v>
      </c>
      <c r="AA115" s="4">
        <v>3.5510000000000002</v>
      </c>
      <c r="AB115" s="4" t="s">
        <v>384</v>
      </c>
      <c r="AC115" s="4">
        <v>0</v>
      </c>
      <c r="AD115" s="4">
        <v>11.3</v>
      </c>
      <c r="AE115" s="4">
        <v>854</v>
      </c>
      <c r="AF115" s="4">
        <v>881</v>
      </c>
      <c r="AG115" s="4">
        <v>883</v>
      </c>
      <c r="AH115" s="4">
        <v>53</v>
      </c>
      <c r="AI115" s="4">
        <v>25.23</v>
      </c>
      <c r="AJ115" s="4">
        <v>0.57999999999999996</v>
      </c>
      <c r="AK115" s="4">
        <v>986</v>
      </c>
      <c r="AL115" s="4">
        <v>8</v>
      </c>
      <c r="AM115" s="4">
        <v>0</v>
      </c>
      <c r="AN115" s="4">
        <v>31</v>
      </c>
      <c r="AO115" s="4">
        <v>190</v>
      </c>
      <c r="AP115" s="4">
        <v>188</v>
      </c>
      <c r="AQ115" s="4">
        <v>4.7</v>
      </c>
      <c r="AR115" s="4">
        <v>195</v>
      </c>
      <c r="AS115" s="4" t="s">
        <v>155</v>
      </c>
      <c r="AT115" s="4">
        <v>2</v>
      </c>
      <c r="AU115" s="5">
        <v>0.78449074074074077</v>
      </c>
      <c r="AV115" s="4">
        <v>47.163660999999998</v>
      </c>
      <c r="AW115" s="4">
        <v>-88.490854999999996</v>
      </c>
      <c r="AX115" s="4">
        <v>319.5</v>
      </c>
      <c r="AY115" s="4">
        <v>31.8</v>
      </c>
      <c r="AZ115" s="4">
        <v>12</v>
      </c>
      <c r="BA115" s="4">
        <v>11</v>
      </c>
      <c r="BB115" s="4" t="s">
        <v>420</v>
      </c>
      <c r="BC115" s="4">
        <v>2.0963039999999999</v>
      </c>
      <c r="BD115" s="4">
        <v>1.151848</v>
      </c>
      <c r="BE115" s="4">
        <v>3.3722279999999998</v>
      </c>
      <c r="BF115" s="4">
        <v>14.063000000000001</v>
      </c>
      <c r="BG115" s="4">
        <v>11.61</v>
      </c>
      <c r="BH115" s="4">
        <v>0.83</v>
      </c>
      <c r="BI115" s="4">
        <v>18.277999999999999</v>
      </c>
      <c r="BJ115" s="4">
        <v>1356.231</v>
      </c>
      <c r="BK115" s="4">
        <v>643.24900000000002</v>
      </c>
      <c r="BL115" s="4">
        <v>39.323</v>
      </c>
      <c r="BM115" s="4">
        <v>1.1319999999999999</v>
      </c>
      <c r="BN115" s="4">
        <v>40.454999999999998</v>
      </c>
      <c r="BO115" s="4">
        <v>31.867999999999999</v>
      </c>
      <c r="BP115" s="4">
        <v>0.91700000000000004</v>
      </c>
      <c r="BQ115" s="4">
        <v>32.784999999999997</v>
      </c>
      <c r="BR115" s="4">
        <v>219.83670000000001</v>
      </c>
      <c r="BU115" s="4">
        <v>71.789000000000001</v>
      </c>
      <c r="BW115" s="4">
        <v>538.495</v>
      </c>
      <c r="BX115" s="4">
        <v>0.47705399999999998</v>
      </c>
      <c r="BY115" s="4">
        <v>-5</v>
      </c>
      <c r="BZ115" s="4">
        <v>1.031568</v>
      </c>
      <c r="CA115" s="4">
        <v>11.658009</v>
      </c>
      <c r="CB115" s="4">
        <v>20.837665000000001</v>
      </c>
      <c r="CC115" s="4">
        <f t="shared" si="14"/>
        <v>3.0800459777999998</v>
      </c>
      <c r="CE115" s="4">
        <f t="shared" si="15"/>
        <v>11810.782043447012</v>
      </c>
      <c r="CF115" s="4">
        <f t="shared" si="16"/>
        <v>5601.7549655370267</v>
      </c>
      <c r="CG115" s="4">
        <f t="shared" si="17"/>
        <v>285.50924532355498</v>
      </c>
      <c r="CH115" s="4">
        <f t="shared" si="18"/>
        <v>1914.455095666334</v>
      </c>
    </row>
    <row r="116" spans="1:86">
      <c r="A116" s="2">
        <v>42440</v>
      </c>
      <c r="B116" s="32">
        <v>0.57634766203703702</v>
      </c>
      <c r="C116" s="4">
        <v>7.6539999999999999</v>
      </c>
      <c r="D116" s="4">
        <v>5.7256999999999998</v>
      </c>
      <c r="E116" s="4" t="s">
        <v>155</v>
      </c>
      <c r="F116" s="4">
        <v>57256.597760999997</v>
      </c>
      <c r="G116" s="4">
        <v>2077.6</v>
      </c>
      <c r="H116" s="4">
        <v>67.3</v>
      </c>
      <c r="I116" s="4">
        <v>39041.300000000003</v>
      </c>
      <c r="K116" s="4">
        <v>4.2</v>
      </c>
      <c r="L116" s="4">
        <v>2052</v>
      </c>
      <c r="M116" s="4">
        <v>0.83840000000000003</v>
      </c>
      <c r="N116" s="4">
        <v>6.4172000000000002</v>
      </c>
      <c r="O116" s="4">
        <v>4.8005000000000004</v>
      </c>
      <c r="P116" s="4">
        <v>1741.9441999999999</v>
      </c>
      <c r="Q116" s="4">
        <v>56.403300000000002</v>
      </c>
      <c r="R116" s="4">
        <v>1798.3</v>
      </c>
      <c r="S116" s="4">
        <v>1411.7055</v>
      </c>
      <c r="T116" s="4">
        <v>45.710299999999997</v>
      </c>
      <c r="U116" s="4">
        <v>1457.4</v>
      </c>
      <c r="V116" s="4">
        <v>39041.291799999999</v>
      </c>
      <c r="Y116" s="4">
        <v>1720.451</v>
      </c>
      <c r="Z116" s="4">
        <v>0</v>
      </c>
      <c r="AA116" s="4">
        <v>3.5213999999999999</v>
      </c>
      <c r="AB116" s="4" t="s">
        <v>384</v>
      </c>
      <c r="AC116" s="4">
        <v>0</v>
      </c>
      <c r="AD116" s="4">
        <v>11.3</v>
      </c>
      <c r="AE116" s="4">
        <v>854</v>
      </c>
      <c r="AF116" s="4">
        <v>881</v>
      </c>
      <c r="AG116" s="4">
        <v>883</v>
      </c>
      <c r="AH116" s="4">
        <v>53</v>
      </c>
      <c r="AI116" s="4">
        <v>25.23</v>
      </c>
      <c r="AJ116" s="4">
        <v>0.57999999999999996</v>
      </c>
      <c r="AK116" s="4">
        <v>986</v>
      </c>
      <c r="AL116" s="4">
        <v>8</v>
      </c>
      <c r="AM116" s="4">
        <v>0</v>
      </c>
      <c r="AN116" s="4">
        <v>31</v>
      </c>
      <c r="AO116" s="4">
        <v>190</v>
      </c>
      <c r="AP116" s="4">
        <v>188</v>
      </c>
      <c r="AQ116" s="4">
        <v>4.5999999999999996</v>
      </c>
      <c r="AR116" s="4">
        <v>195</v>
      </c>
      <c r="AS116" s="4" t="s">
        <v>155</v>
      </c>
      <c r="AT116" s="4">
        <v>2</v>
      </c>
      <c r="AU116" s="5">
        <v>0.78450231481481481</v>
      </c>
      <c r="AV116" s="4">
        <v>47.163632</v>
      </c>
      <c r="AW116" s="4">
        <v>-88.491040999999996</v>
      </c>
      <c r="AX116" s="4">
        <v>319.60000000000002</v>
      </c>
      <c r="AY116" s="4">
        <v>31.8</v>
      </c>
      <c r="AZ116" s="4">
        <v>12</v>
      </c>
      <c r="BA116" s="4">
        <v>11</v>
      </c>
      <c r="BB116" s="4" t="s">
        <v>420</v>
      </c>
      <c r="BC116" s="4">
        <v>2.4969700000000001</v>
      </c>
      <c r="BD116" s="4">
        <v>1</v>
      </c>
      <c r="BE116" s="4">
        <v>3.6727270000000001</v>
      </c>
      <c r="BF116" s="4">
        <v>14.063000000000001</v>
      </c>
      <c r="BG116" s="4">
        <v>11.07</v>
      </c>
      <c r="BH116" s="4">
        <v>0.79</v>
      </c>
      <c r="BI116" s="4">
        <v>19.271000000000001</v>
      </c>
      <c r="BJ116" s="4">
        <v>1286.4190000000001</v>
      </c>
      <c r="BK116" s="4">
        <v>612.49699999999996</v>
      </c>
      <c r="BL116" s="4">
        <v>36.567999999999998</v>
      </c>
      <c r="BM116" s="4">
        <v>1.1839999999999999</v>
      </c>
      <c r="BN116" s="4">
        <v>37.753</v>
      </c>
      <c r="BO116" s="4">
        <v>29.635999999999999</v>
      </c>
      <c r="BP116" s="4">
        <v>0.96</v>
      </c>
      <c r="BQ116" s="4">
        <v>30.594999999999999</v>
      </c>
      <c r="BR116" s="4">
        <v>258.7955</v>
      </c>
      <c r="BU116" s="4">
        <v>68.427000000000007</v>
      </c>
      <c r="BW116" s="4">
        <v>513.274</v>
      </c>
      <c r="BX116" s="4">
        <v>0.42849399999999999</v>
      </c>
      <c r="BY116" s="4">
        <v>-5</v>
      </c>
      <c r="BZ116" s="4">
        <v>1.030567</v>
      </c>
      <c r="CA116" s="4">
        <v>10.471322000000001</v>
      </c>
      <c r="CB116" s="4">
        <v>20.817453</v>
      </c>
      <c r="CC116" s="4">
        <f t="shared" si="14"/>
        <v>2.7665232724000002</v>
      </c>
      <c r="CE116" s="4">
        <f t="shared" si="15"/>
        <v>10062.469159210747</v>
      </c>
      <c r="CF116" s="4">
        <f t="shared" si="16"/>
        <v>4790.9990233423978</v>
      </c>
      <c r="CG116" s="4">
        <f t="shared" si="17"/>
        <v>239.31646215273</v>
      </c>
      <c r="CH116" s="4">
        <f t="shared" si="18"/>
        <v>2024.3184664502974</v>
      </c>
    </row>
    <row r="117" spans="1:86">
      <c r="A117" s="2">
        <v>42440</v>
      </c>
      <c r="B117" s="32">
        <v>0.57635923611111106</v>
      </c>
      <c r="C117" s="4">
        <v>8.2100000000000009</v>
      </c>
      <c r="D117" s="4">
        <v>4.8773</v>
      </c>
      <c r="E117" s="4" t="s">
        <v>155</v>
      </c>
      <c r="F117" s="4">
        <v>48773.170530000003</v>
      </c>
      <c r="G117" s="4">
        <v>2194.5</v>
      </c>
      <c r="H117" s="4">
        <v>66.5</v>
      </c>
      <c r="I117" s="4">
        <v>38962.800000000003</v>
      </c>
      <c r="K117" s="4">
        <v>4.58</v>
      </c>
      <c r="L117" s="4">
        <v>2052</v>
      </c>
      <c r="M117" s="4">
        <v>0.84260000000000002</v>
      </c>
      <c r="N117" s="4">
        <v>6.9177999999999997</v>
      </c>
      <c r="O117" s="4">
        <v>4.1096000000000004</v>
      </c>
      <c r="P117" s="4">
        <v>1849.0523000000001</v>
      </c>
      <c r="Q117" s="4">
        <v>56.055399999999999</v>
      </c>
      <c r="R117" s="4">
        <v>1905.1</v>
      </c>
      <c r="S117" s="4">
        <v>1498.508</v>
      </c>
      <c r="T117" s="4">
        <v>45.428400000000003</v>
      </c>
      <c r="U117" s="4">
        <v>1543.9</v>
      </c>
      <c r="V117" s="4">
        <v>38962.8073</v>
      </c>
      <c r="Y117" s="4">
        <v>1729.0219999999999</v>
      </c>
      <c r="Z117" s="4">
        <v>0</v>
      </c>
      <c r="AA117" s="4">
        <v>3.8624999999999998</v>
      </c>
      <c r="AB117" s="4" t="s">
        <v>384</v>
      </c>
      <c r="AC117" s="4">
        <v>0</v>
      </c>
      <c r="AD117" s="4">
        <v>11.3</v>
      </c>
      <c r="AE117" s="4">
        <v>855</v>
      </c>
      <c r="AF117" s="4">
        <v>881</v>
      </c>
      <c r="AG117" s="4">
        <v>883</v>
      </c>
      <c r="AH117" s="4">
        <v>53</v>
      </c>
      <c r="AI117" s="4">
        <v>25.23</v>
      </c>
      <c r="AJ117" s="4">
        <v>0.57999999999999996</v>
      </c>
      <c r="AK117" s="4">
        <v>986</v>
      </c>
      <c r="AL117" s="4">
        <v>8</v>
      </c>
      <c r="AM117" s="4">
        <v>0</v>
      </c>
      <c r="AN117" s="4">
        <v>31</v>
      </c>
      <c r="AO117" s="4">
        <v>190</v>
      </c>
      <c r="AP117" s="4">
        <v>188</v>
      </c>
      <c r="AQ117" s="4">
        <v>4.7</v>
      </c>
      <c r="AR117" s="4">
        <v>195</v>
      </c>
      <c r="AS117" s="4" t="s">
        <v>155</v>
      </c>
      <c r="AT117" s="4">
        <v>2</v>
      </c>
      <c r="AU117" s="5">
        <v>0.78451388888888884</v>
      </c>
      <c r="AV117" s="4">
        <v>47.163589000000002</v>
      </c>
      <c r="AW117" s="4">
        <v>-88.491221999999993</v>
      </c>
      <c r="AX117" s="4">
        <v>319.8</v>
      </c>
      <c r="AY117" s="4">
        <v>31.8</v>
      </c>
      <c r="AZ117" s="4">
        <v>12</v>
      </c>
      <c r="BA117" s="4">
        <v>11</v>
      </c>
      <c r="BB117" s="4" t="s">
        <v>420</v>
      </c>
      <c r="BC117" s="4">
        <v>2.625175</v>
      </c>
      <c r="BD117" s="4">
        <v>1.024975</v>
      </c>
      <c r="BE117" s="4">
        <v>3.6752250000000002</v>
      </c>
      <c r="BF117" s="4">
        <v>14.063000000000001</v>
      </c>
      <c r="BG117" s="4">
        <v>11.38</v>
      </c>
      <c r="BH117" s="4">
        <v>0.81</v>
      </c>
      <c r="BI117" s="4">
        <v>18.68</v>
      </c>
      <c r="BJ117" s="4">
        <v>1405.2439999999999</v>
      </c>
      <c r="BK117" s="4">
        <v>531.33000000000004</v>
      </c>
      <c r="BL117" s="4">
        <v>39.334000000000003</v>
      </c>
      <c r="BM117" s="4">
        <v>1.1919999999999999</v>
      </c>
      <c r="BN117" s="4">
        <v>40.527000000000001</v>
      </c>
      <c r="BO117" s="4">
        <v>31.876999999999999</v>
      </c>
      <c r="BP117" s="4">
        <v>0.96599999999999997</v>
      </c>
      <c r="BQ117" s="4">
        <v>32.843000000000004</v>
      </c>
      <c r="BR117" s="4">
        <v>261.71589999999998</v>
      </c>
      <c r="BU117" s="4">
        <v>69.683999999999997</v>
      </c>
      <c r="BW117" s="4">
        <v>570.49199999999996</v>
      </c>
      <c r="BX117" s="4">
        <v>0.37290699999999999</v>
      </c>
      <c r="BY117" s="4">
        <v>-5</v>
      </c>
      <c r="BZ117" s="4">
        <v>1.0308660000000001</v>
      </c>
      <c r="CA117" s="4">
        <v>9.1129149999999992</v>
      </c>
      <c r="CB117" s="4">
        <v>20.823492999999999</v>
      </c>
      <c r="CC117" s="4">
        <f t="shared" si="14"/>
        <v>2.4076321429999998</v>
      </c>
      <c r="CE117" s="4">
        <f t="shared" si="15"/>
        <v>9565.9842373162192</v>
      </c>
      <c r="CF117" s="4">
        <f t="shared" si="16"/>
        <v>3616.94794983165</v>
      </c>
      <c r="CG117" s="4">
        <f t="shared" si="17"/>
        <v>223.57371410671502</v>
      </c>
      <c r="CH117" s="4">
        <f t="shared" si="18"/>
        <v>1781.5910788838294</v>
      </c>
    </row>
    <row r="118" spans="1:86">
      <c r="A118" s="2">
        <v>42440</v>
      </c>
      <c r="B118" s="32">
        <v>0.57637081018518521</v>
      </c>
      <c r="C118" s="4">
        <v>8.7970000000000006</v>
      </c>
      <c r="D118" s="4">
        <v>4.3624999999999998</v>
      </c>
      <c r="E118" s="4" t="s">
        <v>155</v>
      </c>
      <c r="F118" s="4">
        <v>43625.268730000003</v>
      </c>
      <c r="G118" s="4">
        <v>2290.4</v>
      </c>
      <c r="H118" s="4">
        <v>65.8</v>
      </c>
      <c r="I118" s="4">
        <v>33757.300000000003</v>
      </c>
      <c r="K118" s="4">
        <v>4.7</v>
      </c>
      <c r="L118" s="4">
        <v>2052</v>
      </c>
      <c r="M118" s="4">
        <v>0.84830000000000005</v>
      </c>
      <c r="N118" s="4">
        <v>7.4622000000000002</v>
      </c>
      <c r="O118" s="4">
        <v>3.7006000000000001</v>
      </c>
      <c r="P118" s="4">
        <v>1942.9192</v>
      </c>
      <c r="Q118" s="4">
        <v>55.819000000000003</v>
      </c>
      <c r="R118" s="4">
        <v>1998.7</v>
      </c>
      <c r="S118" s="4">
        <v>1574.5796</v>
      </c>
      <c r="T118" s="4">
        <v>45.236800000000002</v>
      </c>
      <c r="U118" s="4">
        <v>1619.8</v>
      </c>
      <c r="V118" s="4">
        <v>33757.267699999997</v>
      </c>
      <c r="Y118" s="4">
        <v>1740.664</v>
      </c>
      <c r="Z118" s="4">
        <v>0</v>
      </c>
      <c r="AA118" s="4">
        <v>3.9868999999999999</v>
      </c>
      <c r="AB118" s="4" t="s">
        <v>384</v>
      </c>
      <c r="AC118" s="4">
        <v>0</v>
      </c>
      <c r="AD118" s="4">
        <v>11.3</v>
      </c>
      <c r="AE118" s="4">
        <v>854</v>
      </c>
      <c r="AF118" s="4">
        <v>880</v>
      </c>
      <c r="AG118" s="4">
        <v>882</v>
      </c>
      <c r="AH118" s="4">
        <v>53</v>
      </c>
      <c r="AI118" s="4">
        <v>25.23</v>
      </c>
      <c r="AJ118" s="4">
        <v>0.57999999999999996</v>
      </c>
      <c r="AK118" s="4">
        <v>986</v>
      </c>
      <c r="AL118" s="4">
        <v>8</v>
      </c>
      <c r="AM118" s="4">
        <v>0</v>
      </c>
      <c r="AN118" s="4">
        <v>31</v>
      </c>
      <c r="AO118" s="4">
        <v>190</v>
      </c>
      <c r="AP118" s="4">
        <v>188</v>
      </c>
      <c r="AQ118" s="4">
        <v>4.7</v>
      </c>
      <c r="AR118" s="4">
        <v>195</v>
      </c>
      <c r="AS118" s="4" t="s">
        <v>155</v>
      </c>
      <c r="AT118" s="4">
        <v>2</v>
      </c>
      <c r="AU118" s="5">
        <v>0.78452546296296299</v>
      </c>
      <c r="AV118" s="4">
        <v>47.163541000000002</v>
      </c>
      <c r="AW118" s="4">
        <v>-88.491397000000006</v>
      </c>
      <c r="AX118" s="4">
        <v>319.8</v>
      </c>
      <c r="AY118" s="4">
        <v>31.7</v>
      </c>
      <c r="AZ118" s="4">
        <v>12</v>
      </c>
      <c r="BA118" s="4">
        <v>11</v>
      </c>
      <c r="BB118" s="4" t="s">
        <v>420</v>
      </c>
      <c r="BC118" s="4">
        <v>2.1</v>
      </c>
      <c r="BD118" s="4">
        <v>1.1000000000000001</v>
      </c>
      <c r="BE118" s="4">
        <v>3</v>
      </c>
      <c r="BF118" s="4">
        <v>14.063000000000001</v>
      </c>
      <c r="BG118" s="4">
        <v>11.84</v>
      </c>
      <c r="BH118" s="4">
        <v>0.84</v>
      </c>
      <c r="BI118" s="4">
        <v>17.885999999999999</v>
      </c>
      <c r="BJ118" s="4">
        <v>1556.107</v>
      </c>
      <c r="BK118" s="4">
        <v>491.161</v>
      </c>
      <c r="BL118" s="4">
        <v>42.429000000000002</v>
      </c>
      <c r="BM118" s="4">
        <v>1.2190000000000001</v>
      </c>
      <c r="BN118" s="4">
        <v>43.648000000000003</v>
      </c>
      <c r="BO118" s="4">
        <v>34.384999999999998</v>
      </c>
      <c r="BP118" s="4">
        <v>0.98799999999999999</v>
      </c>
      <c r="BQ118" s="4">
        <v>35.372999999999998</v>
      </c>
      <c r="BR118" s="4">
        <v>232.77440000000001</v>
      </c>
      <c r="BU118" s="4">
        <v>72.016999999999996</v>
      </c>
      <c r="BW118" s="4">
        <v>604.51300000000003</v>
      </c>
      <c r="BX118" s="4">
        <v>0.35233999999999999</v>
      </c>
      <c r="BY118" s="4">
        <v>-5</v>
      </c>
      <c r="BZ118" s="4">
        <v>1.0298350000000001</v>
      </c>
      <c r="CA118" s="4">
        <v>8.6103090000000009</v>
      </c>
      <c r="CB118" s="4">
        <v>20.802667</v>
      </c>
      <c r="CC118" s="4">
        <f t="shared" si="14"/>
        <v>2.2748436378000001</v>
      </c>
      <c r="CE118" s="4">
        <f t="shared" si="15"/>
        <v>10008.725893976061</v>
      </c>
      <c r="CF118" s="4">
        <f t="shared" si="16"/>
        <v>3159.0988401255031</v>
      </c>
      <c r="CG118" s="4">
        <f t="shared" si="17"/>
        <v>227.51562781197899</v>
      </c>
      <c r="CH118" s="4">
        <f t="shared" si="18"/>
        <v>1497.1818549333316</v>
      </c>
    </row>
    <row r="119" spans="1:86">
      <c r="A119" s="2">
        <v>42440</v>
      </c>
      <c r="B119" s="32">
        <v>0.57638238425925925</v>
      </c>
      <c r="C119" s="4">
        <v>8.7799999999999994</v>
      </c>
      <c r="D119" s="4">
        <v>4.2523999999999997</v>
      </c>
      <c r="E119" s="4" t="s">
        <v>155</v>
      </c>
      <c r="F119" s="4">
        <v>42523.788659999998</v>
      </c>
      <c r="G119" s="4">
        <v>2271.1</v>
      </c>
      <c r="H119" s="4">
        <v>72.400000000000006</v>
      </c>
      <c r="I119" s="4">
        <v>30321.4</v>
      </c>
      <c r="K119" s="4">
        <v>4.51</v>
      </c>
      <c r="L119" s="4">
        <v>2052</v>
      </c>
      <c r="M119" s="4">
        <v>0.8528</v>
      </c>
      <c r="N119" s="4">
        <v>7.4881000000000002</v>
      </c>
      <c r="O119" s="4">
        <v>3.6265000000000001</v>
      </c>
      <c r="P119" s="4">
        <v>1936.8761999999999</v>
      </c>
      <c r="Q119" s="4">
        <v>61.775100000000002</v>
      </c>
      <c r="R119" s="4">
        <v>1998.7</v>
      </c>
      <c r="S119" s="4">
        <v>1569.6822</v>
      </c>
      <c r="T119" s="4">
        <v>50.063800000000001</v>
      </c>
      <c r="U119" s="4">
        <v>1619.7</v>
      </c>
      <c r="V119" s="4">
        <v>30321.437300000001</v>
      </c>
      <c r="Y119" s="4">
        <v>1749.9860000000001</v>
      </c>
      <c r="Z119" s="4">
        <v>0</v>
      </c>
      <c r="AA119" s="4">
        <v>3.8479999999999999</v>
      </c>
      <c r="AB119" s="4" t="s">
        <v>384</v>
      </c>
      <c r="AC119" s="4">
        <v>0</v>
      </c>
      <c r="AD119" s="4">
        <v>11.3</v>
      </c>
      <c r="AE119" s="4">
        <v>854</v>
      </c>
      <c r="AF119" s="4">
        <v>880</v>
      </c>
      <c r="AG119" s="4">
        <v>882</v>
      </c>
      <c r="AH119" s="4">
        <v>53</v>
      </c>
      <c r="AI119" s="4">
        <v>25.23</v>
      </c>
      <c r="AJ119" s="4">
        <v>0.57999999999999996</v>
      </c>
      <c r="AK119" s="4">
        <v>986</v>
      </c>
      <c r="AL119" s="4">
        <v>8</v>
      </c>
      <c r="AM119" s="4">
        <v>0</v>
      </c>
      <c r="AN119" s="4">
        <v>31</v>
      </c>
      <c r="AO119" s="4">
        <v>190</v>
      </c>
      <c r="AP119" s="4">
        <v>188</v>
      </c>
      <c r="AQ119" s="4">
        <v>4.4000000000000004</v>
      </c>
      <c r="AR119" s="4">
        <v>195</v>
      </c>
      <c r="AS119" s="4" t="s">
        <v>155</v>
      </c>
      <c r="AT119" s="4">
        <v>2</v>
      </c>
      <c r="AU119" s="5">
        <v>0.78453703703703714</v>
      </c>
      <c r="AV119" s="4">
        <v>47.163477999999998</v>
      </c>
      <c r="AW119" s="4">
        <v>-88.491551000000001</v>
      </c>
      <c r="AX119" s="4">
        <v>319.89999999999998</v>
      </c>
      <c r="AY119" s="4">
        <v>30.9</v>
      </c>
      <c r="AZ119" s="4">
        <v>12</v>
      </c>
      <c r="BA119" s="4">
        <v>11</v>
      </c>
      <c r="BB119" s="4" t="s">
        <v>420</v>
      </c>
      <c r="BC119" s="4">
        <v>2.025674</v>
      </c>
      <c r="BD119" s="4">
        <v>1.1247750000000001</v>
      </c>
      <c r="BE119" s="4">
        <v>2.95045</v>
      </c>
      <c r="BF119" s="4">
        <v>14.063000000000001</v>
      </c>
      <c r="BG119" s="4">
        <v>12.24</v>
      </c>
      <c r="BH119" s="4">
        <v>0.87</v>
      </c>
      <c r="BI119" s="4">
        <v>17.257999999999999</v>
      </c>
      <c r="BJ119" s="4">
        <v>1604.8710000000001</v>
      </c>
      <c r="BK119" s="4">
        <v>494.69400000000002</v>
      </c>
      <c r="BL119" s="4">
        <v>43.472000000000001</v>
      </c>
      <c r="BM119" s="4">
        <v>1.387</v>
      </c>
      <c r="BN119" s="4">
        <v>44.857999999999997</v>
      </c>
      <c r="BO119" s="4">
        <v>35.229999999999997</v>
      </c>
      <c r="BP119" s="4">
        <v>1.1240000000000001</v>
      </c>
      <c r="BQ119" s="4">
        <v>36.353999999999999</v>
      </c>
      <c r="BR119" s="4">
        <v>214.89019999999999</v>
      </c>
      <c r="BU119" s="4">
        <v>74.414000000000001</v>
      </c>
      <c r="BW119" s="4">
        <v>599.654</v>
      </c>
      <c r="BX119" s="4">
        <v>0.347495</v>
      </c>
      <c r="BY119" s="4">
        <v>-5</v>
      </c>
      <c r="BZ119" s="4">
        <v>1.025701</v>
      </c>
      <c r="CA119" s="4">
        <v>8.4919089999999997</v>
      </c>
      <c r="CB119" s="4">
        <v>20.719159999999999</v>
      </c>
      <c r="CC119" s="4">
        <f t="shared" si="14"/>
        <v>2.2435623577999997</v>
      </c>
      <c r="CE119" s="4">
        <f t="shared" si="15"/>
        <v>10180.428611088033</v>
      </c>
      <c r="CF119" s="4">
        <f t="shared" si="16"/>
        <v>3138.0696338419621</v>
      </c>
      <c r="CG119" s="4">
        <f t="shared" si="17"/>
        <v>230.61000026014199</v>
      </c>
      <c r="CH119" s="4">
        <f t="shared" si="18"/>
        <v>1363.1465334736745</v>
      </c>
    </row>
    <row r="120" spans="1:86">
      <c r="A120" s="2">
        <v>42440</v>
      </c>
      <c r="B120" s="32">
        <v>0.5763939583333334</v>
      </c>
      <c r="C120" s="4">
        <v>8.875</v>
      </c>
      <c r="D120" s="4">
        <v>4.0968999999999998</v>
      </c>
      <c r="E120" s="4" t="s">
        <v>155</v>
      </c>
      <c r="F120" s="4">
        <v>40968.617362999998</v>
      </c>
      <c r="G120" s="4">
        <v>2200.6</v>
      </c>
      <c r="H120" s="4">
        <v>72.599999999999994</v>
      </c>
      <c r="I120" s="4">
        <v>28786.1</v>
      </c>
      <c r="K120" s="4">
        <v>4.3</v>
      </c>
      <c r="L120" s="4">
        <v>2052</v>
      </c>
      <c r="M120" s="4">
        <v>0.85509999999999997</v>
      </c>
      <c r="N120" s="4">
        <v>7.5890000000000004</v>
      </c>
      <c r="O120" s="4">
        <v>3.5030999999999999</v>
      </c>
      <c r="P120" s="4">
        <v>1881.6757</v>
      </c>
      <c r="Q120" s="4">
        <v>62.077199999999998</v>
      </c>
      <c r="R120" s="4">
        <v>1943.8</v>
      </c>
      <c r="S120" s="4">
        <v>1524.9466</v>
      </c>
      <c r="T120" s="4">
        <v>50.308599999999998</v>
      </c>
      <c r="U120" s="4">
        <v>1575.3</v>
      </c>
      <c r="V120" s="4">
        <v>28786.118999999999</v>
      </c>
      <c r="Y120" s="4">
        <v>1754.579</v>
      </c>
      <c r="Z120" s="4">
        <v>0</v>
      </c>
      <c r="AA120" s="4">
        <v>3.6766999999999999</v>
      </c>
      <c r="AB120" s="4" t="s">
        <v>384</v>
      </c>
      <c r="AC120" s="4">
        <v>0</v>
      </c>
      <c r="AD120" s="4">
        <v>11.2</v>
      </c>
      <c r="AE120" s="4">
        <v>854</v>
      </c>
      <c r="AF120" s="4">
        <v>880</v>
      </c>
      <c r="AG120" s="4">
        <v>882</v>
      </c>
      <c r="AH120" s="4">
        <v>53</v>
      </c>
      <c r="AI120" s="4">
        <v>25.23</v>
      </c>
      <c r="AJ120" s="4">
        <v>0.57999999999999996</v>
      </c>
      <c r="AK120" s="4">
        <v>986</v>
      </c>
      <c r="AL120" s="4">
        <v>8</v>
      </c>
      <c r="AM120" s="4">
        <v>0</v>
      </c>
      <c r="AN120" s="4">
        <v>31</v>
      </c>
      <c r="AO120" s="4">
        <v>190</v>
      </c>
      <c r="AP120" s="4">
        <v>188</v>
      </c>
      <c r="AQ120" s="4">
        <v>4.2</v>
      </c>
      <c r="AR120" s="4">
        <v>195</v>
      </c>
      <c r="AS120" s="4" t="s">
        <v>155</v>
      </c>
      <c r="AT120" s="4">
        <v>2</v>
      </c>
      <c r="AU120" s="5">
        <v>0.78454861111111107</v>
      </c>
      <c r="AV120" s="4">
        <v>47.163386000000003</v>
      </c>
      <c r="AW120" s="4">
        <v>-88.491680000000002</v>
      </c>
      <c r="AX120" s="4">
        <v>320</v>
      </c>
      <c r="AY120" s="4">
        <v>30.6</v>
      </c>
      <c r="AZ120" s="4">
        <v>12</v>
      </c>
      <c r="BA120" s="4">
        <v>11</v>
      </c>
      <c r="BB120" s="4" t="s">
        <v>420</v>
      </c>
      <c r="BC120" s="4">
        <v>1.602597</v>
      </c>
      <c r="BD120" s="4">
        <v>1.224675</v>
      </c>
      <c r="BE120" s="4">
        <v>2.6025969999999998</v>
      </c>
      <c r="BF120" s="4">
        <v>14.063000000000001</v>
      </c>
      <c r="BG120" s="4">
        <v>12.44</v>
      </c>
      <c r="BH120" s="4">
        <v>0.88</v>
      </c>
      <c r="BI120" s="4">
        <v>16.951000000000001</v>
      </c>
      <c r="BJ120" s="4">
        <v>1647.06</v>
      </c>
      <c r="BK120" s="4">
        <v>483.89299999999997</v>
      </c>
      <c r="BL120" s="4">
        <v>42.767000000000003</v>
      </c>
      <c r="BM120" s="4">
        <v>1.411</v>
      </c>
      <c r="BN120" s="4">
        <v>44.177999999999997</v>
      </c>
      <c r="BO120" s="4">
        <v>34.658999999999999</v>
      </c>
      <c r="BP120" s="4">
        <v>1.143</v>
      </c>
      <c r="BQ120" s="4">
        <v>35.802</v>
      </c>
      <c r="BR120" s="4">
        <v>206.58779999999999</v>
      </c>
      <c r="BU120" s="4">
        <v>75.552000000000007</v>
      </c>
      <c r="BW120" s="4">
        <v>580.21299999999997</v>
      </c>
      <c r="BX120" s="4">
        <v>0.35989700000000002</v>
      </c>
      <c r="BY120" s="4">
        <v>-5</v>
      </c>
      <c r="BZ120" s="4">
        <v>1.0235669999999999</v>
      </c>
      <c r="CA120" s="4">
        <v>8.7949830000000002</v>
      </c>
      <c r="CB120" s="4">
        <v>20.676053</v>
      </c>
      <c r="CC120" s="4">
        <f t="shared" si="14"/>
        <v>2.3236345086000001</v>
      </c>
      <c r="CE120" s="4">
        <f t="shared" si="15"/>
        <v>10820.940930885061</v>
      </c>
      <c r="CF120" s="4">
        <f t="shared" si="16"/>
        <v>3179.1055394877926</v>
      </c>
      <c r="CG120" s="4">
        <f t="shared" si="17"/>
        <v>235.21385208040203</v>
      </c>
      <c r="CH120" s="4">
        <f t="shared" si="18"/>
        <v>1357.2513331885277</v>
      </c>
    </row>
    <row r="121" spans="1:86">
      <c r="A121" s="2">
        <v>42440</v>
      </c>
      <c r="B121" s="32">
        <v>0.57640553240740744</v>
      </c>
      <c r="C121" s="4">
        <v>9.0879999999999992</v>
      </c>
      <c r="D121" s="4">
        <v>3.8782000000000001</v>
      </c>
      <c r="E121" s="4" t="s">
        <v>155</v>
      </c>
      <c r="F121" s="4">
        <v>38782.122186000001</v>
      </c>
      <c r="G121" s="4">
        <v>2146.1</v>
      </c>
      <c r="H121" s="4">
        <v>70</v>
      </c>
      <c r="I121" s="4">
        <v>27906.7</v>
      </c>
      <c r="K121" s="4">
        <v>4.2</v>
      </c>
      <c r="L121" s="4">
        <v>2052</v>
      </c>
      <c r="M121" s="4">
        <v>0.85640000000000005</v>
      </c>
      <c r="N121" s="4">
        <v>7.7834000000000003</v>
      </c>
      <c r="O121" s="4">
        <v>3.3214000000000001</v>
      </c>
      <c r="P121" s="4">
        <v>1838.0044</v>
      </c>
      <c r="Q121" s="4">
        <v>59.947600000000001</v>
      </c>
      <c r="R121" s="4">
        <v>1898</v>
      </c>
      <c r="S121" s="4">
        <v>1489.5545</v>
      </c>
      <c r="T121" s="4">
        <v>48.582700000000003</v>
      </c>
      <c r="U121" s="4">
        <v>1538.1</v>
      </c>
      <c r="V121" s="4">
        <v>27906.727299999999</v>
      </c>
      <c r="Y121" s="4">
        <v>1757.383</v>
      </c>
      <c r="Z121" s="4">
        <v>0</v>
      </c>
      <c r="AA121" s="4">
        <v>3.597</v>
      </c>
      <c r="AB121" s="4" t="s">
        <v>384</v>
      </c>
      <c r="AC121" s="4">
        <v>0</v>
      </c>
      <c r="AD121" s="4">
        <v>11.2</v>
      </c>
      <c r="AE121" s="4">
        <v>853</v>
      </c>
      <c r="AF121" s="4">
        <v>880</v>
      </c>
      <c r="AG121" s="4">
        <v>882</v>
      </c>
      <c r="AH121" s="4">
        <v>53</v>
      </c>
      <c r="AI121" s="4">
        <v>25.23</v>
      </c>
      <c r="AJ121" s="4">
        <v>0.57999999999999996</v>
      </c>
      <c r="AK121" s="4">
        <v>986</v>
      </c>
      <c r="AL121" s="4">
        <v>8</v>
      </c>
      <c r="AM121" s="4">
        <v>0</v>
      </c>
      <c r="AN121" s="4">
        <v>31</v>
      </c>
      <c r="AO121" s="4">
        <v>190</v>
      </c>
      <c r="AP121" s="4">
        <v>188</v>
      </c>
      <c r="AQ121" s="4">
        <v>4.4000000000000004</v>
      </c>
      <c r="AR121" s="4">
        <v>195</v>
      </c>
      <c r="AS121" s="4" t="s">
        <v>155</v>
      </c>
      <c r="AT121" s="4">
        <v>2</v>
      </c>
      <c r="AU121" s="5">
        <v>0.78456018518518522</v>
      </c>
      <c r="AV121" s="4">
        <v>47.163285999999999</v>
      </c>
      <c r="AW121" s="4">
        <v>-88.491799</v>
      </c>
      <c r="AX121" s="4">
        <v>320</v>
      </c>
      <c r="AY121" s="4">
        <v>31.4</v>
      </c>
      <c r="AZ121" s="4">
        <v>12</v>
      </c>
      <c r="BA121" s="4">
        <v>11</v>
      </c>
      <c r="BB121" s="4" t="s">
        <v>420</v>
      </c>
      <c r="BC121" s="4">
        <v>1</v>
      </c>
      <c r="BD121" s="4">
        <v>1.3</v>
      </c>
      <c r="BE121" s="4">
        <v>2</v>
      </c>
      <c r="BF121" s="4">
        <v>14.063000000000001</v>
      </c>
      <c r="BG121" s="4">
        <v>12.56</v>
      </c>
      <c r="BH121" s="4">
        <v>0.89</v>
      </c>
      <c r="BI121" s="4">
        <v>16.765000000000001</v>
      </c>
      <c r="BJ121" s="4">
        <v>1698.4269999999999</v>
      </c>
      <c r="BK121" s="4">
        <v>461.28899999999999</v>
      </c>
      <c r="BL121" s="4">
        <v>42.000999999999998</v>
      </c>
      <c r="BM121" s="4">
        <v>1.37</v>
      </c>
      <c r="BN121" s="4">
        <v>43.371000000000002</v>
      </c>
      <c r="BO121" s="4">
        <v>34.037999999999997</v>
      </c>
      <c r="BP121" s="4">
        <v>1.1100000000000001</v>
      </c>
      <c r="BQ121" s="4">
        <v>35.149000000000001</v>
      </c>
      <c r="BR121" s="4">
        <v>201.36349999999999</v>
      </c>
      <c r="BU121" s="4">
        <v>76.082999999999998</v>
      </c>
      <c r="BW121" s="4">
        <v>570.70600000000002</v>
      </c>
      <c r="BX121" s="4">
        <v>0.37409300000000001</v>
      </c>
      <c r="BY121" s="4">
        <v>-5</v>
      </c>
      <c r="BZ121" s="4">
        <v>1.023433</v>
      </c>
      <c r="CA121" s="4">
        <v>9.1418979999999994</v>
      </c>
      <c r="CB121" s="4">
        <v>20.673347</v>
      </c>
      <c r="CC121" s="4">
        <f t="shared" si="14"/>
        <v>2.4152894515999996</v>
      </c>
      <c r="CE121" s="4">
        <f t="shared" si="15"/>
        <v>11598.554256651161</v>
      </c>
      <c r="CF121" s="4">
        <f t="shared" si="16"/>
        <v>3150.1415689319338</v>
      </c>
      <c r="CG121" s="4">
        <f t="shared" si="17"/>
        <v>240.032443883094</v>
      </c>
      <c r="CH121" s="4">
        <f t="shared" si="18"/>
        <v>1375.1108997084809</v>
      </c>
    </row>
    <row r="122" spans="1:86">
      <c r="A122" s="2">
        <v>42440</v>
      </c>
      <c r="B122" s="32">
        <v>0.57641710648148148</v>
      </c>
      <c r="C122" s="4">
        <v>9.1</v>
      </c>
      <c r="D122" s="4">
        <v>3.5905999999999998</v>
      </c>
      <c r="E122" s="4" t="s">
        <v>155</v>
      </c>
      <c r="F122" s="4">
        <v>35905.714286000002</v>
      </c>
      <c r="G122" s="4">
        <v>2262.9</v>
      </c>
      <c r="H122" s="4">
        <v>63.1</v>
      </c>
      <c r="I122" s="4">
        <v>27391.7</v>
      </c>
      <c r="K122" s="4">
        <v>4.2</v>
      </c>
      <c r="L122" s="4">
        <v>2052</v>
      </c>
      <c r="M122" s="4">
        <v>0.85970000000000002</v>
      </c>
      <c r="N122" s="4">
        <v>7.8231000000000002</v>
      </c>
      <c r="O122" s="4">
        <v>3.0867</v>
      </c>
      <c r="P122" s="4">
        <v>1945.39</v>
      </c>
      <c r="Q122" s="4">
        <v>54.245800000000003</v>
      </c>
      <c r="R122" s="4">
        <v>1999.6</v>
      </c>
      <c r="S122" s="4">
        <v>1576.5818999999999</v>
      </c>
      <c r="T122" s="4">
        <v>43.961799999999997</v>
      </c>
      <c r="U122" s="4">
        <v>1620.5</v>
      </c>
      <c r="V122" s="4">
        <v>27391.687699999999</v>
      </c>
      <c r="Y122" s="4">
        <v>1764.0619999999999</v>
      </c>
      <c r="Z122" s="4">
        <v>0</v>
      </c>
      <c r="AA122" s="4">
        <v>3.6107</v>
      </c>
      <c r="AB122" s="4" t="s">
        <v>384</v>
      </c>
      <c r="AC122" s="4">
        <v>0</v>
      </c>
      <c r="AD122" s="4">
        <v>11.2</v>
      </c>
      <c r="AE122" s="4">
        <v>853</v>
      </c>
      <c r="AF122" s="4">
        <v>880</v>
      </c>
      <c r="AG122" s="4">
        <v>882</v>
      </c>
      <c r="AH122" s="4">
        <v>53</v>
      </c>
      <c r="AI122" s="4">
        <v>25.23</v>
      </c>
      <c r="AJ122" s="4">
        <v>0.57999999999999996</v>
      </c>
      <c r="AK122" s="4">
        <v>986</v>
      </c>
      <c r="AL122" s="4">
        <v>8</v>
      </c>
      <c r="AM122" s="4">
        <v>0</v>
      </c>
      <c r="AN122" s="4">
        <v>31</v>
      </c>
      <c r="AO122" s="4">
        <v>190</v>
      </c>
      <c r="AP122" s="4">
        <v>188</v>
      </c>
      <c r="AQ122" s="4">
        <v>4.5999999999999996</v>
      </c>
      <c r="AR122" s="4">
        <v>195</v>
      </c>
      <c r="AS122" s="4" t="s">
        <v>155</v>
      </c>
      <c r="AT122" s="4">
        <v>2</v>
      </c>
      <c r="AU122" s="5">
        <v>0.78457175925925926</v>
      </c>
      <c r="AV122" s="4">
        <v>47.163170000000001</v>
      </c>
      <c r="AW122" s="4">
        <v>-88.491893000000005</v>
      </c>
      <c r="AX122" s="4">
        <v>320.10000000000002</v>
      </c>
      <c r="AY122" s="4">
        <v>32.6</v>
      </c>
      <c r="AZ122" s="4">
        <v>12</v>
      </c>
      <c r="BA122" s="4">
        <v>11</v>
      </c>
      <c r="BB122" s="4" t="s">
        <v>420</v>
      </c>
      <c r="BC122" s="4">
        <v>1</v>
      </c>
      <c r="BD122" s="4">
        <v>1.324476</v>
      </c>
      <c r="BE122" s="4">
        <v>2</v>
      </c>
      <c r="BF122" s="4">
        <v>14.063000000000001</v>
      </c>
      <c r="BG122" s="4">
        <v>12.86</v>
      </c>
      <c r="BH122" s="4">
        <v>0.91</v>
      </c>
      <c r="BI122" s="4">
        <v>16.321999999999999</v>
      </c>
      <c r="BJ122" s="4">
        <v>1738.0029999999999</v>
      </c>
      <c r="BK122" s="4">
        <v>436.46600000000001</v>
      </c>
      <c r="BL122" s="4">
        <v>45.26</v>
      </c>
      <c r="BM122" s="4">
        <v>1.262</v>
      </c>
      <c r="BN122" s="4">
        <v>46.521999999999998</v>
      </c>
      <c r="BO122" s="4">
        <v>36.68</v>
      </c>
      <c r="BP122" s="4">
        <v>1.0229999999999999</v>
      </c>
      <c r="BQ122" s="4">
        <v>37.703000000000003</v>
      </c>
      <c r="BR122" s="4">
        <v>201.22810000000001</v>
      </c>
      <c r="BU122" s="4">
        <v>77.756</v>
      </c>
      <c r="BW122" s="4">
        <v>583.25400000000002</v>
      </c>
      <c r="BX122" s="4">
        <v>0.48039399999999999</v>
      </c>
      <c r="BY122" s="4">
        <v>-5</v>
      </c>
      <c r="BZ122" s="4">
        <v>1.0248660000000001</v>
      </c>
      <c r="CA122" s="4">
        <v>11.739628</v>
      </c>
      <c r="CB122" s="4">
        <v>20.702293000000001</v>
      </c>
      <c r="CC122" s="4">
        <f t="shared" si="14"/>
        <v>3.1016097175999997</v>
      </c>
      <c r="CE122" s="4">
        <f t="shared" si="15"/>
        <v>15241.420986114348</v>
      </c>
      <c r="CF122" s="4">
        <f t="shared" si="16"/>
        <v>3827.5895105620561</v>
      </c>
      <c r="CG122" s="4">
        <f t="shared" si="17"/>
        <v>330.63653827954801</v>
      </c>
      <c r="CH122" s="4">
        <f t="shared" si="18"/>
        <v>1764.6702487486598</v>
      </c>
    </row>
    <row r="123" spans="1:86">
      <c r="A123" s="2">
        <v>42440</v>
      </c>
      <c r="B123" s="32">
        <v>0.57642868055555552</v>
      </c>
      <c r="C123" s="4">
        <v>9</v>
      </c>
      <c r="D123" s="4">
        <v>3.8233000000000001</v>
      </c>
      <c r="E123" s="4" t="s">
        <v>155</v>
      </c>
      <c r="F123" s="4">
        <v>38232.963604999997</v>
      </c>
      <c r="G123" s="4">
        <v>2466.9</v>
      </c>
      <c r="H123" s="4">
        <v>65.099999999999994</v>
      </c>
      <c r="I123" s="4">
        <v>27236.799999999999</v>
      </c>
      <c r="K123" s="4">
        <v>4.29</v>
      </c>
      <c r="L123" s="4">
        <v>2052</v>
      </c>
      <c r="M123" s="4">
        <v>0.85840000000000005</v>
      </c>
      <c r="N123" s="4">
        <v>7.7259000000000002</v>
      </c>
      <c r="O123" s="4">
        <v>3.282</v>
      </c>
      <c r="P123" s="4">
        <v>2117.6943999999999</v>
      </c>
      <c r="Q123" s="4">
        <v>55.877699999999997</v>
      </c>
      <c r="R123" s="4">
        <v>2173.6</v>
      </c>
      <c r="S123" s="4">
        <v>1716.2208000000001</v>
      </c>
      <c r="T123" s="4">
        <v>45.284399999999998</v>
      </c>
      <c r="U123" s="4">
        <v>1761.5</v>
      </c>
      <c r="V123" s="4">
        <v>27236.8446</v>
      </c>
      <c r="Y123" s="4">
        <v>1761.502</v>
      </c>
      <c r="Z123" s="4">
        <v>0</v>
      </c>
      <c r="AA123" s="4">
        <v>3.6823999999999999</v>
      </c>
      <c r="AB123" s="4" t="s">
        <v>384</v>
      </c>
      <c r="AC123" s="4">
        <v>0</v>
      </c>
      <c r="AD123" s="4">
        <v>11.3</v>
      </c>
      <c r="AE123" s="4">
        <v>852</v>
      </c>
      <c r="AF123" s="4">
        <v>879</v>
      </c>
      <c r="AG123" s="4">
        <v>881</v>
      </c>
      <c r="AH123" s="4">
        <v>53</v>
      </c>
      <c r="AI123" s="4">
        <v>25.23</v>
      </c>
      <c r="AJ123" s="4">
        <v>0.57999999999999996</v>
      </c>
      <c r="AK123" s="4">
        <v>986</v>
      </c>
      <c r="AL123" s="4">
        <v>8</v>
      </c>
      <c r="AM123" s="4">
        <v>0</v>
      </c>
      <c r="AN123" s="4">
        <v>31</v>
      </c>
      <c r="AO123" s="4">
        <v>190</v>
      </c>
      <c r="AP123" s="4">
        <v>187.6</v>
      </c>
      <c r="AQ123" s="4">
        <v>4.7</v>
      </c>
      <c r="AR123" s="4">
        <v>195</v>
      </c>
      <c r="AS123" s="4" t="s">
        <v>155</v>
      </c>
      <c r="AT123" s="4">
        <v>2</v>
      </c>
      <c r="AU123" s="5">
        <v>0.7845833333333333</v>
      </c>
      <c r="AV123" s="4">
        <v>47.163038</v>
      </c>
      <c r="AW123" s="4">
        <v>-88.491945999999999</v>
      </c>
      <c r="AX123" s="4">
        <v>320</v>
      </c>
      <c r="AY123" s="4">
        <v>33.200000000000003</v>
      </c>
      <c r="AZ123" s="4">
        <v>12</v>
      </c>
      <c r="BA123" s="4">
        <v>11</v>
      </c>
      <c r="BB123" s="4" t="s">
        <v>420</v>
      </c>
      <c r="BC123" s="4">
        <v>1.024376</v>
      </c>
      <c r="BD123" s="4">
        <v>1.4243760000000001</v>
      </c>
      <c r="BE123" s="4">
        <v>2.0243760000000002</v>
      </c>
      <c r="BF123" s="4">
        <v>14.063000000000001</v>
      </c>
      <c r="BG123" s="4">
        <v>12.74</v>
      </c>
      <c r="BH123" s="4">
        <v>0.91</v>
      </c>
      <c r="BI123" s="4">
        <v>16.491</v>
      </c>
      <c r="BJ123" s="4">
        <v>1706.049</v>
      </c>
      <c r="BK123" s="4">
        <v>461.28</v>
      </c>
      <c r="BL123" s="4">
        <v>48.970999999999997</v>
      </c>
      <c r="BM123" s="4">
        <v>1.292</v>
      </c>
      <c r="BN123" s="4">
        <v>50.264000000000003</v>
      </c>
      <c r="BO123" s="4">
        <v>39.686999999999998</v>
      </c>
      <c r="BP123" s="4">
        <v>1.0469999999999999</v>
      </c>
      <c r="BQ123" s="4">
        <v>40.734999999999999</v>
      </c>
      <c r="BR123" s="4">
        <v>198.88239999999999</v>
      </c>
      <c r="BU123" s="4">
        <v>77.174999999999997</v>
      </c>
      <c r="BW123" s="4">
        <v>591.24800000000005</v>
      </c>
      <c r="BX123" s="4">
        <v>0.52692600000000001</v>
      </c>
      <c r="BY123" s="4">
        <v>-5</v>
      </c>
      <c r="BZ123" s="4">
        <v>1.025134</v>
      </c>
      <c r="CA123" s="4">
        <v>12.876754</v>
      </c>
      <c r="CB123" s="4">
        <v>20.707706999999999</v>
      </c>
      <c r="CC123" s="4">
        <f t="shared" si="14"/>
        <v>3.4020384068</v>
      </c>
      <c r="CE123" s="4">
        <f t="shared" si="15"/>
        <v>16410.374843854661</v>
      </c>
      <c r="CF123" s="4">
        <f t="shared" si="16"/>
        <v>4437.0224465846404</v>
      </c>
      <c r="CG123" s="4">
        <f t="shared" si="17"/>
        <v>391.82732691992993</v>
      </c>
      <c r="CH123" s="4">
        <f t="shared" si="18"/>
        <v>1913.0369255780111</v>
      </c>
    </row>
    <row r="124" spans="1:86">
      <c r="A124" s="2">
        <v>42440</v>
      </c>
      <c r="B124" s="32">
        <v>0.57644025462962956</v>
      </c>
      <c r="C124" s="4">
        <v>8.9969999999999999</v>
      </c>
      <c r="D124" s="4">
        <v>4.0193000000000003</v>
      </c>
      <c r="E124" s="4" t="s">
        <v>155</v>
      </c>
      <c r="F124" s="4">
        <v>40193.131474000002</v>
      </c>
      <c r="G124" s="4">
        <v>2503.5</v>
      </c>
      <c r="H124" s="4">
        <v>69.599999999999994</v>
      </c>
      <c r="I124" s="4">
        <v>27204.3</v>
      </c>
      <c r="K124" s="4">
        <v>4.3</v>
      </c>
      <c r="L124" s="4">
        <v>2052</v>
      </c>
      <c r="M124" s="4">
        <v>0.85660000000000003</v>
      </c>
      <c r="N124" s="4">
        <v>7.7069000000000001</v>
      </c>
      <c r="O124" s="4">
        <v>3.4430000000000001</v>
      </c>
      <c r="P124" s="4">
        <v>2144.5001999999999</v>
      </c>
      <c r="Q124" s="4">
        <v>59.651200000000003</v>
      </c>
      <c r="R124" s="4">
        <v>2204.1999999999998</v>
      </c>
      <c r="S124" s="4">
        <v>1737.9447</v>
      </c>
      <c r="T124" s="4">
        <v>48.342500000000001</v>
      </c>
      <c r="U124" s="4">
        <v>1786.3</v>
      </c>
      <c r="V124" s="4">
        <v>27204.343799999999</v>
      </c>
      <c r="Y124" s="4">
        <v>1757.77</v>
      </c>
      <c r="Z124" s="4">
        <v>0</v>
      </c>
      <c r="AA124" s="4">
        <v>3.6833999999999998</v>
      </c>
      <c r="AB124" s="4" t="s">
        <v>384</v>
      </c>
      <c r="AC124" s="4">
        <v>0</v>
      </c>
      <c r="AD124" s="4">
        <v>11.3</v>
      </c>
      <c r="AE124" s="4">
        <v>852</v>
      </c>
      <c r="AF124" s="4">
        <v>878</v>
      </c>
      <c r="AG124" s="4">
        <v>881</v>
      </c>
      <c r="AH124" s="4">
        <v>53</v>
      </c>
      <c r="AI124" s="4">
        <v>25.23</v>
      </c>
      <c r="AJ124" s="4">
        <v>0.57999999999999996</v>
      </c>
      <c r="AK124" s="4">
        <v>986</v>
      </c>
      <c r="AL124" s="4">
        <v>8</v>
      </c>
      <c r="AM124" s="4">
        <v>0</v>
      </c>
      <c r="AN124" s="4">
        <v>31</v>
      </c>
      <c r="AO124" s="4">
        <v>190</v>
      </c>
      <c r="AP124" s="4">
        <v>187.4</v>
      </c>
      <c r="AQ124" s="4">
        <v>4.7</v>
      </c>
      <c r="AR124" s="4">
        <v>195</v>
      </c>
      <c r="AS124" s="4" t="s">
        <v>155</v>
      </c>
      <c r="AT124" s="4">
        <v>2</v>
      </c>
      <c r="AU124" s="5">
        <v>0.78459490740740734</v>
      </c>
      <c r="AV124" s="4">
        <v>47.162894999999999</v>
      </c>
      <c r="AW124" s="4">
        <v>-88.491966000000005</v>
      </c>
      <c r="AX124" s="4">
        <v>319.8</v>
      </c>
      <c r="AY124" s="4">
        <v>34.299999999999997</v>
      </c>
      <c r="AZ124" s="4">
        <v>12</v>
      </c>
      <c r="BA124" s="4">
        <v>11</v>
      </c>
      <c r="BB124" s="4" t="s">
        <v>420</v>
      </c>
      <c r="BC124" s="4">
        <v>1.0757239999999999</v>
      </c>
      <c r="BD124" s="4">
        <v>1.5</v>
      </c>
      <c r="BE124" s="4">
        <v>2.0757240000000001</v>
      </c>
      <c r="BF124" s="4">
        <v>14.063000000000001</v>
      </c>
      <c r="BG124" s="4">
        <v>12.57</v>
      </c>
      <c r="BH124" s="4">
        <v>0.89</v>
      </c>
      <c r="BI124" s="4">
        <v>16.739000000000001</v>
      </c>
      <c r="BJ124" s="4">
        <v>1684.7840000000001</v>
      </c>
      <c r="BK124" s="4">
        <v>479.04700000000003</v>
      </c>
      <c r="BL124" s="4">
        <v>49.094000000000001</v>
      </c>
      <c r="BM124" s="4">
        <v>1.3660000000000001</v>
      </c>
      <c r="BN124" s="4">
        <v>50.459000000000003</v>
      </c>
      <c r="BO124" s="4">
        <v>39.786999999999999</v>
      </c>
      <c r="BP124" s="4">
        <v>1.107</v>
      </c>
      <c r="BQ124" s="4">
        <v>40.893000000000001</v>
      </c>
      <c r="BR124" s="4">
        <v>196.6523</v>
      </c>
      <c r="BU124" s="4">
        <v>76.238</v>
      </c>
      <c r="BW124" s="4">
        <v>585.48500000000001</v>
      </c>
      <c r="BX124" s="4">
        <v>0.45977400000000002</v>
      </c>
      <c r="BY124" s="4">
        <v>-5</v>
      </c>
      <c r="BZ124" s="4">
        <v>1.0248660000000001</v>
      </c>
      <c r="CA124" s="4">
        <v>11.235727000000001</v>
      </c>
      <c r="CB124" s="4">
        <v>20.702293000000001</v>
      </c>
      <c r="CC124" s="4">
        <f t="shared" si="14"/>
        <v>2.9684790734000002</v>
      </c>
      <c r="CE124" s="4">
        <f t="shared" si="15"/>
        <v>14140.540489242097</v>
      </c>
      <c r="CF124" s="4">
        <f t="shared" si="16"/>
        <v>4020.6836601902432</v>
      </c>
      <c r="CG124" s="4">
        <f t="shared" si="17"/>
        <v>343.21855040561701</v>
      </c>
      <c r="CH124" s="4">
        <f t="shared" si="18"/>
        <v>1650.5200728714087</v>
      </c>
    </row>
    <row r="125" spans="1:86">
      <c r="A125" s="2">
        <v>42440</v>
      </c>
      <c r="B125" s="32">
        <v>0.57645182870370371</v>
      </c>
      <c r="C125" s="4">
        <v>8.9809999999999999</v>
      </c>
      <c r="D125" s="4">
        <v>4.0155000000000003</v>
      </c>
      <c r="E125" s="4" t="s">
        <v>155</v>
      </c>
      <c r="F125" s="4">
        <v>40154.934726</v>
      </c>
      <c r="G125" s="4">
        <v>2469.8000000000002</v>
      </c>
      <c r="H125" s="4">
        <v>67</v>
      </c>
      <c r="I125" s="4">
        <v>27122</v>
      </c>
      <c r="K125" s="4">
        <v>4.3</v>
      </c>
      <c r="L125" s="4">
        <v>2052</v>
      </c>
      <c r="M125" s="4">
        <v>0.85680000000000001</v>
      </c>
      <c r="N125" s="4">
        <v>7.6948999999999996</v>
      </c>
      <c r="O125" s="4">
        <v>3.4407000000000001</v>
      </c>
      <c r="P125" s="4">
        <v>2116.2226000000001</v>
      </c>
      <c r="Q125" s="4">
        <v>57.390799999999999</v>
      </c>
      <c r="R125" s="4">
        <v>2173.6</v>
      </c>
      <c r="S125" s="4">
        <v>1715.028</v>
      </c>
      <c r="T125" s="4">
        <v>46.510599999999997</v>
      </c>
      <c r="U125" s="4">
        <v>1761.5</v>
      </c>
      <c r="V125" s="4">
        <v>27122.013299999999</v>
      </c>
      <c r="Y125" s="4">
        <v>1758.2449999999999</v>
      </c>
      <c r="Z125" s="4">
        <v>0</v>
      </c>
      <c r="AA125" s="4">
        <v>3.6844000000000001</v>
      </c>
      <c r="AB125" s="4" t="s">
        <v>384</v>
      </c>
      <c r="AC125" s="4">
        <v>0</v>
      </c>
      <c r="AD125" s="4">
        <v>11.3</v>
      </c>
      <c r="AE125" s="4">
        <v>853</v>
      </c>
      <c r="AF125" s="4">
        <v>878</v>
      </c>
      <c r="AG125" s="4">
        <v>881</v>
      </c>
      <c r="AH125" s="4">
        <v>53</v>
      </c>
      <c r="AI125" s="4">
        <v>25.23</v>
      </c>
      <c r="AJ125" s="4">
        <v>0.57999999999999996</v>
      </c>
      <c r="AK125" s="4">
        <v>986</v>
      </c>
      <c r="AL125" s="4">
        <v>8</v>
      </c>
      <c r="AM125" s="4">
        <v>0</v>
      </c>
      <c r="AN125" s="4">
        <v>31</v>
      </c>
      <c r="AO125" s="4">
        <v>190</v>
      </c>
      <c r="AP125" s="4">
        <v>187.6</v>
      </c>
      <c r="AQ125" s="4">
        <v>4.7</v>
      </c>
      <c r="AR125" s="4">
        <v>195</v>
      </c>
      <c r="AS125" s="4" t="s">
        <v>155</v>
      </c>
      <c r="AT125" s="4">
        <v>2</v>
      </c>
      <c r="AU125" s="5">
        <v>0.78460648148148149</v>
      </c>
      <c r="AV125" s="4">
        <v>47.162748999999998</v>
      </c>
      <c r="AW125" s="4">
        <v>-88.491962999999998</v>
      </c>
      <c r="AX125" s="4">
        <v>319.60000000000002</v>
      </c>
      <c r="AY125" s="4">
        <v>35.9</v>
      </c>
      <c r="AZ125" s="4">
        <v>12</v>
      </c>
      <c r="BA125" s="4">
        <v>11</v>
      </c>
      <c r="BB125" s="4" t="s">
        <v>420</v>
      </c>
      <c r="BC125" s="4">
        <v>1</v>
      </c>
      <c r="BD125" s="4">
        <v>1.5</v>
      </c>
      <c r="BE125" s="4">
        <v>2</v>
      </c>
      <c r="BF125" s="4">
        <v>14.063000000000001</v>
      </c>
      <c r="BG125" s="4">
        <v>12.59</v>
      </c>
      <c r="BH125" s="4">
        <v>0.9</v>
      </c>
      <c r="BI125" s="4">
        <v>16.707000000000001</v>
      </c>
      <c r="BJ125" s="4">
        <v>1684.913</v>
      </c>
      <c r="BK125" s="4">
        <v>479.50299999999999</v>
      </c>
      <c r="BL125" s="4">
        <v>48.526000000000003</v>
      </c>
      <c r="BM125" s="4">
        <v>1.3160000000000001</v>
      </c>
      <c r="BN125" s="4">
        <v>49.841999999999999</v>
      </c>
      <c r="BO125" s="4">
        <v>39.326000000000001</v>
      </c>
      <c r="BP125" s="4">
        <v>1.0669999999999999</v>
      </c>
      <c r="BQ125" s="4">
        <v>40.393000000000001</v>
      </c>
      <c r="BR125" s="4">
        <v>196.37739999999999</v>
      </c>
      <c r="BU125" s="4">
        <v>76.384</v>
      </c>
      <c r="BW125" s="4">
        <v>586.6</v>
      </c>
      <c r="BX125" s="4">
        <v>0.51958800000000005</v>
      </c>
      <c r="BY125" s="4">
        <v>-5</v>
      </c>
      <c r="BZ125" s="4">
        <v>1.027299</v>
      </c>
      <c r="CA125" s="4">
        <v>12.697431999999999</v>
      </c>
      <c r="CB125" s="4">
        <v>20.751439999999999</v>
      </c>
      <c r="CC125" s="4">
        <f t="shared" si="14"/>
        <v>3.3546615343999995</v>
      </c>
      <c r="CE125" s="4">
        <f t="shared" si="15"/>
        <v>15981.368977831749</v>
      </c>
      <c r="CF125" s="4">
        <f t="shared" si="16"/>
        <v>4548.0771820131122</v>
      </c>
      <c r="CG125" s="4">
        <f t="shared" si="17"/>
        <v>383.126865969672</v>
      </c>
      <c r="CH125" s="4">
        <f t="shared" si="18"/>
        <v>1862.6360460790895</v>
      </c>
    </row>
    <row r="126" spans="1:86">
      <c r="A126" s="2">
        <v>42440</v>
      </c>
      <c r="B126" s="32">
        <v>0.57646340277777774</v>
      </c>
      <c r="C126" s="4">
        <v>8.9719999999999995</v>
      </c>
      <c r="D126" s="4">
        <v>3.9741</v>
      </c>
      <c r="E126" s="4" t="s">
        <v>155</v>
      </c>
      <c r="F126" s="4">
        <v>39741.429725000002</v>
      </c>
      <c r="G126" s="4">
        <v>2447.9</v>
      </c>
      <c r="H126" s="4">
        <v>62.3</v>
      </c>
      <c r="I126" s="4">
        <v>26737.3</v>
      </c>
      <c r="K126" s="4">
        <v>4.3</v>
      </c>
      <c r="L126" s="4">
        <v>2052</v>
      </c>
      <c r="M126" s="4">
        <v>0.85770000000000002</v>
      </c>
      <c r="N126" s="4">
        <v>7.6951000000000001</v>
      </c>
      <c r="O126" s="4">
        <v>3.4085000000000001</v>
      </c>
      <c r="P126" s="4">
        <v>2099.4893000000002</v>
      </c>
      <c r="Q126" s="4">
        <v>53.4328</v>
      </c>
      <c r="R126" s="4">
        <v>2152.9</v>
      </c>
      <c r="S126" s="4">
        <v>1701.4670000000001</v>
      </c>
      <c r="T126" s="4">
        <v>43.302999999999997</v>
      </c>
      <c r="U126" s="4">
        <v>1744.8</v>
      </c>
      <c r="V126" s="4">
        <v>26737.25</v>
      </c>
      <c r="Y126" s="4">
        <v>1759.9380000000001</v>
      </c>
      <c r="Z126" s="4">
        <v>0</v>
      </c>
      <c r="AA126" s="4">
        <v>3.6880000000000002</v>
      </c>
      <c r="AB126" s="4" t="s">
        <v>384</v>
      </c>
      <c r="AC126" s="4">
        <v>0</v>
      </c>
      <c r="AD126" s="4">
        <v>11.3</v>
      </c>
      <c r="AE126" s="4">
        <v>853</v>
      </c>
      <c r="AF126" s="4">
        <v>878</v>
      </c>
      <c r="AG126" s="4">
        <v>880</v>
      </c>
      <c r="AH126" s="4">
        <v>53</v>
      </c>
      <c r="AI126" s="4">
        <v>25.23</v>
      </c>
      <c r="AJ126" s="4">
        <v>0.57999999999999996</v>
      </c>
      <c r="AK126" s="4">
        <v>986</v>
      </c>
      <c r="AL126" s="4">
        <v>8</v>
      </c>
      <c r="AM126" s="4">
        <v>0</v>
      </c>
      <c r="AN126" s="4">
        <v>31</v>
      </c>
      <c r="AO126" s="4">
        <v>190</v>
      </c>
      <c r="AP126" s="4">
        <v>187</v>
      </c>
      <c r="AQ126" s="4">
        <v>4.5999999999999996</v>
      </c>
      <c r="AR126" s="4">
        <v>195</v>
      </c>
      <c r="AS126" s="4" t="s">
        <v>155</v>
      </c>
      <c r="AT126" s="4">
        <v>2</v>
      </c>
      <c r="AU126" s="5">
        <v>0.78461805555555564</v>
      </c>
      <c r="AV126" s="4">
        <v>47.162596999999998</v>
      </c>
      <c r="AW126" s="4">
        <v>-88.491934999999998</v>
      </c>
      <c r="AX126" s="4">
        <v>319.5</v>
      </c>
      <c r="AY126" s="4">
        <v>37</v>
      </c>
      <c r="AZ126" s="4">
        <v>12</v>
      </c>
      <c r="BA126" s="4">
        <v>11</v>
      </c>
      <c r="BB126" s="4" t="s">
        <v>420</v>
      </c>
      <c r="BC126" s="4">
        <v>1.024319</v>
      </c>
      <c r="BD126" s="4">
        <v>1.378406</v>
      </c>
      <c r="BE126" s="4">
        <v>2</v>
      </c>
      <c r="BF126" s="4">
        <v>14.063000000000001</v>
      </c>
      <c r="BG126" s="4">
        <v>12.67</v>
      </c>
      <c r="BH126" s="4">
        <v>0.9</v>
      </c>
      <c r="BI126" s="4">
        <v>16.594999999999999</v>
      </c>
      <c r="BJ126" s="4">
        <v>1693.5940000000001</v>
      </c>
      <c r="BK126" s="4">
        <v>477.45800000000003</v>
      </c>
      <c r="BL126" s="4">
        <v>48.389000000000003</v>
      </c>
      <c r="BM126" s="4">
        <v>1.232</v>
      </c>
      <c r="BN126" s="4">
        <v>49.62</v>
      </c>
      <c r="BO126" s="4">
        <v>39.215000000000003</v>
      </c>
      <c r="BP126" s="4">
        <v>0.998</v>
      </c>
      <c r="BQ126" s="4">
        <v>40.213000000000001</v>
      </c>
      <c r="BR126" s="4">
        <v>194.58430000000001</v>
      </c>
      <c r="BU126" s="4">
        <v>76.849000000000004</v>
      </c>
      <c r="BW126" s="4">
        <v>590.17600000000004</v>
      </c>
      <c r="BX126" s="4">
        <v>0.50016400000000005</v>
      </c>
      <c r="BY126" s="4">
        <v>-5</v>
      </c>
      <c r="BZ126" s="4">
        <v>1.027701</v>
      </c>
      <c r="CA126" s="4">
        <v>12.222758000000001</v>
      </c>
      <c r="CB126" s="4">
        <v>20.75956</v>
      </c>
      <c r="CC126" s="4">
        <f t="shared" si="14"/>
        <v>3.2292526636000001</v>
      </c>
      <c r="CE126" s="4">
        <f t="shared" si="15"/>
        <v>15463.191040352245</v>
      </c>
      <c r="CF126" s="4">
        <f t="shared" si="16"/>
        <v>4359.3826311055082</v>
      </c>
      <c r="CG126" s="4">
        <f t="shared" si="17"/>
        <v>367.16078428813802</v>
      </c>
      <c r="CH126" s="4">
        <f t="shared" si="18"/>
        <v>1776.6325366960521</v>
      </c>
    </row>
    <row r="127" spans="1:86">
      <c r="A127" s="2">
        <v>42440</v>
      </c>
      <c r="B127" s="32">
        <v>0.57647497685185189</v>
      </c>
      <c r="C127" s="4">
        <v>8.7129999999999992</v>
      </c>
      <c r="D127" s="4">
        <v>4.1994999999999996</v>
      </c>
      <c r="E127" s="4" t="s">
        <v>155</v>
      </c>
      <c r="F127" s="4">
        <v>41995.064619999997</v>
      </c>
      <c r="G127" s="4">
        <v>2438.3000000000002</v>
      </c>
      <c r="H127" s="4">
        <v>61.1</v>
      </c>
      <c r="I127" s="4">
        <v>27306.2</v>
      </c>
      <c r="K127" s="4">
        <v>4.3</v>
      </c>
      <c r="L127" s="4">
        <v>2052</v>
      </c>
      <c r="M127" s="4">
        <v>0.85699999999999998</v>
      </c>
      <c r="N127" s="4">
        <v>7.4672999999999998</v>
      </c>
      <c r="O127" s="4">
        <v>3.5990000000000002</v>
      </c>
      <c r="P127" s="4">
        <v>2089.6462000000001</v>
      </c>
      <c r="Q127" s="4">
        <v>52.363300000000002</v>
      </c>
      <c r="R127" s="4">
        <v>2142</v>
      </c>
      <c r="S127" s="4">
        <v>1693.4899</v>
      </c>
      <c r="T127" s="4">
        <v>42.436199999999999</v>
      </c>
      <c r="U127" s="4">
        <v>1735.9</v>
      </c>
      <c r="V127" s="4">
        <v>27306.161</v>
      </c>
      <c r="Y127" s="4">
        <v>1758.5830000000001</v>
      </c>
      <c r="Z127" s="4">
        <v>0</v>
      </c>
      <c r="AA127" s="4">
        <v>3.6850999999999998</v>
      </c>
      <c r="AB127" s="4" t="s">
        <v>384</v>
      </c>
      <c r="AC127" s="4">
        <v>0</v>
      </c>
      <c r="AD127" s="4">
        <v>11.2</v>
      </c>
      <c r="AE127" s="4">
        <v>853</v>
      </c>
      <c r="AF127" s="4">
        <v>878</v>
      </c>
      <c r="AG127" s="4">
        <v>881</v>
      </c>
      <c r="AH127" s="4">
        <v>53</v>
      </c>
      <c r="AI127" s="4">
        <v>25.23</v>
      </c>
      <c r="AJ127" s="4">
        <v>0.57999999999999996</v>
      </c>
      <c r="AK127" s="4">
        <v>986</v>
      </c>
      <c r="AL127" s="4">
        <v>8</v>
      </c>
      <c r="AM127" s="4">
        <v>0</v>
      </c>
      <c r="AN127" s="4">
        <v>31</v>
      </c>
      <c r="AO127" s="4">
        <v>190</v>
      </c>
      <c r="AP127" s="4">
        <v>187.4</v>
      </c>
      <c r="AQ127" s="4">
        <v>4.5999999999999996</v>
      </c>
      <c r="AR127" s="4">
        <v>195</v>
      </c>
      <c r="AS127" s="4" t="s">
        <v>155</v>
      </c>
      <c r="AT127" s="4">
        <v>2</v>
      </c>
      <c r="AU127" s="5">
        <v>0.78462962962962957</v>
      </c>
      <c r="AV127" s="4">
        <v>47.162436999999997</v>
      </c>
      <c r="AW127" s="4">
        <v>-88.491883000000001</v>
      </c>
      <c r="AX127" s="4">
        <v>319.7</v>
      </c>
      <c r="AY127" s="4">
        <v>38.200000000000003</v>
      </c>
      <c r="AZ127" s="4">
        <v>12</v>
      </c>
      <c r="BA127" s="4">
        <v>11</v>
      </c>
      <c r="BB127" s="4" t="s">
        <v>420</v>
      </c>
      <c r="BC127" s="4">
        <v>1.1249750000000001</v>
      </c>
      <c r="BD127" s="4">
        <v>1.024975</v>
      </c>
      <c r="BE127" s="4">
        <v>2.024975</v>
      </c>
      <c r="BF127" s="4">
        <v>14.063000000000001</v>
      </c>
      <c r="BG127" s="4">
        <v>12.61</v>
      </c>
      <c r="BH127" s="4">
        <v>0.9</v>
      </c>
      <c r="BI127" s="4">
        <v>16.684999999999999</v>
      </c>
      <c r="BJ127" s="4">
        <v>1641.106</v>
      </c>
      <c r="BK127" s="4">
        <v>503.42700000000002</v>
      </c>
      <c r="BL127" s="4">
        <v>48.093000000000004</v>
      </c>
      <c r="BM127" s="4">
        <v>1.2050000000000001</v>
      </c>
      <c r="BN127" s="4">
        <v>49.298000000000002</v>
      </c>
      <c r="BO127" s="4">
        <v>38.975999999999999</v>
      </c>
      <c r="BP127" s="4">
        <v>0.97699999999999998</v>
      </c>
      <c r="BQ127" s="4">
        <v>39.951999999999998</v>
      </c>
      <c r="BR127" s="4">
        <v>198.4417</v>
      </c>
      <c r="BU127" s="4">
        <v>76.680999999999997</v>
      </c>
      <c r="BW127" s="4">
        <v>588.88199999999995</v>
      </c>
      <c r="BX127" s="4">
        <v>0.51468199999999997</v>
      </c>
      <c r="BY127" s="4">
        <v>-5</v>
      </c>
      <c r="BZ127" s="4">
        <v>1.027299</v>
      </c>
      <c r="CA127" s="4">
        <v>12.577541</v>
      </c>
      <c r="CB127" s="4">
        <v>20.751439999999999</v>
      </c>
      <c r="CC127" s="4">
        <f t="shared" si="14"/>
        <v>3.3229863321999997</v>
      </c>
      <c r="CE127" s="4">
        <f t="shared" si="15"/>
        <v>15418.885266258461</v>
      </c>
      <c r="CF127" s="4">
        <f t="shared" si="16"/>
        <v>4729.9096785562297</v>
      </c>
      <c r="CG127" s="4">
        <f t="shared" si="17"/>
        <v>375.36594476990399</v>
      </c>
      <c r="CH127" s="4">
        <f t="shared" si="18"/>
        <v>1864.4437375411958</v>
      </c>
    </row>
    <row r="128" spans="1:86">
      <c r="A128" s="2">
        <v>42440</v>
      </c>
      <c r="B128" s="32">
        <v>0.57648655092592593</v>
      </c>
      <c r="C128" s="4">
        <v>8.57</v>
      </c>
      <c r="D128" s="4">
        <v>4.3131000000000004</v>
      </c>
      <c r="E128" s="4" t="s">
        <v>155</v>
      </c>
      <c r="F128" s="4">
        <v>43131.025855</v>
      </c>
      <c r="G128" s="4">
        <v>2439</v>
      </c>
      <c r="H128" s="4">
        <v>66.2</v>
      </c>
      <c r="I128" s="4">
        <v>28374.2</v>
      </c>
      <c r="K128" s="4">
        <v>4.34</v>
      </c>
      <c r="L128" s="4">
        <v>2052</v>
      </c>
      <c r="M128" s="4">
        <v>0.85599999999999998</v>
      </c>
      <c r="N128" s="4">
        <v>7.3361000000000001</v>
      </c>
      <c r="O128" s="4">
        <v>3.6920999999999999</v>
      </c>
      <c r="P128" s="4">
        <v>2087.8112999999998</v>
      </c>
      <c r="Q128" s="4">
        <v>56.708399999999997</v>
      </c>
      <c r="R128" s="4">
        <v>2144.5</v>
      </c>
      <c r="S128" s="4">
        <v>1692.0029</v>
      </c>
      <c r="T128" s="4">
        <v>45.957599999999999</v>
      </c>
      <c r="U128" s="4">
        <v>1738</v>
      </c>
      <c r="V128" s="4">
        <v>28374.216199999999</v>
      </c>
      <c r="Y128" s="4">
        <v>1756.548</v>
      </c>
      <c r="Z128" s="4">
        <v>0</v>
      </c>
      <c r="AA128" s="4">
        <v>3.7174999999999998</v>
      </c>
      <c r="AB128" s="4" t="s">
        <v>384</v>
      </c>
      <c r="AC128" s="4">
        <v>0</v>
      </c>
      <c r="AD128" s="4">
        <v>11.3</v>
      </c>
      <c r="AE128" s="4">
        <v>852</v>
      </c>
      <c r="AF128" s="4">
        <v>878</v>
      </c>
      <c r="AG128" s="4">
        <v>880</v>
      </c>
      <c r="AH128" s="4">
        <v>53</v>
      </c>
      <c r="AI128" s="4">
        <v>25.23</v>
      </c>
      <c r="AJ128" s="4">
        <v>0.57999999999999996</v>
      </c>
      <c r="AK128" s="4">
        <v>986</v>
      </c>
      <c r="AL128" s="4">
        <v>8</v>
      </c>
      <c r="AM128" s="4">
        <v>0</v>
      </c>
      <c r="AN128" s="4">
        <v>31</v>
      </c>
      <c r="AO128" s="4">
        <v>190</v>
      </c>
      <c r="AP128" s="4">
        <v>188</v>
      </c>
      <c r="AQ128" s="4">
        <v>4.7</v>
      </c>
      <c r="AR128" s="4">
        <v>195</v>
      </c>
      <c r="AS128" s="4" t="s">
        <v>155</v>
      </c>
      <c r="AT128" s="4">
        <v>2</v>
      </c>
      <c r="AU128" s="5">
        <v>0.78464120370370372</v>
      </c>
      <c r="AV128" s="4">
        <v>47.162277000000003</v>
      </c>
      <c r="AW128" s="4">
        <v>-88.491816</v>
      </c>
      <c r="AX128" s="4">
        <v>319.5</v>
      </c>
      <c r="AY128" s="4">
        <v>39.200000000000003</v>
      </c>
      <c r="AZ128" s="4">
        <v>12</v>
      </c>
      <c r="BA128" s="4">
        <v>11</v>
      </c>
      <c r="BB128" s="4" t="s">
        <v>420</v>
      </c>
      <c r="BC128" s="4">
        <v>1.2</v>
      </c>
      <c r="BD128" s="4">
        <v>1.0751250000000001</v>
      </c>
      <c r="BE128" s="4">
        <v>2.1</v>
      </c>
      <c r="BF128" s="4">
        <v>14.063000000000001</v>
      </c>
      <c r="BG128" s="4">
        <v>12.51</v>
      </c>
      <c r="BH128" s="4">
        <v>0.89</v>
      </c>
      <c r="BI128" s="4">
        <v>16.82</v>
      </c>
      <c r="BJ128" s="4">
        <v>1604.2629999999999</v>
      </c>
      <c r="BK128" s="4">
        <v>513.88</v>
      </c>
      <c r="BL128" s="4">
        <v>47.811999999999998</v>
      </c>
      <c r="BM128" s="4">
        <v>1.2989999999999999</v>
      </c>
      <c r="BN128" s="4">
        <v>49.110999999999997</v>
      </c>
      <c r="BO128" s="4">
        <v>38.747999999999998</v>
      </c>
      <c r="BP128" s="4">
        <v>1.052</v>
      </c>
      <c r="BQ128" s="4">
        <v>39.799999999999997</v>
      </c>
      <c r="BR128" s="4">
        <v>205.1788</v>
      </c>
      <c r="BU128" s="4">
        <v>76.210999999999999</v>
      </c>
      <c r="BW128" s="4">
        <v>591.10199999999998</v>
      </c>
      <c r="BX128" s="4">
        <v>0.62365000000000004</v>
      </c>
      <c r="BY128" s="4">
        <v>-5</v>
      </c>
      <c r="BZ128" s="4">
        <v>1.0281340000000001</v>
      </c>
      <c r="CA128" s="4">
        <v>15.240447</v>
      </c>
      <c r="CB128" s="4">
        <v>20.768307</v>
      </c>
      <c r="CC128" s="4">
        <f t="shared" si="14"/>
        <v>4.0265260973999997</v>
      </c>
      <c r="CE128" s="4">
        <f t="shared" si="15"/>
        <v>18263.914863494065</v>
      </c>
      <c r="CF128" s="4">
        <f t="shared" si="16"/>
        <v>5850.3253955569198</v>
      </c>
      <c r="CG128" s="4">
        <f t="shared" si="17"/>
        <v>453.10763357819997</v>
      </c>
      <c r="CH128" s="4">
        <f t="shared" si="18"/>
        <v>2335.8814203119291</v>
      </c>
    </row>
    <row r="129" spans="1:86">
      <c r="A129" s="2">
        <v>42440</v>
      </c>
      <c r="B129" s="32">
        <v>0.57649812499999997</v>
      </c>
      <c r="C129" s="4">
        <v>8.57</v>
      </c>
      <c r="D129" s="4">
        <v>4.4360999999999997</v>
      </c>
      <c r="E129" s="4" t="s">
        <v>155</v>
      </c>
      <c r="F129" s="4">
        <v>44360.743801999997</v>
      </c>
      <c r="G129" s="4">
        <v>2473.6</v>
      </c>
      <c r="H129" s="4">
        <v>68.599999999999994</v>
      </c>
      <c r="I129" s="4">
        <v>28922.799999999999</v>
      </c>
      <c r="K129" s="4">
        <v>4.4000000000000004</v>
      </c>
      <c r="L129" s="4">
        <v>2052</v>
      </c>
      <c r="M129" s="4">
        <v>0.85429999999999995</v>
      </c>
      <c r="N129" s="4">
        <v>7.3209999999999997</v>
      </c>
      <c r="O129" s="4">
        <v>3.7896000000000001</v>
      </c>
      <c r="P129" s="4">
        <v>2113.145</v>
      </c>
      <c r="Q129" s="4">
        <v>58.602400000000003</v>
      </c>
      <c r="R129" s="4">
        <v>2171.6999999999998</v>
      </c>
      <c r="S129" s="4">
        <v>1712.5337999999999</v>
      </c>
      <c r="T129" s="4">
        <v>47.4925</v>
      </c>
      <c r="U129" s="4">
        <v>1760</v>
      </c>
      <c r="V129" s="4">
        <v>28922.784299999999</v>
      </c>
      <c r="Y129" s="4">
        <v>1752.9469999999999</v>
      </c>
      <c r="Z129" s="4">
        <v>0</v>
      </c>
      <c r="AA129" s="4">
        <v>3.7587999999999999</v>
      </c>
      <c r="AB129" s="4" t="s">
        <v>384</v>
      </c>
      <c r="AC129" s="4">
        <v>0</v>
      </c>
      <c r="AD129" s="4">
        <v>11.2</v>
      </c>
      <c r="AE129" s="4">
        <v>852</v>
      </c>
      <c r="AF129" s="4">
        <v>878</v>
      </c>
      <c r="AG129" s="4">
        <v>879</v>
      </c>
      <c r="AH129" s="4">
        <v>53</v>
      </c>
      <c r="AI129" s="4">
        <v>25.23</v>
      </c>
      <c r="AJ129" s="4">
        <v>0.57999999999999996</v>
      </c>
      <c r="AK129" s="4">
        <v>986</v>
      </c>
      <c r="AL129" s="4">
        <v>8</v>
      </c>
      <c r="AM129" s="4">
        <v>0</v>
      </c>
      <c r="AN129" s="4">
        <v>31</v>
      </c>
      <c r="AO129" s="4">
        <v>190</v>
      </c>
      <c r="AP129" s="4">
        <v>188</v>
      </c>
      <c r="AQ129" s="4">
        <v>4.7</v>
      </c>
      <c r="AR129" s="4">
        <v>195</v>
      </c>
      <c r="AS129" s="4" t="s">
        <v>155</v>
      </c>
      <c r="AT129" s="4">
        <v>2</v>
      </c>
      <c r="AU129" s="5">
        <v>0.78465277777777775</v>
      </c>
      <c r="AV129" s="4">
        <v>47.162118</v>
      </c>
      <c r="AW129" s="4">
        <v>-88.491731999999999</v>
      </c>
      <c r="AX129" s="4">
        <v>319.2</v>
      </c>
      <c r="AY129" s="4">
        <v>40.1</v>
      </c>
      <c r="AZ129" s="4">
        <v>12</v>
      </c>
      <c r="BA129" s="4">
        <v>11</v>
      </c>
      <c r="BB129" s="4" t="s">
        <v>420</v>
      </c>
      <c r="BC129" s="4">
        <v>1.2247749999999999</v>
      </c>
      <c r="BD129" s="4">
        <v>1.024775</v>
      </c>
      <c r="BE129" s="4">
        <v>2.1</v>
      </c>
      <c r="BF129" s="4">
        <v>14.063000000000001</v>
      </c>
      <c r="BG129" s="4">
        <v>12.35</v>
      </c>
      <c r="BH129" s="4">
        <v>0.88</v>
      </c>
      <c r="BI129" s="4">
        <v>17.059999999999999</v>
      </c>
      <c r="BJ129" s="4">
        <v>1585.23</v>
      </c>
      <c r="BK129" s="4">
        <v>522.26099999999997</v>
      </c>
      <c r="BL129" s="4">
        <v>47.917000000000002</v>
      </c>
      <c r="BM129" s="4">
        <v>1.329</v>
      </c>
      <c r="BN129" s="4">
        <v>49.244999999999997</v>
      </c>
      <c r="BO129" s="4">
        <v>38.832999999999998</v>
      </c>
      <c r="BP129" s="4">
        <v>1.077</v>
      </c>
      <c r="BQ129" s="4">
        <v>39.908999999999999</v>
      </c>
      <c r="BR129" s="4">
        <v>207.08879999999999</v>
      </c>
      <c r="BU129" s="4">
        <v>75.307000000000002</v>
      </c>
      <c r="BW129" s="4">
        <v>591.78300000000002</v>
      </c>
      <c r="BX129" s="4">
        <v>0.657196</v>
      </c>
      <c r="BY129" s="4">
        <v>-5</v>
      </c>
      <c r="BZ129" s="4">
        <v>1.026567</v>
      </c>
      <c r="CA129" s="4">
        <v>16.060227000000001</v>
      </c>
      <c r="CB129" s="4">
        <v>20.736653</v>
      </c>
      <c r="CC129" s="4">
        <f t="shared" si="14"/>
        <v>4.2431119734000005</v>
      </c>
      <c r="CE129" s="4">
        <f t="shared" si="15"/>
        <v>19017.98777446587</v>
      </c>
      <c r="CF129" s="4">
        <f t="shared" si="16"/>
        <v>6265.5597692955098</v>
      </c>
      <c r="CG129" s="4">
        <f t="shared" si="17"/>
        <v>478.78785670922099</v>
      </c>
      <c r="CH129" s="4">
        <f t="shared" si="18"/>
        <v>2484.4421734567272</v>
      </c>
    </row>
    <row r="130" spans="1:86">
      <c r="A130" s="2">
        <v>42440</v>
      </c>
      <c r="B130" s="32">
        <v>0.57650969907407401</v>
      </c>
      <c r="C130" s="4">
        <v>8.516</v>
      </c>
      <c r="D130" s="4">
        <v>4.4485999999999999</v>
      </c>
      <c r="E130" s="4" t="s">
        <v>155</v>
      </c>
      <c r="F130" s="4">
        <v>44486.113427999997</v>
      </c>
      <c r="G130" s="4">
        <v>2634.7</v>
      </c>
      <c r="H130" s="4">
        <v>68.400000000000006</v>
      </c>
      <c r="I130" s="4">
        <v>28916.2</v>
      </c>
      <c r="K130" s="4">
        <v>4.4400000000000004</v>
      </c>
      <c r="L130" s="4">
        <v>2052</v>
      </c>
      <c r="M130" s="4">
        <v>0.85460000000000003</v>
      </c>
      <c r="N130" s="4">
        <v>7.2777000000000003</v>
      </c>
      <c r="O130" s="4">
        <v>3.8016000000000001</v>
      </c>
      <c r="P130" s="4">
        <v>2251.5390000000002</v>
      </c>
      <c r="Q130" s="4">
        <v>58.452100000000002</v>
      </c>
      <c r="R130" s="4">
        <v>2310</v>
      </c>
      <c r="S130" s="4">
        <v>1824.691</v>
      </c>
      <c r="T130" s="4">
        <v>47.370699999999999</v>
      </c>
      <c r="U130" s="4">
        <v>1872.1</v>
      </c>
      <c r="V130" s="4">
        <v>28916.191999999999</v>
      </c>
      <c r="Y130" s="4">
        <v>1753.5630000000001</v>
      </c>
      <c r="Z130" s="4">
        <v>0</v>
      </c>
      <c r="AA130" s="4">
        <v>3.7957999999999998</v>
      </c>
      <c r="AB130" s="4" t="s">
        <v>384</v>
      </c>
      <c r="AC130" s="4">
        <v>0</v>
      </c>
      <c r="AD130" s="4">
        <v>11.2</v>
      </c>
      <c r="AE130" s="4">
        <v>852</v>
      </c>
      <c r="AF130" s="4">
        <v>877</v>
      </c>
      <c r="AG130" s="4">
        <v>879</v>
      </c>
      <c r="AH130" s="4">
        <v>53</v>
      </c>
      <c r="AI130" s="4">
        <v>25.23</v>
      </c>
      <c r="AJ130" s="4">
        <v>0.57999999999999996</v>
      </c>
      <c r="AK130" s="4">
        <v>986</v>
      </c>
      <c r="AL130" s="4">
        <v>8</v>
      </c>
      <c r="AM130" s="4">
        <v>0</v>
      </c>
      <c r="AN130" s="4">
        <v>31</v>
      </c>
      <c r="AO130" s="4">
        <v>190</v>
      </c>
      <c r="AP130" s="4">
        <v>188</v>
      </c>
      <c r="AQ130" s="4">
        <v>4.7</v>
      </c>
      <c r="AR130" s="4">
        <v>195</v>
      </c>
      <c r="AS130" s="4" t="s">
        <v>155</v>
      </c>
      <c r="AT130" s="4">
        <v>2</v>
      </c>
      <c r="AU130" s="5">
        <v>0.7846643518518519</v>
      </c>
      <c r="AV130" s="4">
        <v>47.161957000000001</v>
      </c>
      <c r="AW130" s="4">
        <v>-88.491645000000005</v>
      </c>
      <c r="AX130" s="4">
        <v>318.5</v>
      </c>
      <c r="AY130" s="4">
        <v>41.1</v>
      </c>
      <c r="AZ130" s="4">
        <v>12</v>
      </c>
      <c r="BA130" s="4">
        <v>11</v>
      </c>
      <c r="BB130" s="4" t="s">
        <v>420</v>
      </c>
      <c r="BC130" s="4">
        <v>1.3</v>
      </c>
      <c r="BD130" s="4">
        <v>1.1246750000000001</v>
      </c>
      <c r="BE130" s="4">
        <v>2.1246749999999999</v>
      </c>
      <c r="BF130" s="4">
        <v>14.063000000000001</v>
      </c>
      <c r="BG130" s="4">
        <v>12.38</v>
      </c>
      <c r="BH130" s="4">
        <v>0.88</v>
      </c>
      <c r="BI130" s="4">
        <v>17.018999999999998</v>
      </c>
      <c r="BJ130" s="4">
        <v>1579.461</v>
      </c>
      <c r="BK130" s="4">
        <v>525.12199999999996</v>
      </c>
      <c r="BL130" s="4">
        <v>51.171999999999997</v>
      </c>
      <c r="BM130" s="4">
        <v>1.3280000000000001</v>
      </c>
      <c r="BN130" s="4">
        <v>52.5</v>
      </c>
      <c r="BO130" s="4">
        <v>41.470999999999997</v>
      </c>
      <c r="BP130" s="4">
        <v>1.077</v>
      </c>
      <c r="BQ130" s="4">
        <v>42.546999999999997</v>
      </c>
      <c r="BR130" s="4">
        <v>207.5163</v>
      </c>
      <c r="BU130" s="4">
        <v>75.506</v>
      </c>
      <c r="BW130" s="4">
        <v>598.98599999999999</v>
      </c>
      <c r="BX130" s="4">
        <v>0.60344100000000001</v>
      </c>
      <c r="BY130" s="4">
        <v>-5</v>
      </c>
      <c r="BZ130" s="4">
        <v>1.027298</v>
      </c>
      <c r="CA130" s="4">
        <v>14.746579000000001</v>
      </c>
      <c r="CB130" s="4">
        <v>20.751414</v>
      </c>
      <c r="CC130" s="4">
        <f t="shared" si="14"/>
        <v>3.8960461718000001</v>
      </c>
      <c r="CE130" s="4">
        <f t="shared" si="15"/>
        <v>17398.859871197492</v>
      </c>
      <c r="CF130" s="4">
        <f t="shared" si="16"/>
        <v>5784.5835340555859</v>
      </c>
      <c r="CG130" s="4">
        <f t="shared" si="17"/>
        <v>468.68475444461097</v>
      </c>
      <c r="CH130" s="4">
        <f t="shared" si="18"/>
        <v>2285.936167268062</v>
      </c>
    </row>
    <row r="131" spans="1:86">
      <c r="A131" s="2">
        <v>42440</v>
      </c>
      <c r="B131" s="32">
        <v>0.57652127314814816</v>
      </c>
      <c r="C131" s="4">
        <v>8.2189999999999994</v>
      </c>
      <c r="D131" s="4">
        <v>4.6531000000000002</v>
      </c>
      <c r="E131" s="4" t="s">
        <v>155</v>
      </c>
      <c r="F131" s="4">
        <v>46531.474414999997</v>
      </c>
      <c r="G131" s="4">
        <v>2677.4</v>
      </c>
      <c r="H131" s="4">
        <v>68.400000000000006</v>
      </c>
      <c r="I131" s="4">
        <v>28933.8</v>
      </c>
      <c r="K131" s="4">
        <v>4.5</v>
      </c>
      <c r="L131" s="4">
        <v>2052</v>
      </c>
      <c r="M131" s="4">
        <v>0.85489999999999999</v>
      </c>
      <c r="N131" s="4">
        <v>7.0269000000000004</v>
      </c>
      <c r="O131" s="4">
        <v>3.9780000000000002</v>
      </c>
      <c r="P131" s="4">
        <v>2288.9733000000001</v>
      </c>
      <c r="Q131" s="4">
        <v>58.4758</v>
      </c>
      <c r="R131" s="4">
        <v>2347.4</v>
      </c>
      <c r="S131" s="4">
        <v>1855.0284999999999</v>
      </c>
      <c r="T131" s="4">
        <v>47.389899999999997</v>
      </c>
      <c r="U131" s="4">
        <v>1902.4</v>
      </c>
      <c r="V131" s="4">
        <v>28933.768199999999</v>
      </c>
      <c r="Y131" s="4">
        <v>1754.2739999999999</v>
      </c>
      <c r="Z131" s="4">
        <v>0</v>
      </c>
      <c r="AA131" s="4">
        <v>3.8471000000000002</v>
      </c>
      <c r="AB131" s="4" t="s">
        <v>384</v>
      </c>
      <c r="AC131" s="4">
        <v>0</v>
      </c>
      <c r="AD131" s="4">
        <v>11.3</v>
      </c>
      <c r="AE131" s="4">
        <v>851</v>
      </c>
      <c r="AF131" s="4">
        <v>876</v>
      </c>
      <c r="AG131" s="4">
        <v>880</v>
      </c>
      <c r="AH131" s="4">
        <v>53</v>
      </c>
      <c r="AI131" s="4">
        <v>25.23</v>
      </c>
      <c r="AJ131" s="4">
        <v>0.57999999999999996</v>
      </c>
      <c r="AK131" s="4">
        <v>986</v>
      </c>
      <c r="AL131" s="4">
        <v>8</v>
      </c>
      <c r="AM131" s="4">
        <v>0</v>
      </c>
      <c r="AN131" s="4">
        <v>31</v>
      </c>
      <c r="AO131" s="4">
        <v>190</v>
      </c>
      <c r="AP131" s="4">
        <v>188</v>
      </c>
      <c r="AQ131" s="4">
        <v>4.7</v>
      </c>
      <c r="AR131" s="4">
        <v>195</v>
      </c>
      <c r="AS131" s="4" t="s">
        <v>155</v>
      </c>
      <c r="AT131" s="4">
        <v>2</v>
      </c>
      <c r="AU131" s="5">
        <v>0.78467592592592583</v>
      </c>
      <c r="AV131" s="4">
        <v>47.161796000000002</v>
      </c>
      <c r="AW131" s="4">
        <v>-88.491549000000006</v>
      </c>
      <c r="AX131" s="4">
        <v>318.10000000000002</v>
      </c>
      <c r="AY131" s="4">
        <v>41.9</v>
      </c>
      <c r="AZ131" s="4">
        <v>12</v>
      </c>
      <c r="BA131" s="4">
        <v>11</v>
      </c>
      <c r="BB131" s="4" t="s">
        <v>420</v>
      </c>
      <c r="BC131" s="4">
        <v>1.2508490000000001</v>
      </c>
      <c r="BD131" s="4">
        <v>1.224575</v>
      </c>
      <c r="BE131" s="4">
        <v>2.1754250000000002</v>
      </c>
      <c r="BF131" s="4">
        <v>14.063000000000001</v>
      </c>
      <c r="BG131" s="4">
        <v>12.41</v>
      </c>
      <c r="BH131" s="4">
        <v>0.88</v>
      </c>
      <c r="BI131" s="4">
        <v>16.971</v>
      </c>
      <c r="BJ131" s="4">
        <v>1533.0219999999999</v>
      </c>
      <c r="BK131" s="4">
        <v>552.36599999999999</v>
      </c>
      <c r="BL131" s="4">
        <v>52.295000000000002</v>
      </c>
      <c r="BM131" s="4">
        <v>1.3360000000000001</v>
      </c>
      <c r="BN131" s="4">
        <v>53.631</v>
      </c>
      <c r="BO131" s="4">
        <v>42.381</v>
      </c>
      <c r="BP131" s="4">
        <v>1.083</v>
      </c>
      <c r="BQ131" s="4">
        <v>43.463999999999999</v>
      </c>
      <c r="BR131" s="4">
        <v>208.72989999999999</v>
      </c>
      <c r="BU131" s="4">
        <v>75.933000000000007</v>
      </c>
      <c r="BW131" s="4">
        <v>610.25900000000001</v>
      </c>
      <c r="BX131" s="4">
        <v>0.49243199999999998</v>
      </c>
      <c r="BY131" s="4">
        <v>-5</v>
      </c>
      <c r="BZ131" s="4">
        <v>1.028135</v>
      </c>
      <c r="CA131" s="4">
        <v>12.033818</v>
      </c>
      <c r="CB131" s="4">
        <v>20.768329999999999</v>
      </c>
      <c r="CC131" s="4">
        <f t="shared" si="14"/>
        <v>3.1793347156</v>
      </c>
      <c r="CE131" s="4">
        <f t="shared" si="15"/>
        <v>13780.736480283012</v>
      </c>
      <c r="CF131" s="4">
        <f t="shared" si="16"/>
        <v>4965.362719300836</v>
      </c>
      <c r="CG131" s="4">
        <f t="shared" si="17"/>
        <v>390.70928556734395</v>
      </c>
      <c r="CH131" s="4">
        <f t="shared" si="18"/>
        <v>1876.3277679353753</v>
      </c>
    </row>
    <row r="132" spans="1:86">
      <c r="A132" s="2">
        <v>42440</v>
      </c>
      <c r="B132" s="32">
        <v>0.5765328472222222</v>
      </c>
      <c r="C132" s="4">
        <v>6.4539999999999997</v>
      </c>
      <c r="D132" s="4">
        <v>5.0015000000000001</v>
      </c>
      <c r="E132" s="4" t="s">
        <v>155</v>
      </c>
      <c r="F132" s="4">
        <v>50015.317268999999</v>
      </c>
      <c r="G132" s="4">
        <v>2677.8</v>
      </c>
      <c r="H132" s="4">
        <v>68.5</v>
      </c>
      <c r="I132" s="4">
        <v>39141.199999999997</v>
      </c>
      <c r="K132" s="4">
        <v>4.5</v>
      </c>
      <c r="L132" s="4">
        <v>2052</v>
      </c>
      <c r="M132" s="4">
        <v>0.85509999999999997</v>
      </c>
      <c r="N132" s="4">
        <v>5.5190000000000001</v>
      </c>
      <c r="O132" s="4">
        <v>4.2766999999999999</v>
      </c>
      <c r="P132" s="4">
        <v>2289.7172999999998</v>
      </c>
      <c r="Q132" s="4">
        <v>58.572600000000001</v>
      </c>
      <c r="R132" s="4">
        <v>2348.3000000000002</v>
      </c>
      <c r="S132" s="4">
        <v>1855.6314</v>
      </c>
      <c r="T132" s="4">
        <v>47.468400000000003</v>
      </c>
      <c r="U132" s="4">
        <v>1903.1</v>
      </c>
      <c r="V132" s="4">
        <v>39141.152000000002</v>
      </c>
      <c r="Y132" s="4">
        <v>1754.6120000000001</v>
      </c>
      <c r="Z132" s="4">
        <v>0</v>
      </c>
      <c r="AA132" s="4">
        <v>3.8477999999999999</v>
      </c>
      <c r="AB132" s="4" t="s">
        <v>384</v>
      </c>
      <c r="AC132" s="4">
        <v>0</v>
      </c>
      <c r="AD132" s="4">
        <v>11.2</v>
      </c>
      <c r="AE132" s="4">
        <v>852</v>
      </c>
      <c r="AF132" s="4">
        <v>878</v>
      </c>
      <c r="AG132" s="4">
        <v>880</v>
      </c>
      <c r="AH132" s="4">
        <v>53</v>
      </c>
      <c r="AI132" s="4">
        <v>25.23</v>
      </c>
      <c r="AJ132" s="4">
        <v>0.57999999999999996</v>
      </c>
      <c r="AK132" s="4">
        <v>986</v>
      </c>
      <c r="AL132" s="4">
        <v>8</v>
      </c>
      <c r="AM132" s="4">
        <v>0</v>
      </c>
      <c r="AN132" s="4">
        <v>31</v>
      </c>
      <c r="AO132" s="4">
        <v>190</v>
      </c>
      <c r="AP132" s="4">
        <v>188</v>
      </c>
      <c r="AQ132" s="4">
        <v>4.5</v>
      </c>
      <c r="AR132" s="4">
        <v>195</v>
      </c>
      <c r="AS132" s="4" t="s">
        <v>155</v>
      </c>
      <c r="AT132" s="4">
        <v>2</v>
      </c>
      <c r="AU132" s="5">
        <v>0.78468749999999998</v>
      </c>
      <c r="AV132" s="4">
        <v>47.161636999999999</v>
      </c>
      <c r="AW132" s="4">
        <v>-88.491448000000005</v>
      </c>
      <c r="AX132" s="4">
        <v>317.5</v>
      </c>
      <c r="AY132" s="4">
        <v>42.4</v>
      </c>
      <c r="AZ132" s="4">
        <v>12</v>
      </c>
      <c r="BA132" s="4">
        <v>11</v>
      </c>
      <c r="BB132" s="4" t="s">
        <v>420</v>
      </c>
      <c r="BC132" s="4">
        <v>1.1489510000000001</v>
      </c>
      <c r="BD132" s="4">
        <v>1.348951</v>
      </c>
      <c r="BE132" s="4">
        <v>2.1489509999999998</v>
      </c>
      <c r="BF132" s="4">
        <v>14.063000000000001</v>
      </c>
      <c r="BG132" s="4">
        <v>12.43</v>
      </c>
      <c r="BH132" s="4">
        <v>0.88</v>
      </c>
      <c r="BI132" s="4">
        <v>16.949000000000002</v>
      </c>
      <c r="BJ132" s="4">
        <v>1220.6489999999999</v>
      </c>
      <c r="BK132" s="4">
        <v>602.02300000000002</v>
      </c>
      <c r="BL132" s="4">
        <v>53.033000000000001</v>
      </c>
      <c r="BM132" s="4">
        <v>1.357</v>
      </c>
      <c r="BN132" s="4">
        <v>54.39</v>
      </c>
      <c r="BO132" s="4">
        <v>42.978999999999999</v>
      </c>
      <c r="BP132" s="4">
        <v>1.099</v>
      </c>
      <c r="BQ132" s="4">
        <v>44.079000000000001</v>
      </c>
      <c r="BR132" s="4">
        <v>286.25889999999998</v>
      </c>
      <c r="BU132" s="4">
        <v>76.994</v>
      </c>
      <c r="BW132" s="4">
        <v>618.79100000000005</v>
      </c>
      <c r="BX132" s="4">
        <v>0.453598</v>
      </c>
      <c r="BY132" s="4">
        <v>-5</v>
      </c>
      <c r="BZ132" s="4">
        <v>1.0269999999999999</v>
      </c>
      <c r="CA132" s="4">
        <v>11.084802</v>
      </c>
      <c r="CB132" s="4">
        <v>20.7454</v>
      </c>
      <c r="CC132" s="4">
        <f t="shared" si="14"/>
        <v>2.9286046883999997</v>
      </c>
      <c r="CE132" s="4">
        <f t="shared" si="15"/>
        <v>10107.397399944004</v>
      </c>
      <c r="CF132" s="4">
        <f t="shared" si="16"/>
        <v>4984.9593985711617</v>
      </c>
      <c r="CG132" s="4">
        <f t="shared" si="17"/>
        <v>364.98941955642601</v>
      </c>
      <c r="CH132" s="4">
        <f t="shared" si="18"/>
        <v>2370.3230507466365</v>
      </c>
    </row>
    <row r="133" spans="1:86">
      <c r="A133" s="2">
        <v>42440</v>
      </c>
      <c r="B133" s="32">
        <v>0.57654442129629635</v>
      </c>
      <c r="C133" s="4">
        <v>5.21</v>
      </c>
      <c r="D133" s="4">
        <v>3.5468999999999999</v>
      </c>
      <c r="E133" s="4" t="s">
        <v>155</v>
      </c>
      <c r="F133" s="4">
        <v>35469.132530000003</v>
      </c>
      <c r="G133" s="4">
        <v>2862.6</v>
      </c>
      <c r="H133" s="4">
        <v>67.2</v>
      </c>
      <c r="I133" s="4">
        <v>46118.7</v>
      </c>
      <c r="K133" s="4">
        <v>5.03</v>
      </c>
      <c r="L133" s="4">
        <v>2052</v>
      </c>
      <c r="M133" s="4">
        <v>0.87280000000000002</v>
      </c>
      <c r="N133" s="4">
        <v>4.5475000000000003</v>
      </c>
      <c r="O133" s="4">
        <v>3.0958999999999999</v>
      </c>
      <c r="P133" s="4">
        <v>2498.5596999999998</v>
      </c>
      <c r="Q133" s="4">
        <v>58.677</v>
      </c>
      <c r="R133" s="4">
        <v>2557.1999999999998</v>
      </c>
      <c r="S133" s="4">
        <v>2024.8814</v>
      </c>
      <c r="T133" s="4">
        <v>47.552999999999997</v>
      </c>
      <c r="U133" s="4">
        <v>2072.4</v>
      </c>
      <c r="V133" s="4">
        <v>46118.7</v>
      </c>
      <c r="Y133" s="4">
        <v>1791.0509999999999</v>
      </c>
      <c r="Z133" s="4">
        <v>0</v>
      </c>
      <c r="AA133" s="4">
        <v>4.3886000000000003</v>
      </c>
      <c r="AB133" s="4" t="s">
        <v>384</v>
      </c>
      <c r="AC133" s="4">
        <v>0</v>
      </c>
      <c r="AD133" s="4">
        <v>11.3</v>
      </c>
      <c r="AE133" s="4">
        <v>853</v>
      </c>
      <c r="AF133" s="4">
        <v>879</v>
      </c>
      <c r="AG133" s="4">
        <v>881</v>
      </c>
      <c r="AH133" s="4">
        <v>53</v>
      </c>
      <c r="AI133" s="4">
        <v>25.23</v>
      </c>
      <c r="AJ133" s="4">
        <v>0.57999999999999996</v>
      </c>
      <c r="AK133" s="4">
        <v>986</v>
      </c>
      <c r="AL133" s="4">
        <v>8</v>
      </c>
      <c r="AM133" s="4">
        <v>0</v>
      </c>
      <c r="AN133" s="4">
        <v>31</v>
      </c>
      <c r="AO133" s="4">
        <v>190</v>
      </c>
      <c r="AP133" s="4">
        <v>188</v>
      </c>
      <c r="AQ133" s="4">
        <v>4.7</v>
      </c>
      <c r="AR133" s="4">
        <v>195</v>
      </c>
      <c r="AS133" s="4" t="s">
        <v>155</v>
      </c>
      <c r="AT133" s="4">
        <v>2</v>
      </c>
      <c r="AU133" s="5">
        <v>0.78469907407407413</v>
      </c>
      <c r="AV133" s="4">
        <v>47.161484000000002</v>
      </c>
      <c r="AW133" s="4">
        <v>-88.491326000000001</v>
      </c>
      <c r="AX133" s="4">
        <v>316.89999999999998</v>
      </c>
      <c r="AY133" s="4">
        <v>43.4</v>
      </c>
      <c r="AZ133" s="4">
        <v>12</v>
      </c>
      <c r="BA133" s="4">
        <v>11</v>
      </c>
      <c r="BB133" s="4" t="s">
        <v>420</v>
      </c>
      <c r="BC133" s="4">
        <v>1.1781219999999999</v>
      </c>
      <c r="BD133" s="4">
        <v>1.5</v>
      </c>
      <c r="BE133" s="4">
        <v>2.1781220000000001</v>
      </c>
      <c r="BF133" s="4">
        <v>14.063000000000001</v>
      </c>
      <c r="BG133" s="4">
        <v>14.25</v>
      </c>
      <c r="BH133" s="4">
        <v>1.01</v>
      </c>
      <c r="BI133" s="4">
        <v>14.57</v>
      </c>
      <c r="BJ133" s="4">
        <v>1125.548</v>
      </c>
      <c r="BK133" s="4">
        <v>487.70100000000002</v>
      </c>
      <c r="BL133" s="4">
        <v>64.762</v>
      </c>
      <c r="BM133" s="4">
        <v>1.5209999999999999</v>
      </c>
      <c r="BN133" s="4">
        <v>66.283000000000001</v>
      </c>
      <c r="BO133" s="4">
        <v>52.484999999999999</v>
      </c>
      <c r="BP133" s="4">
        <v>1.2330000000000001</v>
      </c>
      <c r="BQ133" s="4">
        <v>53.716999999999999</v>
      </c>
      <c r="BR133" s="4">
        <v>377.45859999999999</v>
      </c>
      <c r="BU133" s="4">
        <v>87.953000000000003</v>
      </c>
      <c r="BW133" s="4">
        <v>789.81</v>
      </c>
      <c r="BX133" s="4">
        <v>0.44487599999999999</v>
      </c>
      <c r="BY133" s="4">
        <v>-5</v>
      </c>
      <c r="BZ133" s="4">
        <v>1.027433</v>
      </c>
      <c r="CA133" s="4">
        <v>10.871658</v>
      </c>
      <c r="CB133" s="4">
        <v>20.754147</v>
      </c>
      <c r="CC133" s="4">
        <f t="shared" si="14"/>
        <v>2.8722920435999999</v>
      </c>
      <c r="CE133" s="4">
        <f t="shared" si="15"/>
        <v>9140.7199701822483</v>
      </c>
      <c r="CF133" s="4">
        <f t="shared" si="16"/>
        <v>3960.6825032587262</v>
      </c>
      <c r="CG133" s="4">
        <f t="shared" si="17"/>
        <v>436.24266103114195</v>
      </c>
      <c r="CH133" s="4">
        <f t="shared" si="18"/>
        <v>3065.3898038440238</v>
      </c>
    </row>
    <row r="134" spans="1:86">
      <c r="A134" s="2">
        <v>42440</v>
      </c>
      <c r="B134" s="32">
        <v>0.57655599537037039</v>
      </c>
      <c r="C134" s="4">
        <v>5.7809999999999997</v>
      </c>
      <c r="D134" s="4">
        <v>3.5065</v>
      </c>
      <c r="E134" s="4" t="s">
        <v>155</v>
      </c>
      <c r="F134" s="4">
        <v>35064.70392</v>
      </c>
      <c r="G134" s="4">
        <v>4433.8999999999996</v>
      </c>
      <c r="H134" s="4">
        <v>57.9</v>
      </c>
      <c r="I134" s="4">
        <v>46116.1</v>
      </c>
      <c r="K134" s="4">
        <v>7.55</v>
      </c>
      <c r="L134" s="4">
        <v>2052</v>
      </c>
      <c r="M134" s="4">
        <v>0.86850000000000005</v>
      </c>
      <c r="N134" s="4">
        <v>5.0209000000000001</v>
      </c>
      <c r="O134" s="4">
        <v>3.0453999999999999</v>
      </c>
      <c r="P134" s="4">
        <v>3850.9029999999998</v>
      </c>
      <c r="Q134" s="4">
        <v>50.286700000000003</v>
      </c>
      <c r="R134" s="4">
        <v>3901.2</v>
      </c>
      <c r="S134" s="4">
        <v>3120.8467999999998</v>
      </c>
      <c r="T134" s="4">
        <v>40.753300000000003</v>
      </c>
      <c r="U134" s="4">
        <v>3161.6</v>
      </c>
      <c r="V134" s="4">
        <v>46116.1</v>
      </c>
      <c r="Y134" s="4">
        <v>1782.181</v>
      </c>
      <c r="Z134" s="4">
        <v>0</v>
      </c>
      <c r="AA134" s="4">
        <v>6.5547000000000004</v>
      </c>
      <c r="AB134" s="4" t="s">
        <v>384</v>
      </c>
      <c r="AC134" s="4">
        <v>0</v>
      </c>
      <c r="AD134" s="4">
        <v>11.3</v>
      </c>
      <c r="AE134" s="4">
        <v>854</v>
      </c>
      <c r="AF134" s="4">
        <v>880</v>
      </c>
      <c r="AG134" s="4">
        <v>881</v>
      </c>
      <c r="AH134" s="4">
        <v>53</v>
      </c>
      <c r="AI134" s="4">
        <v>25.23</v>
      </c>
      <c r="AJ134" s="4">
        <v>0.57999999999999996</v>
      </c>
      <c r="AK134" s="4">
        <v>986</v>
      </c>
      <c r="AL134" s="4">
        <v>8</v>
      </c>
      <c r="AM134" s="4">
        <v>0</v>
      </c>
      <c r="AN134" s="4">
        <v>31</v>
      </c>
      <c r="AO134" s="4">
        <v>190</v>
      </c>
      <c r="AP134" s="4">
        <v>188</v>
      </c>
      <c r="AQ134" s="4">
        <v>4.8</v>
      </c>
      <c r="AR134" s="4">
        <v>195</v>
      </c>
      <c r="AS134" s="4" t="s">
        <v>155</v>
      </c>
      <c r="AT134" s="4">
        <v>2</v>
      </c>
      <c r="AU134" s="5">
        <v>0.78471064814814817</v>
      </c>
      <c r="AV134" s="4">
        <v>47.161340000000003</v>
      </c>
      <c r="AW134" s="4">
        <v>-88.491168000000002</v>
      </c>
      <c r="AX134" s="4">
        <v>316.60000000000002</v>
      </c>
      <c r="AY134" s="4">
        <v>44.1</v>
      </c>
      <c r="AZ134" s="4">
        <v>12</v>
      </c>
      <c r="BA134" s="4">
        <v>11</v>
      </c>
      <c r="BB134" s="4" t="s">
        <v>420</v>
      </c>
      <c r="BC134" s="4">
        <v>0.8</v>
      </c>
      <c r="BD134" s="4">
        <v>1.5</v>
      </c>
      <c r="BE134" s="4">
        <v>1.8</v>
      </c>
      <c r="BF134" s="4">
        <v>14.063000000000001</v>
      </c>
      <c r="BG134" s="4">
        <v>13.76</v>
      </c>
      <c r="BH134" s="4">
        <v>0.98</v>
      </c>
      <c r="BI134" s="4">
        <v>15.14</v>
      </c>
      <c r="BJ134" s="4">
        <v>1201.1600000000001</v>
      </c>
      <c r="BK134" s="4">
        <v>463.709</v>
      </c>
      <c r="BL134" s="4">
        <v>96.477000000000004</v>
      </c>
      <c r="BM134" s="4">
        <v>1.26</v>
      </c>
      <c r="BN134" s="4">
        <v>97.736999999999995</v>
      </c>
      <c r="BO134" s="4">
        <v>78.186999999999998</v>
      </c>
      <c r="BP134" s="4">
        <v>1.0209999999999999</v>
      </c>
      <c r="BQ134" s="4">
        <v>79.207999999999998</v>
      </c>
      <c r="BR134" s="4">
        <v>364.81470000000002</v>
      </c>
      <c r="BU134" s="4">
        <v>84.590999999999994</v>
      </c>
      <c r="BW134" s="4">
        <v>1140.181</v>
      </c>
      <c r="BX134" s="4">
        <v>0.38396799999999998</v>
      </c>
      <c r="BY134" s="4">
        <v>-5</v>
      </c>
      <c r="BZ134" s="4">
        <v>1.0267010000000001</v>
      </c>
      <c r="CA134" s="4">
        <v>9.3832179999999994</v>
      </c>
      <c r="CB134" s="4">
        <v>20.739360000000001</v>
      </c>
      <c r="CC134" s="4">
        <f t="shared" si="14"/>
        <v>2.4790461955999996</v>
      </c>
      <c r="CE134" s="4">
        <f t="shared" si="15"/>
        <v>8419.2473612613594</v>
      </c>
      <c r="CF134" s="4">
        <f t="shared" si="16"/>
        <v>3250.2587287648139</v>
      </c>
      <c r="CG134" s="4">
        <f t="shared" si="17"/>
        <v>555.18977071396796</v>
      </c>
      <c r="CH134" s="4">
        <f t="shared" si="18"/>
        <v>2557.0824871993364</v>
      </c>
    </row>
    <row r="135" spans="1:86">
      <c r="A135" s="2">
        <v>42440</v>
      </c>
      <c r="B135" s="32">
        <v>0.57656756944444443</v>
      </c>
      <c r="C135" s="4">
        <v>7.29</v>
      </c>
      <c r="D135" s="4">
        <v>4.1116000000000001</v>
      </c>
      <c r="E135" s="4" t="s">
        <v>155</v>
      </c>
      <c r="F135" s="4">
        <v>41115.564996000001</v>
      </c>
      <c r="G135" s="4">
        <v>5786.5</v>
      </c>
      <c r="H135" s="4">
        <v>57.9</v>
      </c>
      <c r="I135" s="4">
        <v>46115.3</v>
      </c>
      <c r="K135" s="4">
        <v>10.050000000000001</v>
      </c>
      <c r="L135" s="4">
        <v>2052</v>
      </c>
      <c r="M135" s="4">
        <v>0.85009999999999997</v>
      </c>
      <c r="N135" s="4">
        <v>6.1967999999999996</v>
      </c>
      <c r="O135" s="4">
        <v>3.4952000000000001</v>
      </c>
      <c r="P135" s="4">
        <v>4919.0178999999998</v>
      </c>
      <c r="Q135" s="4">
        <v>49.22</v>
      </c>
      <c r="R135" s="4">
        <v>4968.2</v>
      </c>
      <c r="S135" s="4">
        <v>3986.4679000000001</v>
      </c>
      <c r="T135" s="4">
        <v>39.888800000000003</v>
      </c>
      <c r="U135" s="4">
        <v>4026.4</v>
      </c>
      <c r="V135" s="4">
        <v>46115.3</v>
      </c>
      <c r="Y135" s="4">
        <v>1744.376</v>
      </c>
      <c r="Z135" s="4">
        <v>0</v>
      </c>
      <c r="AA135" s="4">
        <v>8.5419</v>
      </c>
      <c r="AB135" s="4" t="s">
        <v>384</v>
      </c>
      <c r="AC135" s="4">
        <v>0</v>
      </c>
      <c r="AD135" s="4">
        <v>11.2</v>
      </c>
      <c r="AE135" s="4">
        <v>853</v>
      </c>
      <c r="AF135" s="4">
        <v>881</v>
      </c>
      <c r="AG135" s="4">
        <v>881</v>
      </c>
      <c r="AH135" s="4">
        <v>53</v>
      </c>
      <c r="AI135" s="4">
        <v>25.23</v>
      </c>
      <c r="AJ135" s="4">
        <v>0.57999999999999996</v>
      </c>
      <c r="AK135" s="4">
        <v>986</v>
      </c>
      <c r="AL135" s="4">
        <v>8</v>
      </c>
      <c r="AM135" s="4">
        <v>0</v>
      </c>
      <c r="AN135" s="4">
        <v>31</v>
      </c>
      <c r="AO135" s="4">
        <v>190</v>
      </c>
      <c r="AP135" s="4">
        <v>188</v>
      </c>
      <c r="AQ135" s="4">
        <v>4.5999999999999996</v>
      </c>
      <c r="AR135" s="4">
        <v>195</v>
      </c>
      <c r="AS135" s="4" t="s">
        <v>155</v>
      </c>
      <c r="AT135" s="4">
        <v>2</v>
      </c>
      <c r="AU135" s="5">
        <v>0.78472222222222221</v>
      </c>
      <c r="AV135" s="4">
        <v>47.161209999999997</v>
      </c>
      <c r="AW135" s="4">
        <v>-88.491012999999995</v>
      </c>
      <c r="AX135" s="4">
        <v>316.3</v>
      </c>
      <c r="AY135" s="4">
        <v>41.2</v>
      </c>
      <c r="AZ135" s="4">
        <v>12</v>
      </c>
      <c r="BA135" s="4">
        <v>11</v>
      </c>
      <c r="BB135" s="4" t="s">
        <v>420</v>
      </c>
      <c r="BC135" s="4">
        <v>0.82417600000000002</v>
      </c>
      <c r="BD135" s="4">
        <v>1.524176</v>
      </c>
      <c r="BE135" s="4">
        <v>1.824176</v>
      </c>
      <c r="BF135" s="4">
        <v>14.063000000000001</v>
      </c>
      <c r="BG135" s="4">
        <v>11.99</v>
      </c>
      <c r="BH135" s="4">
        <v>0.85</v>
      </c>
      <c r="BI135" s="4">
        <v>17.635000000000002</v>
      </c>
      <c r="BJ135" s="4">
        <v>1313.5260000000001</v>
      </c>
      <c r="BK135" s="4">
        <v>471.53899999999999</v>
      </c>
      <c r="BL135" s="4">
        <v>109.191</v>
      </c>
      <c r="BM135" s="4">
        <v>1.093</v>
      </c>
      <c r="BN135" s="4">
        <v>110.283</v>
      </c>
      <c r="BO135" s="4">
        <v>88.49</v>
      </c>
      <c r="BP135" s="4">
        <v>0.88500000000000001</v>
      </c>
      <c r="BQ135" s="4">
        <v>89.376000000000005</v>
      </c>
      <c r="BR135" s="4">
        <v>323.23099999999999</v>
      </c>
      <c r="BU135" s="4">
        <v>73.36</v>
      </c>
      <c r="BW135" s="4">
        <v>1316.511</v>
      </c>
      <c r="BX135" s="4">
        <v>0.353578</v>
      </c>
      <c r="BY135" s="4">
        <v>-5</v>
      </c>
      <c r="BZ135" s="4">
        <v>1.025433</v>
      </c>
      <c r="CA135" s="4">
        <v>8.6405630000000002</v>
      </c>
      <c r="CB135" s="4">
        <v>20.713747000000001</v>
      </c>
      <c r="CC135" s="4">
        <f t="shared" si="14"/>
        <v>2.2828367446</v>
      </c>
      <c r="CE135" s="4">
        <f t="shared" si="15"/>
        <v>8478.1543038880864</v>
      </c>
      <c r="CF135" s="4">
        <f t="shared" si="16"/>
        <v>3043.5487400333791</v>
      </c>
      <c r="CG135" s="4">
        <f t="shared" si="17"/>
        <v>576.87744213993597</v>
      </c>
      <c r="CH135" s="4">
        <f t="shared" si="18"/>
        <v>2086.2946708325912</v>
      </c>
    </row>
    <row r="136" spans="1:86">
      <c r="A136" s="2">
        <v>42440</v>
      </c>
      <c r="B136" s="32">
        <v>0.57657914351851847</v>
      </c>
      <c r="C136" s="4">
        <v>8.0419999999999998</v>
      </c>
      <c r="D136" s="4">
        <v>4.4109999999999996</v>
      </c>
      <c r="E136" s="4" t="s">
        <v>155</v>
      </c>
      <c r="F136" s="4">
        <v>44109.772727000003</v>
      </c>
      <c r="G136" s="4">
        <v>11711</v>
      </c>
      <c r="H136" s="4">
        <v>57.9</v>
      </c>
      <c r="I136" s="4">
        <v>45936.3</v>
      </c>
      <c r="K136" s="4">
        <v>8.81</v>
      </c>
      <c r="L136" s="4">
        <v>2052</v>
      </c>
      <c r="M136" s="4">
        <v>0.84130000000000005</v>
      </c>
      <c r="N136" s="4">
        <v>6.7664</v>
      </c>
      <c r="O136" s="4">
        <v>3.7111000000000001</v>
      </c>
      <c r="P136" s="4">
        <v>9852.9220000000005</v>
      </c>
      <c r="Q136" s="4">
        <v>48.7438</v>
      </c>
      <c r="R136" s="4">
        <v>9901.7000000000007</v>
      </c>
      <c r="S136" s="4">
        <v>7984.9997999999996</v>
      </c>
      <c r="T136" s="4">
        <v>39.503</v>
      </c>
      <c r="U136" s="4">
        <v>8024.5</v>
      </c>
      <c r="V136" s="4">
        <v>45936.330800000003</v>
      </c>
      <c r="Y136" s="4">
        <v>1726.424</v>
      </c>
      <c r="Z136" s="4">
        <v>0</v>
      </c>
      <c r="AA136" s="4">
        <v>7.4134000000000002</v>
      </c>
      <c r="AB136" s="4" t="s">
        <v>384</v>
      </c>
      <c r="AC136" s="4">
        <v>0</v>
      </c>
      <c r="AD136" s="4">
        <v>11.3</v>
      </c>
      <c r="AE136" s="4">
        <v>852</v>
      </c>
      <c r="AF136" s="4">
        <v>881</v>
      </c>
      <c r="AG136" s="4">
        <v>880</v>
      </c>
      <c r="AH136" s="4">
        <v>53</v>
      </c>
      <c r="AI136" s="4">
        <v>25.23</v>
      </c>
      <c r="AJ136" s="4">
        <v>0.57999999999999996</v>
      </c>
      <c r="AK136" s="4">
        <v>986</v>
      </c>
      <c r="AL136" s="4">
        <v>8</v>
      </c>
      <c r="AM136" s="4">
        <v>0</v>
      </c>
      <c r="AN136" s="4">
        <v>31</v>
      </c>
      <c r="AO136" s="4">
        <v>190</v>
      </c>
      <c r="AP136" s="4">
        <v>188</v>
      </c>
      <c r="AQ136" s="4">
        <v>4.7</v>
      </c>
      <c r="AR136" s="4">
        <v>195</v>
      </c>
      <c r="AS136" s="4" t="s">
        <v>155</v>
      </c>
      <c r="AT136" s="4">
        <v>2</v>
      </c>
      <c r="AU136" s="5">
        <v>0.78473379629629625</v>
      </c>
      <c r="AV136" s="4">
        <v>47.161087999999999</v>
      </c>
      <c r="AW136" s="4">
        <v>-88.490882999999997</v>
      </c>
      <c r="AX136" s="4">
        <v>316.10000000000002</v>
      </c>
      <c r="AY136" s="4">
        <v>37.5</v>
      </c>
      <c r="AZ136" s="4">
        <v>12</v>
      </c>
      <c r="BA136" s="4">
        <v>11</v>
      </c>
      <c r="BB136" s="4" t="s">
        <v>420</v>
      </c>
      <c r="BC136" s="4">
        <v>0.9</v>
      </c>
      <c r="BD136" s="4">
        <v>1.6240760000000001</v>
      </c>
      <c r="BE136" s="4">
        <v>1.9240759999999999</v>
      </c>
      <c r="BF136" s="4">
        <v>14.063000000000001</v>
      </c>
      <c r="BG136" s="4">
        <v>11.29</v>
      </c>
      <c r="BH136" s="4">
        <v>0.8</v>
      </c>
      <c r="BI136" s="4">
        <v>18.858000000000001</v>
      </c>
      <c r="BJ136" s="4">
        <v>1361.0170000000001</v>
      </c>
      <c r="BK136" s="4">
        <v>475.10300000000001</v>
      </c>
      <c r="BL136" s="4">
        <v>207.542</v>
      </c>
      <c r="BM136" s="4">
        <v>1.0269999999999999</v>
      </c>
      <c r="BN136" s="4">
        <v>208.56899999999999</v>
      </c>
      <c r="BO136" s="4">
        <v>168.196</v>
      </c>
      <c r="BP136" s="4">
        <v>0.83199999999999996</v>
      </c>
      <c r="BQ136" s="4">
        <v>169.02799999999999</v>
      </c>
      <c r="BR136" s="4">
        <v>305.53289999999998</v>
      </c>
      <c r="BU136" s="4">
        <v>68.897000000000006</v>
      </c>
      <c r="BW136" s="4">
        <v>1084.2239999999999</v>
      </c>
      <c r="BX136" s="4">
        <v>0.37844299999999997</v>
      </c>
      <c r="BY136" s="4">
        <v>-5</v>
      </c>
      <c r="BZ136" s="4">
        <v>1.025134</v>
      </c>
      <c r="CA136" s="4">
        <v>9.2482009999999999</v>
      </c>
      <c r="CB136" s="4">
        <v>20.707706999999999</v>
      </c>
      <c r="CC136" s="4">
        <f t="shared" si="14"/>
        <v>2.4433747042</v>
      </c>
      <c r="CE136" s="4">
        <f t="shared" si="15"/>
        <v>9402.4582089714986</v>
      </c>
      <c r="CF136" s="4">
        <f t="shared" si="16"/>
        <v>3282.204485658141</v>
      </c>
      <c r="CG136" s="4">
        <f t="shared" si="17"/>
        <v>1167.7140742151159</v>
      </c>
      <c r="CH136" s="4">
        <f t="shared" si="18"/>
        <v>2110.7453644707361</v>
      </c>
    </row>
    <row r="137" spans="1:86">
      <c r="A137" s="2">
        <v>42440</v>
      </c>
      <c r="B137" s="32">
        <v>0.57659071759259262</v>
      </c>
      <c r="C137" s="4">
        <v>8.3230000000000004</v>
      </c>
      <c r="D137" s="4">
        <v>4.6978</v>
      </c>
      <c r="E137" s="4" t="s">
        <v>155</v>
      </c>
      <c r="F137" s="4">
        <v>46978.362369000002</v>
      </c>
      <c r="G137" s="4">
        <v>2442.6999999999998</v>
      </c>
      <c r="H137" s="4">
        <v>58.1</v>
      </c>
      <c r="I137" s="4">
        <v>41621.1</v>
      </c>
      <c r="K137" s="4">
        <v>6.52</v>
      </c>
      <c r="L137" s="4">
        <v>2052</v>
      </c>
      <c r="M137" s="4">
        <v>0.8407</v>
      </c>
      <c r="N137" s="4">
        <v>6.9972000000000003</v>
      </c>
      <c r="O137" s="4">
        <v>3.9496000000000002</v>
      </c>
      <c r="P137" s="4">
        <v>2053.5978</v>
      </c>
      <c r="Q137" s="4">
        <v>48.876399999999997</v>
      </c>
      <c r="R137" s="4">
        <v>2102.5</v>
      </c>
      <c r="S137" s="4">
        <v>1664.2755999999999</v>
      </c>
      <c r="T137" s="4">
        <v>39.610399999999998</v>
      </c>
      <c r="U137" s="4">
        <v>1703.9</v>
      </c>
      <c r="V137" s="4">
        <v>41621.123599999999</v>
      </c>
      <c r="Y137" s="4">
        <v>1725.16</v>
      </c>
      <c r="Z137" s="4">
        <v>0</v>
      </c>
      <c r="AA137" s="4">
        <v>5.4842000000000004</v>
      </c>
      <c r="AB137" s="4" t="s">
        <v>384</v>
      </c>
      <c r="AC137" s="4">
        <v>0</v>
      </c>
      <c r="AD137" s="4">
        <v>11.2</v>
      </c>
      <c r="AE137" s="4">
        <v>853</v>
      </c>
      <c r="AF137" s="4">
        <v>881</v>
      </c>
      <c r="AG137" s="4">
        <v>880</v>
      </c>
      <c r="AH137" s="4">
        <v>53</v>
      </c>
      <c r="AI137" s="4">
        <v>25.23</v>
      </c>
      <c r="AJ137" s="4">
        <v>0.57999999999999996</v>
      </c>
      <c r="AK137" s="4">
        <v>986</v>
      </c>
      <c r="AL137" s="4">
        <v>8</v>
      </c>
      <c r="AM137" s="4">
        <v>0</v>
      </c>
      <c r="AN137" s="4">
        <v>31</v>
      </c>
      <c r="AO137" s="4">
        <v>190</v>
      </c>
      <c r="AP137" s="4">
        <v>187.6</v>
      </c>
      <c r="AQ137" s="4">
        <v>4.7</v>
      </c>
      <c r="AR137" s="4">
        <v>195</v>
      </c>
      <c r="AS137" s="4" t="s">
        <v>155</v>
      </c>
      <c r="AT137" s="4">
        <v>2</v>
      </c>
      <c r="AU137" s="5">
        <v>0.7847453703703704</v>
      </c>
      <c r="AV137" s="4">
        <v>47.160967999999997</v>
      </c>
      <c r="AW137" s="4">
        <v>-88.490793999999994</v>
      </c>
      <c r="AX137" s="4">
        <v>315.89999999999998</v>
      </c>
      <c r="AY137" s="4">
        <v>33.4</v>
      </c>
      <c r="AZ137" s="4">
        <v>12</v>
      </c>
      <c r="BA137" s="4">
        <v>11</v>
      </c>
      <c r="BB137" s="4" t="s">
        <v>420</v>
      </c>
      <c r="BC137" s="4">
        <v>1.0696969999999999</v>
      </c>
      <c r="BD137" s="4">
        <v>1.530303</v>
      </c>
      <c r="BE137" s="4">
        <v>2.1212119999999999</v>
      </c>
      <c r="BF137" s="4">
        <v>14.063000000000001</v>
      </c>
      <c r="BG137" s="4">
        <v>11.24</v>
      </c>
      <c r="BH137" s="4">
        <v>0.8</v>
      </c>
      <c r="BI137" s="4">
        <v>18.945</v>
      </c>
      <c r="BJ137" s="4">
        <v>1403.915</v>
      </c>
      <c r="BK137" s="4">
        <v>504.36099999999999</v>
      </c>
      <c r="BL137" s="4">
        <v>43.149000000000001</v>
      </c>
      <c r="BM137" s="4">
        <v>1.0269999999999999</v>
      </c>
      <c r="BN137" s="4">
        <v>44.176000000000002</v>
      </c>
      <c r="BO137" s="4">
        <v>34.968000000000004</v>
      </c>
      <c r="BP137" s="4">
        <v>0.83199999999999996</v>
      </c>
      <c r="BQ137" s="4">
        <v>35.801000000000002</v>
      </c>
      <c r="BR137" s="4">
        <v>276.13709999999998</v>
      </c>
      <c r="BU137" s="4">
        <v>68.674000000000007</v>
      </c>
      <c r="BW137" s="4">
        <v>800.07</v>
      </c>
      <c r="BX137" s="4">
        <v>0.35333999999999999</v>
      </c>
      <c r="BY137" s="4">
        <v>-5</v>
      </c>
      <c r="BZ137" s="4">
        <v>1.0244329999999999</v>
      </c>
      <c r="CA137" s="4">
        <v>8.6347459999999998</v>
      </c>
      <c r="CB137" s="4">
        <v>20.693546999999999</v>
      </c>
      <c r="CC137" s="4">
        <f t="shared" si="14"/>
        <v>2.2812998931999999</v>
      </c>
      <c r="CE137" s="4">
        <f t="shared" si="15"/>
        <v>9055.4697246507294</v>
      </c>
      <c r="CF137" s="4">
        <f t="shared" si="16"/>
        <v>3253.2067580975822</v>
      </c>
      <c r="CG137" s="4">
        <f t="shared" si="17"/>
        <v>230.92200853486202</v>
      </c>
      <c r="CH137" s="4">
        <f t="shared" si="18"/>
        <v>1781.12716859842</v>
      </c>
    </row>
    <row r="138" spans="1:86">
      <c r="A138" s="2">
        <v>42440</v>
      </c>
      <c r="B138" s="32">
        <v>0.57660229166666666</v>
      </c>
      <c r="C138" s="4">
        <v>7.5960000000000001</v>
      </c>
      <c r="D138" s="4">
        <v>5.5327000000000002</v>
      </c>
      <c r="E138" s="4" t="s">
        <v>155</v>
      </c>
      <c r="F138" s="4">
        <v>55326.828265999997</v>
      </c>
      <c r="G138" s="4">
        <v>2615.5</v>
      </c>
      <c r="H138" s="4">
        <v>60.9</v>
      </c>
      <c r="I138" s="4">
        <v>40372.9</v>
      </c>
      <c r="K138" s="4">
        <v>5.17</v>
      </c>
      <c r="L138" s="4">
        <v>2052</v>
      </c>
      <c r="M138" s="4">
        <v>0.83940000000000003</v>
      </c>
      <c r="N138" s="4">
        <v>6.3761999999999999</v>
      </c>
      <c r="O138" s="4">
        <v>4.6441999999999997</v>
      </c>
      <c r="P138" s="4">
        <v>2195.4683</v>
      </c>
      <c r="Q138" s="4">
        <v>51.107399999999998</v>
      </c>
      <c r="R138" s="4">
        <v>2246.6</v>
      </c>
      <c r="S138" s="4">
        <v>1779.2501999999999</v>
      </c>
      <c r="T138" s="4">
        <v>41.418399999999998</v>
      </c>
      <c r="U138" s="4">
        <v>1820.7</v>
      </c>
      <c r="V138" s="4">
        <v>40372.920299999998</v>
      </c>
      <c r="Y138" s="4">
        <v>1722.482</v>
      </c>
      <c r="Z138" s="4">
        <v>0</v>
      </c>
      <c r="AA138" s="4">
        <v>4.3436000000000003</v>
      </c>
      <c r="AB138" s="4" t="s">
        <v>384</v>
      </c>
      <c r="AC138" s="4">
        <v>0</v>
      </c>
      <c r="AD138" s="4">
        <v>11.2</v>
      </c>
      <c r="AE138" s="4">
        <v>853</v>
      </c>
      <c r="AF138" s="4">
        <v>881</v>
      </c>
      <c r="AG138" s="4">
        <v>880</v>
      </c>
      <c r="AH138" s="4">
        <v>53</v>
      </c>
      <c r="AI138" s="4">
        <v>25.23</v>
      </c>
      <c r="AJ138" s="4">
        <v>0.57999999999999996</v>
      </c>
      <c r="AK138" s="4">
        <v>986</v>
      </c>
      <c r="AL138" s="4">
        <v>8</v>
      </c>
      <c r="AM138" s="4">
        <v>0</v>
      </c>
      <c r="AN138" s="4">
        <v>31</v>
      </c>
      <c r="AO138" s="4">
        <v>190</v>
      </c>
      <c r="AP138" s="4">
        <v>187</v>
      </c>
      <c r="AQ138" s="4">
        <v>4.5999999999999996</v>
      </c>
      <c r="AR138" s="4">
        <v>195</v>
      </c>
      <c r="AS138" s="4" t="s">
        <v>155</v>
      </c>
      <c r="AT138" s="4">
        <v>2</v>
      </c>
      <c r="AU138" s="5">
        <v>0.78475694444444455</v>
      </c>
      <c r="AV138" s="4">
        <v>47.160845000000002</v>
      </c>
      <c r="AW138" s="4">
        <v>-88.490742999999995</v>
      </c>
      <c r="AX138" s="4">
        <v>315.39999999999998</v>
      </c>
      <c r="AY138" s="4">
        <v>32.200000000000003</v>
      </c>
      <c r="AZ138" s="4">
        <v>12</v>
      </c>
      <c r="BA138" s="4">
        <v>11</v>
      </c>
      <c r="BB138" s="4" t="s">
        <v>420</v>
      </c>
      <c r="BC138" s="4">
        <v>1.5001</v>
      </c>
      <c r="BD138" s="4">
        <v>1.024975</v>
      </c>
      <c r="BE138" s="4">
        <v>2.475025</v>
      </c>
      <c r="BF138" s="4">
        <v>14.063000000000001</v>
      </c>
      <c r="BG138" s="4">
        <v>11.15</v>
      </c>
      <c r="BH138" s="4">
        <v>0.79</v>
      </c>
      <c r="BI138" s="4">
        <v>19.13</v>
      </c>
      <c r="BJ138" s="4">
        <v>1283.662</v>
      </c>
      <c r="BK138" s="4">
        <v>595.08399999999995</v>
      </c>
      <c r="BL138" s="4">
        <v>46.286000000000001</v>
      </c>
      <c r="BM138" s="4">
        <v>1.077</v>
      </c>
      <c r="BN138" s="4">
        <v>47.363999999999997</v>
      </c>
      <c r="BO138" s="4">
        <v>37.511000000000003</v>
      </c>
      <c r="BP138" s="4">
        <v>0.873</v>
      </c>
      <c r="BQ138" s="4">
        <v>38.384</v>
      </c>
      <c r="BR138" s="4">
        <v>268.7663</v>
      </c>
      <c r="BU138" s="4">
        <v>68.8</v>
      </c>
      <c r="BW138" s="4">
        <v>635.81700000000001</v>
      </c>
      <c r="BX138" s="4">
        <v>0.35066000000000003</v>
      </c>
      <c r="BY138" s="4">
        <v>-5</v>
      </c>
      <c r="BZ138" s="4">
        <v>1.0249999999999999</v>
      </c>
      <c r="CA138" s="4">
        <v>8.5692540000000008</v>
      </c>
      <c r="CB138" s="4">
        <v>20.704999999999998</v>
      </c>
      <c r="CC138" s="4">
        <f t="shared" si="14"/>
        <v>2.2639969068000001</v>
      </c>
      <c r="CE138" s="4">
        <f t="shared" si="15"/>
        <v>8217.0192189265563</v>
      </c>
      <c r="CF138" s="4">
        <f t="shared" si="16"/>
        <v>3809.2711826599921</v>
      </c>
      <c r="CG138" s="4">
        <f t="shared" si="17"/>
        <v>245.70491741539203</v>
      </c>
      <c r="CH138" s="4">
        <f t="shared" si="18"/>
        <v>1720.4356384311295</v>
      </c>
    </row>
    <row r="139" spans="1:86">
      <c r="A139" s="2">
        <v>42440</v>
      </c>
      <c r="B139" s="32">
        <v>0.57661386574074081</v>
      </c>
      <c r="C139" s="4">
        <v>7.39</v>
      </c>
      <c r="D139" s="4">
        <v>5.5738000000000003</v>
      </c>
      <c r="E139" s="4" t="s">
        <v>155</v>
      </c>
      <c r="F139" s="4">
        <v>55737.674610000002</v>
      </c>
      <c r="G139" s="4">
        <v>5033.7</v>
      </c>
      <c r="H139" s="4">
        <v>65.5</v>
      </c>
      <c r="I139" s="4">
        <v>43040.9</v>
      </c>
      <c r="K139" s="4">
        <v>4.8</v>
      </c>
      <c r="L139" s="4">
        <v>2052</v>
      </c>
      <c r="M139" s="4">
        <v>0.83789999999999998</v>
      </c>
      <c r="N139" s="4">
        <v>6.1919000000000004</v>
      </c>
      <c r="O139" s="4">
        <v>4.6700999999999997</v>
      </c>
      <c r="P139" s="4">
        <v>4217.6269000000002</v>
      </c>
      <c r="Q139" s="4">
        <v>54.880600000000001</v>
      </c>
      <c r="R139" s="4">
        <v>4272.5</v>
      </c>
      <c r="S139" s="4">
        <v>3418.0468999999998</v>
      </c>
      <c r="T139" s="4">
        <v>44.476300000000002</v>
      </c>
      <c r="U139" s="4">
        <v>3462.5</v>
      </c>
      <c r="V139" s="4">
        <v>43040.875999999997</v>
      </c>
      <c r="Y139" s="4">
        <v>1719.3140000000001</v>
      </c>
      <c r="Z139" s="4">
        <v>0</v>
      </c>
      <c r="AA139" s="4">
        <v>4.0217999999999998</v>
      </c>
      <c r="AB139" s="4" t="s">
        <v>384</v>
      </c>
      <c r="AC139" s="4">
        <v>0</v>
      </c>
      <c r="AD139" s="4">
        <v>11.2</v>
      </c>
      <c r="AE139" s="4">
        <v>852</v>
      </c>
      <c r="AF139" s="4">
        <v>880</v>
      </c>
      <c r="AG139" s="4">
        <v>880</v>
      </c>
      <c r="AH139" s="4">
        <v>53</v>
      </c>
      <c r="AI139" s="4">
        <v>25.23</v>
      </c>
      <c r="AJ139" s="4">
        <v>0.57999999999999996</v>
      </c>
      <c r="AK139" s="4">
        <v>986</v>
      </c>
      <c r="AL139" s="4">
        <v>8</v>
      </c>
      <c r="AM139" s="4">
        <v>0</v>
      </c>
      <c r="AN139" s="4">
        <v>31</v>
      </c>
      <c r="AO139" s="4">
        <v>190</v>
      </c>
      <c r="AP139" s="4">
        <v>187.4</v>
      </c>
      <c r="AQ139" s="4">
        <v>4.5999999999999996</v>
      </c>
      <c r="AR139" s="4">
        <v>195</v>
      </c>
      <c r="AS139" s="4" t="s">
        <v>155</v>
      </c>
      <c r="AT139" s="4">
        <v>2</v>
      </c>
      <c r="AU139" s="5">
        <v>0.78476851851851848</v>
      </c>
      <c r="AV139" s="4">
        <v>47.160716000000001</v>
      </c>
      <c r="AW139" s="4">
        <v>-88.490713</v>
      </c>
      <c r="AX139" s="4">
        <v>315.2</v>
      </c>
      <c r="AY139" s="4">
        <v>32.1</v>
      </c>
      <c r="AZ139" s="4">
        <v>12</v>
      </c>
      <c r="BA139" s="4">
        <v>11</v>
      </c>
      <c r="BB139" s="4" t="s">
        <v>420</v>
      </c>
      <c r="BC139" s="4">
        <v>1.4238759999999999</v>
      </c>
      <c r="BD139" s="4">
        <v>1.0751250000000001</v>
      </c>
      <c r="BE139" s="4">
        <v>2.5741260000000001</v>
      </c>
      <c r="BF139" s="4">
        <v>14.063000000000001</v>
      </c>
      <c r="BG139" s="4">
        <v>11.03</v>
      </c>
      <c r="BH139" s="4">
        <v>0.78</v>
      </c>
      <c r="BI139" s="4">
        <v>19.350000000000001</v>
      </c>
      <c r="BJ139" s="4">
        <v>1237.624</v>
      </c>
      <c r="BK139" s="4">
        <v>594.11500000000001</v>
      </c>
      <c r="BL139" s="4">
        <v>88.281999999999996</v>
      </c>
      <c r="BM139" s="4">
        <v>1.149</v>
      </c>
      <c r="BN139" s="4">
        <v>89.430999999999997</v>
      </c>
      <c r="BO139" s="4">
        <v>71.545000000000002</v>
      </c>
      <c r="BP139" s="4">
        <v>0.93100000000000005</v>
      </c>
      <c r="BQ139" s="4">
        <v>72.475999999999999</v>
      </c>
      <c r="BR139" s="4">
        <v>284.47500000000002</v>
      </c>
      <c r="BU139" s="4">
        <v>68.182000000000002</v>
      </c>
      <c r="BW139" s="4">
        <v>584.49900000000002</v>
      </c>
      <c r="BX139" s="4">
        <v>0.37715500000000002</v>
      </c>
      <c r="BY139" s="4">
        <v>-5</v>
      </c>
      <c r="BZ139" s="4">
        <v>1.0249999999999999</v>
      </c>
      <c r="CA139" s="4">
        <v>9.2167259999999995</v>
      </c>
      <c r="CB139" s="4">
        <v>20.704999999999998</v>
      </c>
      <c r="CC139" s="4">
        <f t="shared" ref="CC139:CC150" si="19">CA139*0.2642</f>
        <v>2.4350590091999997</v>
      </c>
      <c r="CE139" s="4">
        <f t="shared" ref="CE139:CE150" si="20">BJ139*$CA139*0.747</f>
        <v>8520.9104503709277</v>
      </c>
      <c r="CF139" s="4">
        <f t="shared" ref="CF139:CF150" si="21">BK139*$CA139*0.747</f>
        <v>4090.4189901150298</v>
      </c>
      <c r="CG139" s="4">
        <f t="shared" ref="CG139:CG150" si="22">BQ139*$CA139*0.747</f>
        <v>498.989600881272</v>
      </c>
      <c r="CH139" s="4">
        <f t="shared" ref="CH139:CH150" si="23">BR139*$CA139*0.747</f>
        <v>1958.5803122509501</v>
      </c>
    </row>
    <row r="140" spans="1:86">
      <c r="A140" s="2">
        <v>42440</v>
      </c>
      <c r="B140" s="32">
        <v>0.57662543981481484</v>
      </c>
      <c r="C140" s="4">
        <v>7.5030000000000001</v>
      </c>
      <c r="D140" s="4">
        <v>5.6821000000000002</v>
      </c>
      <c r="E140" s="4" t="s">
        <v>155</v>
      </c>
      <c r="F140" s="4">
        <v>56820.513900999998</v>
      </c>
      <c r="G140" s="4">
        <v>4124</v>
      </c>
      <c r="H140" s="4">
        <v>65.5</v>
      </c>
      <c r="I140" s="4">
        <v>43253.7</v>
      </c>
      <c r="K140" s="4">
        <v>4.9000000000000004</v>
      </c>
      <c r="L140" s="4">
        <v>2052</v>
      </c>
      <c r="M140" s="4">
        <v>0.8357</v>
      </c>
      <c r="N140" s="4">
        <v>6.2702</v>
      </c>
      <c r="O140" s="4">
        <v>4.7485999999999997</v>
      </c>
      <c r="P140" s="4">
        <v>3446.4677000000001</v>
      </c>
      <c r="Q140" s="4">
        <v>54.7395</v>
      </c>
      <c r="R140" s="4">
        <v>3501.2</v>
      </c>
      <c r="S140" s="4">
        <v>2793.0844999999999</v>
      </c>
      <c r="T140" s="4">
        <v>44.362000000000002</v>
      </c>
      <c r="U140" s="4">
        <v>2837.4</v>
      </c>
      <c r="V140" s="4">
        <v>43253.691299999999</v>
      </c>
      <c r="Y140" s="4">
        <v>1714.893</v>
      </c>
      <c r="Z140" s="4">
        <v>0</v>
      </c>
      <c r="AA140" s="4">
        <v>4.0949999999999998</v>
      </c>
      <c r="AB140" s="4" t="s">
        <v>384</v>
      </c>
      <c r="AC140" s="4">
        <v>0</v>
      </c>
      <c r="AD140" s="4">
        <v>11.2</v>
      </c>
      <c r="AE140" s="4">
        <v>853</v>
      </c>
      <c r="AF140" s="4">
        <v>879</v>
      </c>
      <c r="AG140" s="4">
        <v>879</v>
      </c>
      <c r="AH140" s="4">
        <v>53</v>
      </c>
      <c r="AI140" s="4">
        <v>25.23</v>
      </c>
      <c r="AJ140" s="4">
        <v>0.57999999999999996</v>
      </c>
      <c r="AK140" s="4">
        <v>986</v>
      </c>
      <c r="AL140" s="4">
        <v>8</v>
      </c>
      <c r="AM140" s="4">
        <v>0</v>
      </c>
      <c r="AN140" s="4">
        <v>30.567</v>
      </c>
      <c r="AO140" s="4">
        <v>190.4</v>
      </c>
      <c r="AP140" s="4">
        <v>188</v>
      </c>
      <c r="AQ140" s="4">
        <v>4.7</v>
      </c>
      <c r="AR140" s="4">
        <v>195</v>
      </c>
      <c r="AS140" s="4" t="s">
        <v>155</v>
      </c>
      <c r="AT140" s="4">
        <v>2</v>
      </c>
      <c r="AU140" s="5">
        <v>0.78478009259259263</v>
      </c>
      <c r="AV140" s="4">
        <v>47.160583000000003</v>
      </c>
      <c r="AW140" s="4">
        <v>-88.490708999999995</v>
      </c>
      <c r="AX140" s="4">
        <v>315</v>
      </c>
      <c r="AY140" s="4">
        <v>32.5</v>
      </c>
      <c r="AZ140" s="4">
        <v>12</v>
      </c>
      <c r="BA140" s="4">
        <v>11</v>
      </c>
      <c r="BB140" s="4" t="s">
        <v>420</v>
      </c>
      <c r="BC140" s="4">
        <v>2.1</v>
      </c>
      <c r="BD140" s="4">
        <v>1.04955</v>
      </c>
      <c r="BE140" s="4">
        <v>3.1247750000000001</v>
      </c>
      <c r="BF140" s="4">
        <v>14.063000000000001</v>
      </c>
      <c r="BG140" s="4">
        <v>10.88</v>
      </c>
      <c r="BH140" s="4">
        <v>0.77</v>
      </c>
      <c r="BI140" s="4">
        <v>19.658000000000001</v>
      </c>
      <c r="BJ140" s="4">
        <v>1238.7</v>
      </c>
      <c r="BK140" s="4">
        <v>597.06799999999998</v>
      </c>
      <c r="BL140" s="4">
        <v>71.3</v>
      </c>
      <c r="BM140" s="4">
        <v>1.1319999999999999</v>
      </c>
      <c r="BN140" s="4">
        <v>72.433000000000007</v>
      </c>
      <c r="BO140" s="4">
        <v>57.783000000000001</v>
      </c>
      <c r="BP140" s="4">
        <v>0.91800000000000004</v>
      </c>
      <c r="BQ140" s="4">
        <v>58.701000000000001</v>
      </c>
      <c r="BR140" s="4">
        <v>282.55380000000002</v>
      </c>
      <c r="BU140" s="4">
        <v>67.215000000000003</v>
      </c>
      <c r="BW140" s="4">
        <v>588.21500000000003</v>
      </c>
      <c r="BX140" s="4">
        <v>0.39007199999999997</v>
      </c>
      <c r="BY140" s="4">
        <v>-5</v>
      </c>
      <c r="BZ140" s="4">
        <v>1.0262990000000001</v>
      </c>
      <c r="CA140" s="4">
        <v>9.5323849999999997</v>
      </c>
      <c r="CB140" s="4">
        <v>20.73124</v>
      </c>
      <c r="CC140" s="4">
        <f t="shared" si="19"/>
        <v>2.5184561169999999</v>
      </c>
      <c r="CE140" s="4">
        <f t="shared" si="20"/>
        <v>8820.4006787265007</v>
      </c>
      <c r="CF140" s="4">
        <f t="shared" si="21"/>
        <v>4251.5370892434594</v>
      </c>
      <c r="CG140" s="4">
        <f t="shared" si="22"/>
        <v>417.99171731809497</v>
      </c>
      <c r="CH140" s="4">
        <f t="shared" si="23"/>
        <v>2011.9784687953108</v>
      </c>
    </row>
    <row r="141" spans="1:86">
      <c r="A141" s="2">
        <v>42440</v>
      </c>
      <c r="B141" s="32">
        <v>0.57663701388888888</v>
      </c>
      <c r="C141" s="4">
        <v>8.077</v>
      </c>
      <c r="D141" s="4">
        <v>4.6308999999999996</v>
      </c>
      <c r="E141" s="4" t="s">
        <v>155</v>
      </c>
      <c r="F141" s="4">
        <v>46309.485530999998</v>
      </c>
      <c r="G141" s="4">
        <v>3932.6</v>
      </c>
      <c r="H141" s="4">
        <v>65.599999999999994</v>
      </c>
      <c r="I141" s="4">
        <v>41753.4</v>
      </c>
      <c r="K141" s="4">
        <v>5</v>
      </c>
      <c r="L141" s="4">
        <v>2052</v>
      </c>
      <c r="M141" s="4">
        <v>0.84319999999999995</v>
      </c>
      <c r="N141" s="4">
        <v>6.8106</v>
      </c>
      <c r="O141" s="4">
        <v>3.9047999999999998</v>
      </c>
      <c r="P141" s="4">
        <v>3315.9904999999999</v>
      </c>
      <c r="Q141" s="4">
        <v>55.3446</v>
      </c>
      <c r="R141" s="4">
        <v>3371.3</v>
      </c>
      <c r="S141" s="4">
        <v>2687.2293</v>
      </c>
      <c r="T141" s="4">
        <v>44.850499999999997</v>
      </c>
      <c r="U141" s="4">
        <v>2732.1</v>
      </c>
      <c r="V141" s="4">
        <v>41753.375599999999</v>
      </c>
      <c r="Y141" s="4">
        <v>1730.2470000000001</v>
      </c>
      <c r="Z141" s="4">
        <v>0</v>
      </c>
      <c r="AA141" s="4">
        <v>4.2160000000000002</v>
      </c>
      <c r="AB141" s="4" t="s">
        <v>384</v>
      </c>
      <c r="AC141" s="4">
        <v>0</v>
      </c>
      <c r="AD141" s="4">
        <v>11.3</v>
      </c>
      <c r="AE141" s="4">
        <v>853</v>
      </c>
      <c r="AF141" s="4">
        <v>878</v>
      </c>
      <c r="AG141" s="4">
        <v>879</v>
      </c>
      <c r="AH141" s="4">
        <v>53</v>
      </c>
      <c r="AI141" s="4">
        <v>25.22</v>
      </c>
      <c r="AJ141" s="4">
        <v>0.57999999999999996</v>
      </c>
      <c r="AK141" s="4">
        <v>986</v>
      </c>
      <c r="AL141" s="4">
        <v>8</v>
      </c>
      <c r="AM141" s="4">
        <v>0</v>
      </c>
      <c r="AN141" s="4">
        <v>30</v>
      </c>
      <c r="AO141" s="4">
        <v>190.6</v>
      </c>
      <c r="AP141" s="4">
        <v>187.6</v>
      </c>
      <c r="AQ141" s="4">
        <v>4.7</v>
      </c>
      <c r="AR141" s="4">
        <v>195</v>
      </c>
      <c r="AS141" s="4" t="s">
        <v>155</v>
      </c>
      <c r="AT141" s="4">
        <v>2</v>
      </c>
      <c r="AU141" s="5">
        <v>0.78479166666666667</v>
      </c>
      <c r="AV141" s="4">
        <v>47.160454000000001</v>
      </c>
      <c r="AW141" s="4">
        <v>-88.490714999999994</v>
      </c>
      <c r="AX141" s="4">
        <v>314.5</v>
      </c>
      <c r="AY141" s="4">
        <v>32.1</v>
      </c>
      <c r="AZ141" s="4">
        <v>12</v>
      </c>
      <c r="BA141" s="4">
        <v>11</v>
      </c>
      <c r="BB141" s="4" t="s">
        <v>420</v>
      </c>
      <c r="BC141" s="4">
        <v>2.1</v>
      </c>
      <c r="BD141" s="4">
        <v>1.2</v>
      </c>
      <c r="BE141" s="4">
        <v>3.2</v>
      </c>
      <c r="BF141" s="4">
        <v>14.063000000000001</v>
      </c>
      <c r="BG141" s="4">
        <v>11.43</v>
      </c>
      <c r="BH141" s="4">
        <v>0.81</v>
      </c>
      <c r="BI141" s="4">
        <v>18.596</v>
      </c>
      <c r="BJ141" s="4">
        <v>1386.54</v>
      </c>
      <c r="BK141" s="4">
        <v>505.97199999999998</v>
      </c>
      <c r="BL141" s="4">
        <v>70.697000000000003</v>
      </c>
      <c r="BM141" s="4">
        <v>1.18</v>
      </c>
      <c r="BN141" s="4">
        <v>71.876000000000005</v>
      </c>
      <c r="BO141" s="4">
        <v>57.290999999999997</v>
      </c>
      <c r="BP141" s="4">
        <v>0.95599999999999996</v>
      </c>
      <c r="BQ141" s="4">
        <v>58.247999999999998</v>
      </c>
      <c r="BR141" s="4">
        <v>281.08429999999998</v>
      </c>
      <c r="BU141" s="4">
        <v>69.888000000000005</v>
      </c>
      <c r="BW141" s="4">
        <v>624.09100000000001</v>
      </c>
      <c r="BX141" s="4">
        <v>0.39139200000000002</v>
      </c>
      <c r="BY141" s="4">
        <v>-5</v>
      </c>
      <c r="BZ141" s="4">
        <v>1.0267010000000001</v>
      </c>
      <c r="CA141" s="4">
        <v>9.5646419999999992</v>
      </c>
      <c r="CB141" s="4">
        <v>20.739360000000001</v>
      </c>
      <c r="CC141" s="4">
        <f t="shared" si="19"/>
        <v>2.5269784163999995</v>
      </c>
      <c r="CE141" s="4">
        <f t="shared" si="20"/>
        <v>9906.5337628539601</v>
      </c>
      <c r="CF141" s="4">
        <f t="shared" si="21"/>
        <v>3615.0624583919275</v>
      </c>
      <c r="CG141" s="4">
        <f t="shared" si="22"/>
        <v>416.16958661035198</v>
      </c>
      <c r="CH141" s="4">
        <f t="shared" si="23"/>
        <v>2008.2876138864881</v>
      </c>
    </row>
    <row r="142" spans="1:86">
      <c r="A142" s="2">
        <v>42440</v>
      </c>
      <c r="B142" s="32">
        <v>0.57664858796296292</v>
      </c>
      <c r="C142" s="4">
        <v>9.1910000000000007</v>
      </c>
      <c r="D142" s="4">
        <v>3.5813000000000001</v>
      </c>
      <c r="E142" s="4" t="s">
        <v>155</v>
      </c>
      <c r="F142" s="4">
        <v>35812.666666999998</v>
      </c>
      <c r="G142" s="4">
        <v>3932.8</v>
      </c>
      <c r="H142" s="4">
        <v>65.8</v>
      </c>
      <c r="I142" s="4">
        <v>35794.6</v>
      </c>
      <c r="K142" s="4">
        <v>5</v>
      </c>
      <c r="L142" s="4">
        <v>2052</v>
      </c>
      <c r="M142" s="4">
        <v>0.85060000000000002</v>
      </c>
      <c r="N142" s="4">
        <v>7.8178999999999998</v>
      </c>
      <c r="O142" s="4">
        <v>3.0463</v>
      </c>
      <c r="P142" s="4">
        <v>3345.3391999999999</v>
      </c>
      <c r="Q142" s="4">
        <v>55.970599999999997</v>
      </c>
      <c r="R142" s="4">
        <v>3401.3</v>
      </c>
      <c r="S142" s="4">
        <v>2710.9774000000002</v>
      </c>
      <c r="T142" s="4">
        <v>45.357100000000003</v>
      </c>
      <c r="U142" s="4">
        <v>2756.3</v>
      </c>
      <c r="V142" s="4">
        <v>35794.614200000004</v>
      </c>
      <c r="Y142" s="4">
        <v>1745.4649999999999</v>
      </c>
      <c r="Z142" s="4">
        <v>0</v>
      </c>
      <c r="AA142" s="4">
        <v>4.2530999999999999</v>
      </c>
      <c r="AB142" s="4" t="s">
        <v>384</v>
      </c>
      <c r="AC142" s="4">
        <v>0</v>
      </c>
      <c r="AD142" s="4">
        <v>11.2</v>
      </c>
      <c r="AE142" s="4">
        <v>853</v>
      </c>
      <c r="AF142" s="4">
        <v>877</v>
      </c>
      <c r="AG142" s="4">
        <v>879</v>
      </c>
      <c r="AH142" s="4">
        <v>53</v>
      </c>
      <c r="AI142" s="4">
        <v>25.21</v>
      </c>
      <c r="AJ142" s="4">
        <v>0.57999999999999996</v>
      </c>
      <c r="AK142" s="4">
        <v>987</v>
      </c>
      <c r="AL142" s="4">
        <v>8</v>
      </c>
      <c r="AM142" s="4">
        <v>0</v>
      </c>
      <c r="AN142" s="4">
        <v>30</v>
      </c>
      <c r="AO142" s="4">
        <v>190.4</v>
      </c>
      <c r="AP142" s="4">
        <v>187.4</v>
      </c>
      <c r="AQ142" s="4">
        <v>4.5999999999999996</v>
      </c>
      <c r="AR142" s="4">
        <v>195</v>
      </c>
      <c r="AS142" s="4" t="s">
        <v>155</v>
      </c>
      <c r="AT142" s="4">
        <v>2</v>
      </c>
      <c r="AU142" s="5">
        <v>0.7848032407407407</v>
      </c>
      <c r="AV142" s="4">
        <v>47.160328999999997</v>
      </c>
      <c r="AW142" s="4">
        <v>-88.490707</v>
      </c>
      <c r="AX142" s="4">
        <v>313.89999999999998</v>
      </c>
      <c r="AY142" s="4">
        <v>31.4</v>
      </c>
      <c r="AZ142" s="4">
        <v>12</v>
      </c>
      <c r="BA142" s="4">
        <v>11</v>
      </c>
      <c r="BB142" s="4" t="s">
        <v>420</v>
      </c>
      <c r="BC142" s="4">
        <v>2.1245750000000001</v>
      </c>
      <c r="BD142" s="4">
        <v>1.150849</v>
      </c>
      <c r="BE142" s="4">
        <v>3.2</v>
      </c>
      <c r="BF142" s="4">
        <v>14.063000000000001</v>
      </c>
      <c r="BG142" s="4">
        <v>12.04</v>
      </c>
      <c r="BH142" s="4">
        <v>0.86</v>
      </c>
      <c r="BI142" s="4">
        <v>17.562000000000001</v>
      </c>
      <c r="BJ142" s="4">
        <v>1641.0360000000001</v>
      </c>
      <c r="BK142" s="4">
        <v>406.983</v>
      </c>
      <c r="BL142" s="4">
        <v>73.537000000000006</v>
      </c>
      <c r="BM142" s="4">
        <v>1.23</v>
      </c>
      <c r="BN142" s="4">
        <v>74.766999999999996</v>
      </c>
      <c r="BO142" s="4">
        <v>59.591999999999999</v>
      </c>
      <c r="BP142" s="4">
        <v>0.997</v>
      </c>
      <c r="BQ142" s="4">
        <v>60.588999999999999</v>
      </c>
      <c r="BR142" s="4">
        <v>248.452</v>
      </c>
      <c r="BU142" s="4">
        <v>72.691999999999993</v>
      </c>
      <c r="BW142" s="4">
        <v>649.12900000000002</v>
      </c>
      <c r="BX142" s="4">
        <v>0.39547399999999999</v>
      </c>
      <c r="BY142" s="4">
        <v>-5</v>
      </c>
      <c r="BZ142" s="4">
        <v>1.025433</v>
      </c>
      <c r="CA142" s="4">
        <v>9.664396</v>
      </c>
      <c r="CB142" s="4">
        <v>20.713747000000001</v>
      </c>
      <c r="CC142" s="4">
        <f t="shared" si="19"/>
        <v>2.5533334231999998</v>
      </c>
      <c r="CE142" s="4">
        <f t="shared" si="20"/>
        <v>11847.137450429233</v>
      </c>
      <c r="CF142" s="4">
        <f t="shared" si="21"/>
        <v>2938.1339233191961</v>
      </c>
      <c r="CG142" s="4">
        <f t="shared" si="22"/>
        <v>437.41039866526796</v>
      </c>
      <c r="CH142" s="4">
        <f t="shared" si="23"/>
        <v>1793.650470699024</v>
      </c>
    </row>
    <row r="143" spans="1:86">
      <c r="A143" s="2">
        <v>42440</v>
      </c>
      <c r="B143" s="32">
        <v>0.57666016203703707</v>
      </c>
      <c r="C143" s="4">
        <v>9.3059999999999992</v>
      </c>
      <c r="D143" s="4">
        <v>3.1797</v>
      </c>
      <c r="E143" s="4" t="s">
        <v>155</v>
      </c>
      <c r="F143" s="4">
        <v>31796.844741000001</v>
      </c>
      <c r="G143" s="4">
        <v>4132.8</v>
      </c>
      <c r="H143" s="4">
        <v>65.8</v>
      </c>
      <c r="I143" s="4">
        <v>30447.200000000001</v>
      </c>
      <c r="K143" s="4">
        <v>4.91</v>
      </c>
      <c r="L143" s="4">
        <v>2052</v>
      </c>
      <c r="M143" s="4">
        <v>0.85899999999999999</v>
      </c>
      <c r="N143" s="4">
        <v>7.9935</v>
      </c>
      <c r="O143" s="4">
        <v>2.7311999999999999</v>
      </c>
      <c r="P143" s="4">
        <v>3549.8454000000002</v>
      </c>
      <c r="Q143" s="4">
        <v>56.519100000000002</v>
      </c>
      <c r="R143" s="4">
        <v>3606.4</v>
      </c>
      <c r="S143" s="4">
        <v>2876.8638000000001</v>
      </c>
      <c r="T143" s="4">
        <v>45.804200000000002</v>
      </c>
      <c r="U143" s="4">
        <v>2922.7</v>
      </c>
      <c r="V143" s="4">
        <v>30447.160599999999</v>
      </c>
      <c r="Y143" s="4">
        <v>1762.5709999999999</v>
      </c>
      <c r="Z143" s="4">
        <v>0</v>
      </c>
      <c r="AA143" s="4">
        <v>4.2159000000000004</v>
      </c>
      <c r="AB143" s="4" t="s">
        <v>384</v>
      </c>
      <c r="AC143" s="4">
        <v>0</v>
      </c>
      <c r="AD143" s="4">
        <v>11.2</v>
      </c>
      <c r="AE143" s="4">
        <v>853</v>
      </c>
      <c r="AF143" s="4">
        <v>878</v>
      </c>
      <c r="AG143" s="4">
        <v>879</v>
      </c>
      <c r="AH143" s="4">
        <v>53</v>
      </c>
      <c r="AI143" s="4">
        <v>25.23</v>
      </c>
      <c r="AJ143" s="4">
        <v>0.57999999999999996</v>
      </c>
      <c r="AK143" s="4">
        <v>986</v>
      </c>
      <c r="AL143" s="4">
        <v>8</v>
      </c>
      <c r="AM143" s="4">
        <v>0</v>
      </c>
      <c r="AN143" s="4">
        <v>30</v>
      </c>
      <c r="AO143" s="4">
        <v>191</v>
      </c>
      <c r="AP143" s="4">
        <v>188</v>
      </c>
      <c r="AQ143" s="4">
        <v>4.8</v>
      </c>
      <c r="AR143" s="4">
        <v>195</v>
      </c>
      <c r="AS143" s="4" t="s">
        <v>155</v>
      </c>
      <c r="AT143" s="4">
        <v>2</v>
      </c>
      <c r="AU143" s="5">
        <v>0.78481481481481474</v>
      </c>
      <c r="AV143" s="4">
        <v>47.160206000000002</v>
      </c>
      <c r="AW143" s="4">
        <v>-88.490699000000006</v>
      </c>
      <c r="AX143" s="4">
        <v>313.60000000000002</v>
      </c>
      <c r="AY143" s="4">
        <v>30.8</v>
      </c>
      <c r="AZ143" s="4">
        <v>12</v>
      </c>
      <c r="BA143" s="4">
        <v>11</v>
      </c>
      <c r="BB143" s="4" t="s">
        <v>420</v>
      </c>
      <c r="BC143" s="4">
        <v>2.2000000000000002</v>
      </c>
      <c r="BD143" s="4">
        <v>1</v>
      </c>
      <c r="BE143" s="4">
        <v>3.0041959999999999</v>
      </c>
      <c r="BF143" s="4">
        <v>14.063000000000001</v>
      </c>
      <c r="BG143" s="4">
        <v>12.78</v>
      </c>
      <c r="BH143" s="4">
        <v>0.91</v>
      </c>
      <c r="BI143" s="4">
        <v>16.420999999999999</v>
      </c>
      <c r="BJ143" s="4">
        <v>1760.297</v>
      </c>
      <c r="BK143" s="4">
        <v>382.80700000000002</v>
      </c>
      <c r="BL143" s="4">
        <v>81.864000000000004</v>
      </c>
      <c r="BM143" s="4">
        <v>1.3029999999999999</v>
      </c>
      <c r="BN143" s="4">
        <v>83.168000000000006</v>
      </c>
      <c r="BO143" s="4">
        <v>66.344999999999999</v>
      </c>
      <c r="BP143" s="4">
        <v>1.056</v>
      </c>
      <c r="BQ143" s="4">
        <v>67.400999999999996</v>
      </c>
      <c r="BR143" s="4">
        <v>221.7139</v>
      </c>
      <c r="BU143" s="4">
        <v>77.009</v>
      </c>
      <c r="BW143" s="4">
        <v>675.04700000000003</v>
      </c>
      <c r="BX143" s="4">
        <v>0.40335100000000002</v>
      </c>
      <c r="BY143" s="4">
        <v>-5</v>
      </c>
      <c r="BZ143" s="4">
        <v>1.0264329999999999</v>
      </c>
      <c r="CA143" s="4">
        <v>9.8568899999999999</v>
      </c>
      <c r="CB143" s="4">
        <v>20.733947000000001</v>
      </c>
      <c r="CC143" s="4">
        <f t="shared" si="19"/>
        <v>2.604190338</v>
      </c>
      <c r="CE143" s="4">
        <f t="shared" si="20"/>
        <v>12961.23726055851</v>
      </c>
      <c r="CF143" s="4">
        <f t="shared" si="21"/>
        <v>2818.64500820181</v>
      </c>
      <c r="CG143" s="4">
        <f t="shared" si="22"/>
        <v>496.28008943883003</v>
      </c>
      <c r="CH143" s="4">
        <f t="shared" si="23"/>
        <v>1632.5009142569368</v>
      </c>
    </row>
    <row r="144" spans="1:86">
      <c r="A144" s="2">
        <v>42440</v>
      </c>
      <c r="B144" s="32">
        <v>0.57667173611111111</v>
      </c>
      <c r="C144" s="4">
        <v>9.4290000000000003</v>
      </c>
      <c r="D144" s="4">
        <v>3.3184</v>
      </c>
      <c r="E144" s="4" t="s">
        <v>155</v>
      </c>
      <c r="F144" s="4">
        <v>33184.131832999999</v>
      </c>
      <c r="G144" s="4">
        <v>4150</v>
      </c>
      <c r="H144" s="4">
        <v>65.7</v>
      </c>
      <c r="I144" s="4">
        <v>27174.1</v>
      </c>
      <c r="K144" s="4">
        <v>4.66</v>
      </c>
      <c r="L144" s="4">
        <v>2052</v>
      </c>
      <c r="M144" s="4">
        <v>0.8599</v>
      </c>
      <c r="N144" s="4">
        <v>8.1076999999999995</v>
      </c>
      <c r="O144" s="4">
        <v>2.8534999999999999</v>
      </c>
      <c r="P144" s="4">
        <v>3568.5996</v>
      </c>
      <c r="Q144" s="4">
        <v>56.495699999999999</v>
      </c>
      <c r="R144" s="4">
        <v>3625.1</v>
      </c>
      <c r="S144" s="4">
        <v>2892.0626000000002</v>
      </c>
      <c r="T144" s="4">
        <v>45.785200000000003</v>
      </c>
      <c r="U144" s="4">
        <v>2937.8</v>
      </c>
      <c r="V144" s="4">
        <v>27174.136699999999</v>
      </c>
      <c r="Y144" s="4">
        <v>1764.5219999999999</v>
      </c>
      <c r="Z144" s="4">
        <v>0</v>
      </c>
      <c r="AA144" s="4">
        <v>4.0053000000000001</v>
      </c>
      <c r="AB144" s="4" t="s">
        <v>384</v>
      </c>
      <c r="AC144" s="4">
        <v>0</v>
      </c>
      <c r="AD144" s="4">
        <v>11.3</v>
      </c>
      <c r="AE144" s="4">
        <v>852</v>
      </c>
      <c r="AF144" s="4">
        <v>878</v>
      </c>
      <c r="AG144" s="4">
        <v>878</v>
      </c>
      <c r="AH144" s="4">
        <v>53</v>
      </c>
      <c r="AI144" s="4">
        <v>25.23</v>
      </c>
      <c r="AJ144" s="4">
        <v>0.57999999999999996</v>
      </c>
      <c r="AK144" s="4">
        <v>986</v>
      </c>
      <c r="AL144" s="4">
        <v>8</v>
      </c>
      <c r="AM144" s="4">
        <v>0</v>
      </c>
      <c r="AN144" s="4">
        <v>30</v>
      </c>
      <c r="AO144" s="4">
        <v>190.6</v>
      </c>
      <c r="AP144" s="4">
        <v>188</v>
      </c>
      <c r="AQ144" s="4">
        <v>4.7</v>
      </c>
      <c r="AR144" s="4">
        <v>195</v>
      </c>
      <c r="AS144" s="4" t="s">
        <v>155</v>
      </c>
      <c r="AT144" s="4">
        <v>2</v>
      </c>
      <c r="AU144" s="5">
        <v>0.78482638888888889</v>
      </c>
      <c r="AV144" s="4">
        <v>47.160088999999999</v>
      </c>
      <c r="AW144" s="4">
        <v>-88.490688000000006</v>
      </c>
      <c r="AX144" s="4">
        <v>313.5</v>
      </c>
      <c r="AY144" s="4">
        <v>29.9</v>
      </c>
      <c r="AZ144" s="4">
        <v>12</v>
      </c>
      <c r="BA144" s="4">
        <v>11</v>
      </c>
      <c r="BB144" s="4" t="s">
        <v>420</v>
      </c>
      <c r="BC144" s="4">
        <v>2.2000000000000002</v>
      </c>
      <c r="BD144" s="4">
        <v>1</v>
      </c>
      <c r="BE144" s="4">
        <v>2.4</v>
      </c>
      <c r="BF144" s="4">
        <v>14.063000000000001</v>
      </c>
      <c r="BG144" s="4">
        <v>12.88</v>
      </c>
      <c r="BH144" s="4">
        <v>0.92</v>
      </c>
      <c r="BI144" s="4">
        <v>16.292000000000002</v>
      </c>
      <c r="BJ144" s="4">
        <v>1797.3320000000001</v>
      </c>
      <c r="BK144" s="4">
        <v>402.61099999999999</v>
      </c>
      <c r="BL144" s="4">
        <v>82.843999999999994</v>
      </c>
      <c r="BM144" s="4">
        <v>1.3120000000000001</v>
      </c>
      <c r="BN144" s="4">
        <v>84.156000000000006</v>
      </c>
      <c r="BO144" s="4">
        <v>67.138999999999996</v>
      </c>
      <c r="BP144" s="4">
        <v>1.0629999999999999</v>
      </c>
      <c r="BQ144" s="4">
        <v>68.200999999999993</v>
      </c>
      <c r="BR144" s="4">
        <v>199.19589999999999</v>
      </c>
      <c r="BU144" s="4">
        <v>77.606999999999999</v>
      </c>
      <c r="BW144" s="4">
        <v>645.59400000000005</v>
      </c>
      <c r="BX144" s="4">
        <v>0.44688699999999998</v>
      </c>
      <c r="BY144" s="4">
        <v>-5</v>
      </c>
      <c r="BZ144" s="4">
        <v>1.025701</v>
      </c>
      <c r="CA144" s="4">
        <v>10.920801000000001</v>
      </c>
      <c r="CB144" s="4">
        <v>20.719159999999999</v>
      </c>
      <c r="CC144" s="4">
        <f t="shared" si="19"/>
        <v>2.8852756242000002</v>
      </c>
      <c r="CE144" s="4">
        <f t="shared" si="20"/>
        <v>14662.343911890204</v>
      </c>
      <c r="CF144" s="4">
        <f t="shared" si="21"/>
        <v>3284.4354547240168</v>
      </c>
      <c r="CG144" s="4">
        <f t="shared" si="22"/>
        <v>556.3727331037469</v>
      </c>
      <c r="CH144" s="4">
        <f t="shared" si="23"/>
        <v>1625.0079515851774</v>
      </c>
    </row>
    <row r="145" spans="1:86">
      <c r="A145" s="2">
        <v>42440</v>
      </c>
      <c r="B145" s="32">
        <v>0.57668331018518515</v>
      </c>
      <c r="C145" s="4">
        <v>9.4469999999999992</v>
      </c>
      <c r="D145" s="4">
        <v>3.2130999999999998</v>
      </c>
      <c r="E145" s="4" t="s">
        <v>155</v>
      </c>
      <c r="F145" s="4">
        <v>32131.07717</v>
      </c>
      <c r="G145" s="4">
        <v>3945.9</v>
      </c>
      <c r="H145" s="4">
        <v>65.3</v>
      </c>
      <c r="I145" s="4">
        <v>24962.3</v>
      </c>
      <c r="K145" s="4">
        <v>4.5</v>
      </c>
      <c r="L145" s="4">
        <v>2052</v>
      </c>
      <c r="M145" s="4">
        <v>0.8629</v>
      </c>
      <c r="N145" s="4">
        <v>8.1517999999999997</v>
      </c>
      <c r="O145" s="4">
        <v>2.7725</v>
      </c>
      <c r="P145" s="4">
        <v>3404.7889</v>
      </c>
      <c r="Q145" s="4">
        <v>56.345399999999998</v>
      </c>
      <c r="R145" s="4">
        <v>3461.1</v>
      </c>
      <c r="S145" s="4">
        <v>2759.3072000000002</v>
      </c>
      <c r="T145" s="4">
        <v>45.663400000000003</v>
      </c>
      <c r="U145" s="4">
        <v>2805</v>
      </c>
      <c r="V145" s="4">
        <v>24962.286199999999</v>
      </c>
      <c r="Y145" s="4">
        <v>1770.62</v>
      </c>
      <c r="Z145" s="4">
        <v>0</v>
      </c>
      <c r="AA145" s="4">
        <v>3.8828999999999998</v>
      </c>
      <c r="AB145" s="4" t="s">
        <v>384</v>
      </c>
      <c r="AC145" s="4">
        <v>0</v>
      </c>
      <c r="AD145" s="4">
        <v>11.2</v>
      </c>
      <c r="AE145" s="4">
        <v>852</v>
      </c>
      <c r="AF145" s="4">
        <v>879</v>
      </c>
      <c r="AG145" s="4">
        <v>877</v>
      </c>
      <c r="AH145" s="4">
        <v>53</v>
      </c>
      <c r="AI145" s="4">
        <v>25.23</v>
      </c>
      <c r="AJ145" s="4">
        <v>0.57999999999999996</v>
      </c>
      <c r="AK145" s="4">
        <v>986</v>
      </c>
      <c r="AL145" s="4">
        <v>8</v>
      </c>
      <c r="AM145" s="4">
        <v>0</v>
      </c>
      <c r="AN145" s="4">
        <v>30</v>
      </c>
      <c r="AO145" s="4">
        <v>190.4</v>
      </c>
      <c r="AP145" s="4">
        <v>188</v>
      </c>
      <c r="AQ145" s="4">
        <v>4.5</v>
      </c>
      <c r="AR145" s="4">
        <v>195</v>
      </c>
      <c r="AS145" s="4" t="s">
        <v>155</v>
      </c>
      <c r="AT145" s="4">
        <v>2</v>
      </c>
      <c r="AU145" s="5">
        <v>0.78483796296296304</v>
      </c>
      <c r="AV145" s="4">
        <v>47.159968999999997</v>
      </c>
      <c r="AW145" s="4">
        <v>-88.490672000000004</v>
      </c>
      <c r="AX145" s="4">
        <v>313.2</v>
      </c>
      <c r="AY145" s="4">
        <v>30</v>
      </c>
      <c r="AZ145" s="4">
        <v>12</v>
      </c>
      <c r="BA145" s="4">
        <v>11</v>
      </c>
      <c r="BB145" s="4" t="s">
        <v>420</v>
      </c>
      <c r="BC145" s="4">
        <v>2.2242760000000001</v>
      </c>
      <c r="BD145" s="4">
        <v>1.024276</v>
      </c>
      <c r="BE145" s="4">
        <v>2.4485510000000001</v>
      </c>
      <c r="BF145" s="4">
        <v>14.063000000000001</v>
      </c>
      <c r="BG145" s="4">
        <v>13.18</v>
      </c>
      <c r="BH145" s="4">
        <v>0.94</v>
      </c>
      <c r="BI145" s="4">
        <v>15.891999999999999</v>
      </c>
      <c r="BJ145" s="4">
        <v>1841.9559999999999</v>
      </c>
      <c r="BK145" s="4">
        <v>398.73</v>
      </c>
      <c r="BL145" s="4">
        <v>80.566999999999993</v>
      </c>
      <c r="BM145" s="4">
        <v>1.333</v>
      </c>
      <c r="BN145" s="4">
        <v>81.900000000000006</v>
      </c>
      <c r="BO145" s="4">
        <v>65.293000000000006</v>
      </c>
      <c r="BP145" s="4">
        <v>1.081</v>
      </c>
      <c r="BQ145" s="4">
        <v>66.373000000000005</v>
      </c>
      <c r="BR145" s="4">
        <v>186.51300000000001</v>
      </c>
      <c r="BU145" s="4">
        <v>79.378</v>
      </c>
      <c r="BW145" s="4">
        <v>637.95100000000002</v>
      </c>
      <c r="BX145" s="4">
        <v>0.47462900000000002</v>
      </c>
      <c r="BY145" s="4">
        <v>-5</v>
      </c>
      <c r="BZ145" s="4">
        <v>1.0244329999999999</v>
      </c>
      <c r="CA145" s="4">
        <v>11.598746</v>
      </c>
      <c r="CB145" s="4">
        <v>20.693546999999999</v>
      </c>
      <c r="CC145" s="4">
        <f t="shared" si="19"/>
        <v>3.0643886931999997</v>
      </c>
      <c r="CE145" s="4">
        <f t="shared" si="20"/>
        <v>15959.191701020472</v>
      </c>
      <c r="CF145" s="4">
        <f t="shared" si="21"/>
        <v>3454.7016904572602</v>
      </c>
      <c r="CG145" s="4">
        <f t="shared" si="22"/>
        <v>575.07314548872614</v>
      </c>
      <c r="CH145" s="4">
        <f t="shared" si="23"/>
        <v>1615.9977337854061</v>
      </c>
    </row>
    <row r="146" spans="1:86">
      <c r="A146" s="2">
        <v>42440</v>
      </c>
      <c r="B146" s="32">
        <v>0.5766948842592593</v>
      </c>
      <c r="C146" s="4">
        <v>9.2070000000000007</v>
      </c>
      <c r="D146" s="4">
        <v>3.3877000000000002</v>
      </c>
      <c r="E146" s="4" t="s">
        <v>155</v>
      </c>
      <c r="F146" s="4">
        <v>33877.005837999997</v>
      </c>
      <c r="G146" s="4">
        <v>3682.8</v>
      </c>
      <c r="H146" s="4">
        <v>56.4</v>
      </c>
      <c r="I146" s="4">
        <v>24073.9</v>
      </c>
      <c r="K146" s="4">
        <v>4.4000000000000004</v>
      </c>
      <c r="L146" s="4">
        <v>2052</v>
      </c>
      <c r="M146" s="4">
        <v>0.86409999999999998</v>
      </c>
      <c r="N146" s="4">
        <v>7.9553000000000003</v>
      </c>
      <c r="O146" s="4">
        <v>2.9272</v>
      </c>
      <c r="P146" s="4">
        <v>3182.2456999999999</v>
      </c>
      <c r="Q146" s="4">
        <v>48.695700000000002</v>
      </c>
      <c r="R146" s="4">
        <v>3230.9</v>
      </c>
      <c r="S146" s="4">
        <v>2578.8445999999999</v>
      </c>
      <c r="T146" s="4">
        <v>39.462299999999999</v>
      </c>
      <c r="U146" s="4">
        <v>2618.3000000000002</v>
      </c>
      <c r="V146" s="4">
        <v>24073.908899999999</v>
      </c>
      <c r="Y146" s="4">
        <v>1773.095</v>
      </c>
      <c r="Z146" s="4">
        <v>0</v>
      </c>
      <c r="AA146" s="4">
        <v>3.802</v>
      </c>
      <c r="AB146" s="4" t="s">
        <v>384</v>
      </c>
      <c r="AC146" s="4">
        <v>0</v>
      </c>
      <c r="AD146" s="4">
        <v>11.2</v>
      </c>
      <c r="AE146" s="4">
        <v>851</v>
      </c>
      <c r="AF146" s="4">
        <v>879</v>
      </c>
      <c r="AG146" s="4">
        <v>877</v>
      </c>
      <c r="AH146" s="4">
        <v>53</v>
      </c>
      <c r="AI146" s="4">
        <v>25.22</v>
      </c>
      <c r="AJ146" s="4">
        <v>0.57999999999999996</v>
      </c>
      <c r="AK146" s="4">
        <v>986</v>
      </c>
      <c r="AL146" s="4">
        <v>8</v>
      </c>
      <c r="AM146" s="4">
        <v>0</v>
      </c>
      <c r="AN146" s="4">
        <v>30</v>
      </c>
      <c r="AO146" s="4">
        <v>191</v>
      </c>
      <c r="AP146" s="4">
        <v>188</v>
      </c>
      <c r="AQ146" s="4">
        <v>4.7</v>
      </c>
      <c r="AR146" s="4">
        <v>195</v>
      </c>
      <c r="AS146" s="4" t="s">
        <v>155</v>
      </c>
      <c r="AT146" s="4">
        <v>2</v>
      </c>
      <c r="AU146" s="5">
        <v>0.78484953703703697</v>
      </c>
      <c r="AV146" s="4">
        <v>47.159852999999998</v>
      </c>
      <c r="AW146" s="4">
        <v>-88.490612999999996</v>
      </c>
      <c r="AX146" s="4">
        <v>313.10000000000002</v>
      </c>
      <c r="AY146" s="4">
        <v>30.9</v>
      </c>
      <c r="AZ146" s="4">
        <v>12</v>
      </c>
      <c r="BA146" s="4">
        <v>10</v>
      </c>
      <c r="BB146" s="4" t="s">
        <v>438</v>
      </c>
      <c r="BC146" s="4">
        <v>2.00989</v>
      </c>
      <c r="BD146" s="4">
        <v>1.1241760000000001</v>
      </c>
      <c r="BE146" s="4">
        <v>2.4791210000000001</v>
      </c>
      <c r="BF146" s="4">
        <v>14.063000000000001</v>
      </c>
      <c r="BG146" s="4">
        <v>13.29</v>
      </c>
      <c r="BH146" s="4">
        <v>0.95</v>
      </c>
      <c r="BI146" s="4">
        <v>15.73</v>
      </c>
      <c r="BJ146" s="4">
        <v>1815.2729999999999</v>
      </c>
      <c r="BK146" s="4">
        <v>425.13</v>
      </c>
      <c r="BL146" s="4">
        <v>76.042000000000002</v>
      </c>
      <c r="BM146" s="4">
        <v>1.1639999999999999</v>
      </c>
      <c r="BN146" s="4">
        <v>77.206000000000003</v>
      </c>
      <c r="BO146" s="4">
        <v>61.624000000000002</v>
      </c>
      <c r="BP146" s="4">
        <v>0.94299999999999995</v>
      </c>
      <c r="BQ146" s="4">
        <v>62.567</v>
      </c>
      <c r="BR146" s="4">
        <v>181.64689999999999</v>
      </c>
      <c r="BU146" s="4">
        <v>80.272000000000006</v>
      </c>
      <c r="BW146" s="4">
        <v>630.79899999999998</v>
      </c>
      <c r="BX146" s="4">
        <v>0.46123700000000001</v>
      </c>
      <c r="BY146" s="4">
        <v>-5</v>
      </c>
      <c r="BZ146" s="4">
        <v>1.0249999999999999</v>
      </c>
      <c r="CA146" s="4">
        <v>11.271473</v>
      </c>
      <c r="CB146" s="4">
        <v>20.704999999999998</v>
      </c>
      <c r="CC146" s="4">
        <f t="shared" si="19"/>
        <v>2.9779231666000001</v>
      </c>
      <c r="CE146" s="4">
        <f t="shared" si="20"/>
        <v>15284.218053525363</v>
      </c>
      <c r="CF146" s="4">
        <f t="shared" si="21"/>
        <v>3579.5054634180301</v>
      </c>
      <c r="CG146" s="4">
        <f t="shared" si="22"/>
        <v>526.80102163967706</v>
      </c>
      <c r="CH146" s="4">
        <f t="shared" si="23"/>
        <v>1529.4288122761238</v>
      </c>
    </row>
    <row r="147" spans="1:86">
      <c r="A147" s="2">
        <v>42440</v>
      </c>
      <c r="B147" s="32">
        <v>0.57670645833333334</v>
      </c>
      <c r="C147" s="4">
        <v>8.548</v>
      </c>
      <c r="D147" s="4">
        <v>4.4440999999999997</v>
      </c>
      <c r="E147" s="4" t="s">
        <v>155</v>
      </c>
      <c r="F147" s="4">
        <v>44440.820215</v>
      </c>
      <c r="G147" s="4">
        <v>3397.8</v>
      </c>
      <c r="H147" s="4">
        <v>55.7</v>
      </c>
      <c r="I147" s="4">
        <v>24502.7</v>
      </c>
      <c r="K147" s="4">
        <v>4.4000000000000004</v>
      </c>
      <c r="L147" s="4">
        <v>2052</v>
      </c>
      <c r="M147" s="4">
        <v>0.85880000000000001</v>
      </c>
      <c r="N147" s="4">
        <v>7.3414999999999999</v>
      </c>
      <c r="O147" s="4">
        <v>3.8168000000000002</v>
      </c>
      <c r="P147" s="4">
        <v>2918.1957000000002</v>
      </c>
      <c r="Q147" s="4">
        <v>47.849600000000002</v>
      </c>
      <c r="R147" s="4">
        <v>2966</v>
      </c>
      <c r="S147" s="4">
        <v>2364.7310000000002</v>
      </c>
      <c r="T147" s="4">
        <v>38.774500000000003</v>
      </c>
      <c r="U147" s="4">
        <v>2403.5</v>
      </c>
      <c r="V147" s="4">
        <v>24502.7327</v>
      </c>
      <c r="Y147" s="4">
        <v>1762.348</v>
      </c>
      <c r="Z147" s="4">
        <v>0</v>
      </c>
      <c r="AA147" s="4">
        <v>3.7789000000000001</v>
      </c>
      <c r="AB147" s="4" t="s">
        <v>384</v>
      </c>
      <c r="AC147" s="4">
        <v>0</v>
      </c>
      <c r="AD147" s="4">
        <v>11.2</v>
      </c>
      <c r="AE147" s="4">
        <v>851</v>
      </c>
      <c r="AF147" s="4">
        <v>879</v>
      </c>
      <c r="AG147" s="4">
        <v>876</v>
      </c>
      <c r="AH147" s="4">
        <v>53</v>
      </c>
      <c r="AI147" s="4">
        <v>25.2</v>
      </c>
      <c r="AJ147" s="4">
        <v>0.57999999999999996</v>
      </c>
      <c r="AK147" s="4">
        <v>987</v>
      </c>
      <c r="AL147" s="4">
        <v>8</v>
      </c>
      <c r="AM147" s="4">
        <v>0</v>
      </c>
      <c r="AN147" s="4">
        <v>30</v>
      </c>
      <c r="AO147" s="4">
        <v>191</v>
      </c>
      <c r="AP147" s="4">
        <v>187.6</v>
      </c>
      <c r="AQ147" s="4">
        <v>4.8</v>
      </c>
      <c r="AR147" s="4">
        <v>195</v>
      </c>
      <c r="AS147" s="4" t="s">
        <v>155</v>
      </c>
      <c r="AT147" s="4">
        <v>2</v>
      </c>
      <c r="AU147" s="5">
        <v>0.78486111111111112</v>
      </c>
      <c r="AV147" s="4">
        <v>47.159744000000003</v>
      </c>
      <c r="AW147" s="4">
        <v>-88.490487000000002</v>
      </c>
      <c r="AX147" s="4">
        <v>313.39999999999998</v>
      </c>
      <c r="AY147" s="4">
        <v>33.200000000000003</v>
      </c>
      <c r="AZ147" s="4">
        <v>12</v>
      </c>
      <c r="BA147" s="4">
        <v>10</v>
      </c>
      <c r="BB147" s="4" t="s">
        <v>438</v>
      </c>
      <c r="BC147" s="4">
        <v>1.1240760000000001</v>
      </c>
      <c r="BD147" s="4">
        <v>1.151848</v>
      </c>
      <c r="BE147" s="4">
        <v>2.1</v>
      </c>
      <c r="BF147" s="4">
        <v>14.063000000000001</v>
      </c>
      <c r="BG147" s="4">
        <v>12.77</v>
      </c>
      <c r="BH147" s="4">
        <v>0.91</v>
      </c>
      <c r="BI147" s="4">
        <v>16.436</v>
      </c>
      <c r="BJ147" s="4">
        <v>1635.86</v>
      </c>
      <c r="BK147" s="4">
        <v>541.29399999999998</v>
      </c>
      <c r="BL147" s="4">
        <v>68.093999999999994</v>
      </c>
      <c r="BM147" s="4">
        <v>1.117</v>
      </c>
      <c r="BN147" s="4">
        <v>69.210999999999999</v>
      </c>
      <c r="BO147" s="4">
        <v>55.18</v>
      </c>
      <c r="BP147" s="4">
        <v>0.90500000000000003</v>
      </c>
      <c r="BQ147" s="4">
        <v>56.084000000000003</v>
      </c>
      <c r="BR147" s="4">
        <v>180.53899999999999</v>
      </c>
      <c r="BU147" s="4">
        <v>77.911000000000001</v>
      </c>
      <c r="BW147" s="4">
        <v>612.245</v>
      </c>
      <c r="BX147" s="4">
        <v>0.40632400000000002</v>
      </c>
      <c r="BY147" s="4">
        <v>-5</v>
      </c>
      <c r="BZ147" s="4">
        <v>1.025865</v>
      </c>
      <c r="CA147" s="4">
        <v>9.929551</v>
      </c>
      <c r="CB147" s="4">
        <v>20.722470000000001</v>
      </c>
      <c r="CC147" s="4">
        <f t="shared" si="19"/>
        <v>2.6233873742</v>
      </c>
      <c r="CE147" s="4">
        <f t="shared" si="20"/>
        <v>12133.786408248419</v>
      </c>
      <c r="CF147" s="4">
        <f t="shared" si="21"/>
        <v>4014.9803651085176</v>
      </c>
      <c r="CG147" s="4">
        <f t="shared" si="22"/>
        <v>415.99603689814802</v>
      </c>
      <c r="CH147" s="4">
        <f t="shared" si="23"/>
        <v>1339.125392367783</v>
      </c>
    </row>
    <row r="148" spans="1:86">
      <c r="A148" s="2">
        <v>42440</v>
      </c>
      <c r="B148" s="32">
        <v>0.57671803240740738</v>
      </c>
      <c r="C148" s="4">
        <v>7.5629999999999997</v>
      </c>
      <c r="D148" s="4">
        <v>5.3681999999999999</v>
      </c>
      <c r="E148" s="4" t="s">
        <v>155</v>
      </c>
      <c r="F148" s="4">
        <v>53682.466667000001</v>
      </c>
      <c r="G148" s="4">
        <v>2940.2</v>
      </c>
      <c r="H148" s="4">
        <v>64.5</v>
      </c>
      <c r="I148" s="4">
        <v>29619.7</v>
      </c>
      <c r="K148" s="4">
        <v>4.4000000000000004</v>
      </c>
      <c r="L148" s="4">
        <v>2052</v>
      </c>
      <c r="M148" s="4">
        <v>0.85250000000000004</v>
      </c>
      <c r="N148" s="4">
        <v>6.4473000000000003</v>
      </c>
      <c r="O148" s="4">
        <v>4.5762</v>
      </c>
      <c r="P148" s="4">
        <v>2506.4249</v>
      </c>
      <c r="Q148" s="4">
        <v>55.014299999999999</v>
      </c>
      <c r="R148" s="4">
        <v>2561.4</v>
      </c>
      <c r="S148" s="4">
        <v>2031.1427000000001</v>
      </c>
      <c r="T148" s="4">
        <v>44.5822</v>
      </c>
      <c r="U148" s="4">
        <v>2075.6999999999998</v>
      </c>
      <c r="V148" s="4">
        <v>29619.7356</v>
      </c>
      <c r="Y148" s="4">
        <v>1749.24</v>
      </c>
      <c r="Z148" s="4">
        <v>0</v>
      </c>
      <c r="AA148" s="4">
        <v>3.7507999999999999</v>
      </c>
      <c r="AB148" s="4" t="s">
        <v>384</v>
      </c>
      <c r="AC148" s="4">
        <v>0</v>
      </c>
      <c r="AD148" s="4">
        <v>11.2</v>
      </c>
      <c r="AE148" s="4">
        <v>851</v>
      </c>
      <c r="AF148" s="4">
        <v>879</v>
      </c>
      <c r="AG148" s="4">
        <v>877</v>
      </c>
      <c r="AH148" s="4">
        <v>53</v>
      </c>
      <c r="AI148" s="4">
        <v>25.21</v>
      </c>
      <c r="AJ148" s="4">
        <v>0.57999999999999996</v>
      </c>
      <c r="AK148" s="4">
        <v>987</v>
      </c>
      <c r="AL148" s="4">
        <v>8</v>
      </c>
      <c r="AM148" s="4">
        <v>0</v>
      </c>
      <c r="AN148" s="4">
        <v>30</v>
      </c>
      <c r="AO148" s="4">
        <v>191</v>
      </c>
      <c r="AP148" s="4">
        <v>187.4</v>
      </c>
      <c r="AQ148" s="4">
        <v>4.8</v>
      </c>
      <c r="AR148" s="4">
        <v>195</v>
      </c>
      <c r="AS148" s="4" t="s">
        <v>155</v>
      </c>
      <c r="AT148" s="4">
        <v>2</v>
      </c>
      <c r="AU148" s="5">
        <v>0.78487268518518516</v>
      </c>
      <c r="AV148" s="4">
        <v>47.159643000000003</v>
      </c>
      <c r="AW148" s="4">
        <v>-88.490324999999999</v>
      </c>
      <c r="AX148" s="4">
        <v>313.39999999999998</v>
      </c>
      <c r="AY148" s="4">
        <v>34.700000000000003</v>
      </c>
      <c r="AZ148" s="4">
        <v>12</v>
      </c>
      <c r="BA148" s="4">
        <v>10</v>
      </c>
      <c r="BB148" s="4" t="s">
        <v>438</v>
      </c>
      <c r="BC148" s="4">
        <v>1.2</v>
      </c>
      <c r="BD148" s="4">
        <v>1.0242420000000001</v>
      </c>
      <c r="BE148" s="4">
        <v>2.1242420000000002</v>
      </c>
      <c r="BF148" s="4">
        <v>14.063000000000001</v>
      </c>
      <c r="BG148" s="4">
        <v>12.19</v>
      </c>
      <c r="BH148" s="4">
        <v>0.87</v>
      </c>
      <c r="BI148" s="4">
        <v>17.308</v>
      </c>
      <c r="BJ148" s="4">
        <v>1397.7660000000001</v>
      </c>
      <c r="BK148" s="4">
        <v>631.45100000000002</v>
      </c>
      <c r="BL148" s="4">
        <v>56.905000000000001</v>
      </c>
      <c r="BM148" s="4">
        <v>1.2490000000000001</v>
      </c>
      <c r="BN148" s="4">
        <v>58.154000000000003</v>
      </c>
      <c r="BO148" s="4">
        <v>46.113999999999997</v>
      </c>
      <c r="BP148" s="4">
        <v>1.012</v>
      </c>
      <c r="BQ148" s="4">
        <v>47.125999999999998</v>
      </c>
      <c r="BR148" s="4">
        <v>212.3417</v>
      </c>
      <c r="BU148" s="4">
        <v>75.241</v>
      </c>
      <c r="BW148" s="4">
        <v>591.26300000000003</v>
      </c>
      <c r="BX148" s="4">
        <v>0.36263899999999999</v>
      </c>
      <c r="BY148" s="4">
        <v>-5</v>
      </c>
      <c r="BZ148" s="4">
        <v>1.0269999999999999</v>
      </c>
      <c r="CA148" s="4">
        <v>8.8619900000000005</v>
      </c>
      <c r="CB148" s="4">
        <v>20.7454</v>
      </c>
      <c r="CC148" s="4">
        <f t="shared" si="19"/>
        <v>2.3413377579999999</v>
      </c>
      <c r="CE148" s="4">
        <f t="shared" si="20"/>
        <v>9253.0802708119809</v>
      </c>
      <c r="CF148" s="4">
        <f t="shared" si="21"/>
        <v>4180.1465982750306</v>
      </c>
      <c r="CG148" s="4">
        <f t="shared" si="22"/>
        <v>311.96971513277998</v>
      </c>
      <c r="CH148" s="4">
        <f t="shared" si="23"/>
        <v>1405.6822064213011</v>
      </c>
    </row>
    <row r="149" spans="1:86">
      <c r="A149" s="2">
        <v>42440</v>
      </c>
      <c r="B149" s="32">
        <v>0.57672960648148142</v>
      </c>
      <c r="C149" s="4">
        <v>7.3659999999999997</v>
      </c>
      <c r="D149" s="4">
        <v>5.6933999999999996</v>
      </c>
      <c r="E149" s="4" t="s">
        <v>155</v>
      </c>
      <c r="F149" s="4">
        <v>56933.878260999998</v>
      </c>
      <c r="G149" s="4">
        <v>2615.5</v>
      </c>
      <c r="H149" s="4">
        <v>64.599999999999994</v>
      </c>
      <c r="I149" s="4">
        <v>36724.6</v>
      </c>
      <c r="K149" s="4">
        <v>4.49</v>
      </c>
      <c r="L149" s="4">
        <v>2052</v>
      </c>
      <c r="M149" s="4">
        <v>0.84350000000000003</v>
      </c>
      <c r="N149" s="4">
        <v>6.2131999999999996</v>
      </c>
      <c r="O149" s="4">
        <v>4.8022</v>
      </c>
      <c r="P149" s="4">
        <v>2206.0907999999999</v>
      </c>
      <c r="Q149" s="4">
        <v>54.488</v>
      </c>
      <c r="R149" s="4">
        <v>2260.6</v>
      </c>
      <c r="S149" s="4">
        <v>1787.8588999999999</v>
      </c>
      <c r="T149" s="4">
        <v>44.158200000000001</v>
      </c>
      <c r="U149" s="4">
        <v>1832</v>
      </c>
      <c r="V149" s="4">
        <v>36724.565799999997</v>
      </c>
      <c r="Y149" s="4">
        <v>1730.796</v>
      </c>
      <c r="Z149" s="4">
        <v>0</v>
      </c>
      <c r="AA149" s="4">
        <v>3.7883</v>
      </c>
      <c r="AB149" s="4" t="s">
        <v>384</v>
      </c>
      <c r="AC149" s="4">
        <v>0</v>
      </c>
      <c r="AD149" s="4">
        <v>11.3</v>
      </c>
      <c r="AE149" s="4">
        <v>852</v>
      </c>
      <c r="AF149" s="4">
        <v>880</v>
      </c>
      <c r="AG149" s="4">
        <v>878</v>
      </c>
      <c r="AH149" s="4">
        <v>53</v>
      </c>
      <c r="AI149" s="4">
        <v>25.23</v>
      </c>
      <c r="AJ149" s="4">
        <v>0.57999999999999996</v>
      </c>
      <c r="AK149" s="4">
        <v>986</v>
      </c>
      <c r="AL149" s="4">
        <v>8</v>
      </c>
      <c r="AM149" s="4">
        <v>0</v>
      </c>
      <c r="AN149" s="4">
        <v>30</v>
      </c>
      <c r="AO149" s="4">
        <v>191</v>
      </c>
      <c r="AP149" s="4">
        <v>187.6</v>
      </c>
      <c r="AQ149" s="4">
        <v>4.8</v>
      </c>
      <c r="AR149" s="4">
        <v>195</v>
      </c>
      <c r="AS149" s="4" t="s">
        <v>155</v>
      </c>
      <c r="AT149" s="4">
        <v>2</v>
      </c>
      <c r="AU149" s="5">
        <v>0.78488425925925931</v>
      </c>
      <c r="AV149" s="4">
        <v>47.159542000000002</v>
      </c>
      <c r="AW149" s="4">
        <v>-88.490167999999997</v>
      </c>
      <c r="AX149" s="4">
        <v>313.5</v>
      </c>
      <c r="AY149" s="4">
        <v>35.200000000000003</v>
      </c>
      <c r="AZ149" s="4">
        <v>12</v>
      </c>
      <c r="BA149" s="4">
        <v>10</v>
      </c>
      <c r="BB149" s="4" t="s">
        <v>438</v>
      </c>
      <c r="BC149" s="4">
        <v>1.15005</v>
      </c>
      <c r="BD149" s="4">
        <v>1.1249750000000001</v>
      </c>
      <c r="BE149" s="4">
        <v>2.1500499999999998</v>
      </c>
      <c r="BF149" s="4">
        <v>14.063000000000001</v>
      </c>
      <c r="BG149" s="4">
        <v>11.45</v>
      </c>
      <c r="BH149" s="4">
        <v>0.81</v>
      </c>
      <c r="BI149" s="4">
        <v>18.558</v>
      </c>
      <c r="BJ149" s="4">
        <v>1282.43</v>
      </c>
      <c r="BK149" s="4">
        <v>630.85900000000004</v>
      </c>
      <c r="BL149" s="4">
        <v>47.683999999999997</v>
      </c>
      <c r="BM149" s="4">
        <v>1.1779999999999999</v>
      </c>
      <c r="BN149" s="4">
        <v>48.862000000000002</v>
      </c>
      <c r="BO149" s="4">
        <v>38.643999999999998</v>
      </c>
      <c r="BP149" s="4">
        <v>0.95399999999999996</v>
      </c>
      <c r="BQ149" s="4">
        <v>39.598999999999997</v>
      </c>
      <c r="BR149" s="4">
        <v>250.6507</v>
      </c>
      <c r="BU149" s="4">
        <v>70.878</v>
      </c>
      <c r="BW149" s="4">
        <v>568.53300000000002</v>
      </c>
      <c r="BX149" s="4">
        <v>0.37118600000000002</v>
      </c>
      <c r="BY149" s="4">
        <v>-5</v>
      </c>
      <c r="BZ149" s="4">
        <v>1.025701</v>
      </c>
      <c r="CA149" s="4">
        <v>9.0708570000000002</v>
      </c>
      <c r="CB149" s="4">
        <v>20.719159999999999</v>
      </c>
      <c r="CC149" s="4">
        <f t="shared" si="19"/>
        <v>2.3965204193999998</v>
      </c>
      <c r="CE149" s="4">
        <f t="shared" si="20"/>
        <v>8689.6561394549717</v>
      </c>
      <c r="CF149" s="4">
        <f t="shared" si="21"/>
        <v>4274.656536793761</v>
      </c>
      <c r="CG149" s="4">
        <f t="shared" si="22"/>
        <v>268.32005915822094</v>
      </c>
      <c r="CH149" s="4">
        <f t="shared" si="23"/>
        <v>1698.3916425174752</v>
      </c>
    </row>
    <row r="150" spans="1:86">
      <c r="A150" s="2">
        <v>42440</v>
      </c>
      <c r="B150" s="32">
        <v>0.57674118055555557</v>
      </c>
      <c r="C150" s="4">
        <v>7.4080000000000004</v>
      </c>
      <c r="D150" s="4">
        <v>5.4588000000000001</v>
      </c>
      <c r="E150" s="4" t="s">
        <v>155</v>
      </c>
      <c r="F150" s="4">
        <v>54588.480000000003</v>
      </c>
      <c r="G150" s="4">
        <v>2587.4</v>
      </c>
      <c r="H150" s="4">
        <v>64.5</v>
      </c>
      <c r="I150" s="4">
        <v>39191.699999999997</v>
      </c>
      <c r="K150" s="4">
        <v>4.8899999999999997</v>
      </c>
      <c r="L150" s="4">
        <v>2052</v>
      </c>
      <c r="M150" s="4">
        <v>0.84289999999999998</v>
      </c>
      <c r="N150" s="4">
        <v>6.2439</v>
      </c>
      <c r="O150" s="4">
        <v>4.6013000000000002</v>
      </c>
      <c r="P150" s="4">
        <v>2180.9567999999999</v>
      </c>
      <c r="Q150" s="4">
        <v>54.3902</v>
      </c>
      <c r="R150" s="4">
        <v>2235.3000000000002</v>
      </c>
      <c r="S150" s="4">
        <v>1767.4899</v>
      </c>
      <c r="T150" s="4">
        <v>44.078899999999997</v>
      </c>
      <c r="U150" s="4">
        <v>1811.6</v>
      </c>
      <c r="V150" s="4">
        <v>39191.655400000003</v>
      </c>
      <c r="Y150" s="4">
        <v>1729.6420000000001</v>
      </c>
      <c r="Z150" s="4">
        <v>0</v>
      </c>
      <c r="AA150" s="4">
        <v>4.1177000000000001</v>
      </c>
      <c r="AB150" s="4" t="s">
        <v>384</v>
      </c>
      <c r="AC150" s="4">
        <v>0</v>
      </c>
      <c r="AD150" s="4">
        <v>11.2</v>
      </c>
      <c r="AE150" s="4">
        <v>853</v>
      </c>
      <c r="AF150" s="4">
        <v>880</v>
      </c>
      <c r="AG150" s="4">
        <v>879</v>
      </c>
      <c r="AH150" s="4">
        <v>53</v>
      </c>
      <c r="AI150" s="4">
        <v>25.23</v>
      </c>
      <c r="AJ150" s="4">
        <v>0.57999999999999996</v>
      </c>
      <c r="AK150" s="4">
        <v>986</v>
      </c>
      <c r="AL150" s="4">
        <v>8</v>
      </c>
      <c r="AM150" s="4">
        <v>0</v>
      </c>
      <c r="AN150" s="4">
        <v>30</v>
      </c>
      <c r="AO150" s="4">
        <v>191</v>
      </c>
      <c r="AP150" s="4">
        <v>187</v>
      </c>
      <c r="AQ150" s="4">
        <v>4.7</v>
      </c>
      <c r="AR150" s="4">
        <v>195</v>
      </c>
      <c r="AS150" s="4" t="s">
        <v>155</v>
      </c>
      <c r="AT150" s="4">
        <v>2</v>
      </c>
      <c r="AU150" s="5">
        <v>0.78489583333333324</v>
      </c>
      <c r="AV150" s="4">
        <v>47.159444000000001</v>
      </c>
      <c r="AW150" s="4">
        <v>-88.490009999999998</v>
      </c>
      <c r="AX150" s="4">
        <v>313.60000000000002</v>
      </c>
      <c r="AY150" s="4">
        <v>35.200000000000003</v>
      </c>
      <c r="AZ150" s="4">
        <v>12</v>
      </c>
      <c r="BA150" s="4">
        <v>10</v>
      </c>
      <c r="BB150" s="4" t="s">
        <v>438</v>
      </c>
      <c r="BC150" s="4">
        <v>1.024875</v>
      </c>
      <c r="BD150" s="4">
        <v>1.2248749999999999</v>
      </c>
      <c r="BE150" s="4">
        <v>2.0248750000000002</v>
      </c>
      <c r="BF150" s="4">
        <v>14.063000000000001</v>
      </c>
      <c r="BG150" s="4">
        <v>11.41</v>
      </c>
      <c r="BH150" s="4">
        <v>0.81</v>
      </c>
      <c r="BI150" s="4">
        <v>18.637</v>
      </c>
      <c r="BJ150" s="4">
        <v>1282.075</v>
      </c>
      <c r="BK150" s="4">
        <v>601.32799999999997</v>
      </c>
      <c r="BL150" s="4">
        <v>46.896000000000001</v>
      </c>
      <c r="BM150" s="4">
        <v>1.17</v>
      </c>
      <c r="BN150" s="4">
        <v>48.066000000000003</v>
      </c>
      <c r="BO150" s="4">
        <v>38.006</v>
      </c>
      <c r="BP150" s="4">
        <v>0.94799999999999995</v>
      </c>
      <c r="BQ150" s="4">
        <v>38.953000000000003</v>
      </c>
      <c r="BR150" s="4">
        <v>266.09969999999998</v>
      </c>
      <c r="BU150" s="4">
        <v>70.462999999999994</v>
      </c>
      <c r="BW150" s="4">
        <v>614.76300000000003</v>
      </c>
      <c r="BX150" s="4">
        <v>0.42834100000000003</v>
      </c>
      <c r="BY150" s="4">
        <v>-5</v>
      </c>
      <c r="BZ150" s="4">
        <v>1.024</v>
      </c>
      <c r="CA150" s="4">
        <v>10.467582999999999</v>
      </c>
      <c r="CB150" s="4">
        <v>20.684799999999999</v>
      </c>
      <c r="CC150" s="4">
        <f t="shared" si="19"/>
        <v>2.7655354285999998</v>
      </c>
      <c r="CE150" s="4">
        <f t="shared" si="20"/>
        <v>10024.909176619574</v>
      </c>
      <c r="CF150" s="4">
        <f t="shared" si="21"/>
        <v>4701.954710417328</v>
      </c>
      <c r="CG150" s="4">
        <f t="shared" si="22"/>
        <v>304.58458916745298</v>
      </c>
      <c r="CH150" s="4">
        <f t="shared" si="23"/>
        <v>2080.7092599307493</v>
      </c>
    </row>
  </sheetData>
  <customSheetViews>
    <customSheetView guid="{2B424CCC-7244-4294-A128-8AE125D4F682}">
      <selection activeCell="K16" sqref="K1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15</vt:i4>
      </vt:variant>
    </vt:vector>
  </HeadingPairs>
  <TitlesOfParts>
    <vt:vector size="22" baseType="lpstr">
      <vt:lpstr>Raw Data</vt:lpstr>
      <vt:lpstr>Summary</vt:lpstr>
      <vt:lpstr>Lap Breaks</vt:lpstr>
      <vt:lpstr>Lap 1 data</vt:lpstr>
      <vt:lpstr>Lap 2 data</vt:lpstr>
      <vt:lpstr>Lap 3 data</vt:lpstr>
      <vt:lpstr>Lap 4 data</vt:lpstr>
      <vt:lpstr>Lap_chart</vt:lpstr>
      <vt:lpstr>Speed</vt:lpstr>
      <vt:lpstr>Lambda</vt:lpstr>
      <vt:lpstr>CO2 &amp; CO Phasing</vt:lpstr>
      <vt:lpstr>Fuel Flow&amp;Lambda&amp;CO</vt:lpstr>
      <vt:lpstr>CO2 %</vt:lpstr>
      <vt:lpstr>CO %</vt:lpstr>
      <vt:lpstr>kNOx ppm</vt:lpstr>
      <vt:lpstr>THC ppm</vt:lpstr>
      <vt:lpstr>O2 %</vt:lpstr>
      <vt:lpstr>Fuel Flow L per hr</vt:lpstr>
      <vt:lpstr>CO2 g per hr</vt:lpstr>
      <vt:lpstr>CO g per hr</vt:lpstr>
      <vt:lpstr>NOx g per hr</vt:lpstr>
      <vt:lpstr>THC g per hr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E15_Project</dc:creator>
  <cp:lastModifiedBy>e15left</cp:lastModifiedBy>
  <dcterms:created xsi:type="dcterms:W3CDTF">2011-03-22T01:53:18Z</dcterms:created>
  <dcterms:modified xsi:type="dcterms:W3CDTF">2016-03-12T19:55:13Z</dcterms:modified>
</cp:coreProperties>
</file>